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b57a1be7829453f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ayden\Downloads\"/>
    </mc:Choice>
  </mc:AlternateContent>
  <xr:revisionPtr revIDLastSave="0" documentId="8_{63A71678-764C-47BE-A10F-4679A73139ED}" xr6:coauthVersionLast="47" xr6:coauthVersionMax="47" xr10:uidLastSave="{00000000-0000-0000-0000-000000000000}"/>
  <workbookProtection workbookPassword="CF21" lockStructure="1"/>
  <bookViews>
    <workbookView showHorizontalScroll="0"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Birthplace'!$B$1:$F$87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1" i="3" l="1"/>
  <c r="F101" i="3" l="1"/>
  <c r="C181" i="3"/>
  <c r="C182" i="3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C132" i="3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C140" i="3"/>
  <c r="C141" i="3"/>
  <c r="F141" i="3" s="1"/>
  <c r="C142" i="3"/>
  <c r="F142" i="3" s="1"/>
  <c r="C143" i="3"/>
  <c r="C144" i="3"/>
  <c r="D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C152" i="3"/>
  <c r="D152" i="3" s="1"/>
  <c r="C153" i="3"/>
  <c r="F153" i="3" s="1"/>
  <c r="C154" i="3"/>
  <c r="C155" i="3"/>
  <c r="F155" i="3" s="1"/>
  <c r="C156" i="3"/>
  <c r="F156" i="3" s="1"/>
  <c r="C157" i="3"/>
  <c r="D157" i="3" s="1"/>
  <c r="C158" i="3"/>
  <c r="C159" i="3"/>
  <c r="F159" i="3" s="1"/>
  <c r="C160" i="3"/>
  <c r="D160" i="3" s="1"/>
  <c r="C161" i="3"/>
  <c r="F161" i="3" s="1"/>
  <c r="C162" i="3"/>
  <c r="C163" i="3"/>
  <c r="C164" i="3"/>
  <c r="F164" i="3" s="1"/>
  <c r="C165" i="3"/>
  <c r="D165" i="3" s="1"/>
  <c r="C166" i="3"/>
  <c r="C167" i="3"/>
  <c r="F167" i="3" s="1"/>
  <c r="C168" i="3"/>
  <c r="F168" i="3" s="1"/>
  <c r="C169" i="3"/>
  <c r="F169" i="3" s="1"/>
  <c r="C170" i="3"/>
  <c r="C171" i="3"/>
  <c r="F171" i="3" s="1"/>
  <c r="C172" i="3"/>
  <c r="F172" i="3" s="1"/>
  <c r="C173" i="3"/>
  <c r="F173" i="3" s="1"/>
  <c r="C174" i="3"/>
  <c r="D174" i="3" s="1"/>
  <c r="C175" i="3"/>
  <c r="F175" i="3" s="1"/>
  <c r="C176" i="3"/>
  <c r="F176" i="3" s="1"/>
  <c r="C177" i="3"/>
  <c r="F177" i="3" s="1"/>
  <c r="C178" i="3"/>
  <c r="F178" i="3" s="1"/>
  <c r="C179" i="3"/>
  <c r="F179" i="3" s="1"/>
  <c r="D117" i="3"/>
  <c r="C489" i="1"/>
  <c r="C667" i="1" s="1"/>
  <c r="C18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F163" i="3"/>
  <c r="F157" i="3"/>
  <c r="F151" i="3"/>
  <c r="F143" i="3"/>
  <c r="D143" i="3"/>
  <c r="F139" i="3"/>
  <c r="D150" i="3"/>
  <c r="D178" i="3"/>
  <c r="F174" i="3"/>
  <c r="F170" i="3"/>
  <c r="D170" i="3"/>
  <c r="F166" i="3"/>
  <c r="D166" i="3"/>
  <c r="F158" i="3"/>
  <c r="F134" i="3"/>
  <c r="D180" i="3"/>
  <c r="D147" i="3"/>
  <c r="G603" i="1"/>
  <c r="I603" i="1" s="1"/>
  <c r="F132" i="3"/>
  <c r="F152" i="3"/>
  <c r="F160" i="3"/>
  <c r="D167" i="3"/>
  <c r="D116" i="3"/>
  <c r="D124" i="3"/>
  <c r="D135" i="3"/>
  <c r="F131" i="3"/>
  <c r="D682" i="1"/>
  <c r="D197" i="1" s="1"/>
  <c r="D669" i="1"/>
  <c r="D184" i="1" s="1"/>
  <c r="E648" i="1"/>
  <c r="E163" i="1" s="1"/>
  <c r="F647" i="1"/>
  <c r="F162" i="1" s="1"/>
  <c r="F617" i="1"/>
  <c r="F132" i="1" s="1"/>
  <c r="E693" i="1"/>
  <c r="E208" i="1" s="1"/>
  <c r="D564" i="1"/>
  <c r="G765" i="1"/>
  <c r="D673" i="1"/>
  <c r="D188" i="1" s="1"/>
  <c r="E670" i="1"/>
  <c r="E185" i="1" s="1"/>
  <c r="E661" i="1"/>
  <c r="E176" i="1" s="1"/>
  <c r="E654" i="1"/>
  <c r="E169" i="1" s="1"/>
  <c r="D647" i="1"/>
  <c r="D162" i="1" s="1"/>
  <c r="F645" i="1"/>
  <c r="F160" i="1" s="1"/>
  <c r="D641" i="1"/>
  <c r="D156" i="1" s="1"/>
  <c r="F636" i="1"/>
  <c r="F151" i="1" s="1"/>
  <c r="F613" i="1"/>
  <c r="F128" i="1" s="1"/>
  <c r="E611" i="1"/>
  <c r="E126" i="1" s="1"/>
  <c r="E595" i="1"/>
  <c r="E110" i="1" s="1"/>
  <c r="E593" i="1"/>
  <c r="E108" i="1" s="1"/>
  <c r="F615" i="1"/>
  <c r="F130" i="1" s="1"/>
  <c r="E667" i="1"/>
  <c r="E182" i="1" s="1"/>
  <c r="F562" i="1"/>
  <c r="E547" i="1"/>
  <c r="D517" i="1"/>
  <c r="D688" i="1"/>
  <c r="D203" i="1" s="1"/>
  <c r="C644" i="1"/>
  <c r="C159" i="1" s="1"/>
  <c r="E642" i="1"/>
  <c r="E157" i="1" s="1"/>
  <c r="E639" i="1"/>
  <c r="E154" i="1" s="1"/>
  <c r="E637" i="1"/>
  <c r="E152" i="1" s="1"/>
  <c r="D630" i="1"/>
  <c r="D145" i="1" s="1"/>
  <c r="F628" i="1"/>
  <c r="F143" i="1" s="1"/>
  <c r="C618" i="1"/>
  <c r="C133" i="1" s="1"/>
  <c r="D617" i="1"/>
  <c r="D132" i="1" s="1"/>
  <c r="D602" i="1"/>
  <c r="D117" i="1" s="1"/>
  <c r="C599" i="1"/>
  <c r="C114" i="1" s="1"/>
  <c r="D594" i="1"/>
  <c r="D109" i="1" s="1"/>
  <c r="E590" i="1"/>
  <c r="D615" i="1"/>
  <c r="D130" i="1" s="1"/>
  <c r="F667" i="1"/>
  <c r="F182" i="1" s="1"/>
  <c r="E699" i="1"/>
  <c r="E214" i="1" s="1"/>
  <c r="D596" i="1"/>
  <c r="D111" i="1" s="1"/>
  <c r="F560" i="1"/>
  <c r="D704" i="1"/>
  <c r="D219" i="1" s="1"/>
  <c r="E583" i="1"/>
  <c r="C766" i="1"/>
  <c r="C281" i="1" s="1"/>
  <c r="C619" i="1"/>
  <c r="C134" i="1" s="1"/>
  <c r="E514" i="1"/>
  <c r="D762" i="1"/>
  <c r="D277" i="1" s="1"/>
  <c r="G699" i="1"/>
  <c r="F637" i="1"/>
  <c r="F152" i="1" s="1"/>
  <c r="C637" i="1"/>
  <c r="C152" i="1" s="1"/>
  <c r="C634" i="1"/>
  <c r="C149" i="1" s="1"/>
  <c r="E630" i="1"/>
  <c r="E145" i="1" s="1"/>
  <c r="D621" i="1"/>
  <c r="D136" i="1" s="1"/>
  <c r="D618" i="1"/>
  <c r="D133" i="1" s="1"/>
  <c r="C611" i="1"/>
  <c r="C126" i="1" s="1"/>
  <c r="E602" i="1"/>
  <c r="E117" i="1" s="1"/>
  <c r="C593" i="1"/>
  <c r="C108" i="1" s="1"/>
  <c r="C592" i="1"/>
  <c r="C107" i="1" s="1"/>
  <c r="C590" i="1"/>
  <c r="E652" i="1"/>
  <c r="E167" i="1" s="1"/>
  <c r="D695" i="1"/>
  <c r="D210" i="1" s="1"/>
  <c r="C697" i="1"/>
  <c r="C212" i="1" s="1"/>
  <c r="C717" i="1"/>
  <c r="C232" i="1" s="1"/>
  <c r="F561" i="1"/>
  <c r="C708" i="1"/>
  <c r="C223" i="1" s="1"/>
  <c r="F529" i="1"/>
  <c r="F691" i="1"/>
  <c r="F206" i="1" s="1"/>
  <c r="F507" i="1"/>
  <c r="E771" i="1"/>
  <c r="E286" i="1" s="1"/>
  <c r="C638" i="1"/>
  <c r="C153" i="1" s="1"/>
  <c r="E599" i="1"/>
  <c r="E114" i="1" s="1"/>
  <c r="D598" i="1"/>
  <c r="D113" i="1" s="1"/>
  <c r="D592" i="1"/>
  <c r="D107" i="1" s="1"/>
  <c r="F591" i="1"/>
  <c r="E692" i="1"/>
  <c r="E207" i="1" s="1"/>
  <c r="C692" i="1"/>
  <c r="C207" i="1" s="1"/>
  <c r="D589" i="1"/>
  <c r="D693" i="1"/>
  <c r="D208" i="1" s="1"/>
  <c r="C694" i="1"/>
  <c r="C209" i="1" s="1"/>
  <c r="E695" i="1"/>
  <c r="E210" i="1" s="1"/>
  <c r="F582" i="1"/>
  <c r="D582" i="1"/>
  <c r="E579" i="1"/>
  <c r="C703" i="1"/>
  <c r="C218" i="1" s="1"/>
  <c r="C713" i="1"/>
  <c r="C228" i="1" s="1"/>
  <c r="C569" i="1"/>
  <c r="D650" i="1"/>
  <c r="D165" i="1" s="1"/>
  <c r="D562" i="1"/>
  <c r="F659" i="1"/>
  <c r="F174" i="1" s="1"/>
  <c r="D729" i="1"/>
  <c r="D244" i="1" s="1"/>
  <c r="D735" i="1"/>
  <c r="D250" i="1" s="1"/>
  <c r="C736" i="1"/>
  <c r="C251" i="1" s="1"/>
  <c r="D545" i="1"/>
  <c r="C543" i="1"/>
  <c r="C744" i="1"/>
  <c r="C259" i="1" s="1"/>
  <c r="D745" i="1"/>
  <c r="D260" i="1" s="1"/>
  <c r="C748" i="1"/>
  <c r="C263" i="1" s="1"/>
  <c r="E548" i="1"/>
  <c r="D716" i="1"/>
  <c r="D231" i="1" s="1"/>
  <c r="D533" i="1"/>
  <c r="C531" i="1"/>
  <c r="D570" i="1"/>
  <c r="F527" i="1"/>
  <c r="C761" i="1"/>
  <c r="C276" i="1" s="1"/>
  <c r="D674" i="1"/>
  <c r="D189" i="1" s="1"/>
  <c r="F522" i="1"/>
  <c r="E521" i="1"/>
  <c r="E616" i="1"/>
  <c r="E131" i="1" s="1"/>
  <c r="F571" i="1"/>
  <c r="F530" i="1"/>
  <c r="F567" i="1"/>
  <c r="C516" i="1"/>
  <c r="F564" i="1"/>
  <c r="E544" i="1"/>
  <c r="D512" i="1"/>
  <c r="D700" i="1"/>
  <c r="D215" i="1" s="1"/>
  <c r="F509" i="1"/>
  <c r="E686" i="1"/>
  <c r="E201" i="1" s="1"/>
  <c r="E707" i="1"/>
  <c r="E222" i="1" s="1"/>
  <c r="F726" i="1"/>
  <c r="F241" i="1" s="1"/>
  <c r="F710" i="1"/>
  <c r="F225" i="1" s="1"/>
  <c r="C505" i="1"/>
  <c r="F765" i="1"/>
  <c r="F280" i="1" s="1"/>
  <c r="C559" i="1"/>
  <c r="F688" i="1"/>
  <c r="F203" i="1" s="1"/>
  <c r="F534" i="1"/>
  <c r="E499" i="1"/>
  <c r="F718" i="1"/>
  <c r="F233" i="1" s="1"/>
  <c r="C635" i="1"/>
  <c r="C150" i="1" s="1"/>
  <c r="C607" i="1"/>
  <c r="C122" i="1" s="1"/>
  <c r="F588" i="1"/>
  <c r="C687" i="1"/>
  <c r="C202" i="1" s="1"/>
  <c r="E705" i="1"/>
  <c r="E220" i="1" s="1"/>
  <c r="D532" i="1"/>
  <c r="E493" i="1"/>
  <c r="F506" i="1"/>
  <c r="G747" i="1"/>
  <c r="G715" i="1"/>
  <c r="G230" i="1" s="1"/>
  <c r="G662" i="1"/>
  <c r="G177" i="1" s="1"/>
  <c r="G576" i="1"/>
  <c r="C699" i="1"/>
  <c r="C214" i="1" s="1"/>
  <c r="E596" i="1"/>
  <c r="E111" i="1" s="1"/>
  <c r="C582" i="1"/>
  <c r="E580" i="1"/>
  <c r="F658" i="1"/>
  <c r="F173" i="1" s="1"/>
  <c r="C579" i="1"/>
  <c r="D706" i="1"/>
  <c r="D221" i="1" s="1"/>
  <c r="E574" i="1"/>
  <c r="E713" i="1"/>
  <c r="E228" i="1" s="1"/>
  <c r="E569" i="1"/>
  <c r="F719" i="1"/>
  <c r="F234" i="1" s="1"/>
  <c r="E565" i="1"/>
  <c r="E650" i="1"/>
  <c r="E165" i="1" s="1"/>
  <c r="E562" i="1"/>
  <c r="E561" i="1"/>
  <c r="F653" i="1"/>
  <c r="F168" i="1" s="1"/>
  <c r="C725" i="1"/>
  <c r="C240" i="1" s="1"/>
  <c r="D728" i="1"/>
  <c r="D243" i="1" s="1"/>
  <c r="F554" i="1"/>
  <c r="E732" i="1"/>
  <c r="E247" i="1" s="1"/>
  <c r="F735" i="1"/>
  <c r="F250" i="1" s="1"/>
  <c r="D608" i="1"/>
  <c r="D123" i="1" s="1"/>
  <c r="C547" i="1"/>
  <c r="E543" i="1"/>
  <c r="D744" i="1"/>
  <c r="D259" i="1" s="1"/>
  <c r="D541" i="1"/>
  <c r="D540" i="1"/>
  <c r="E748" i="1"/>
  <c r="E263" i="1" s="1"/>
  <c r="F536" i="1"/>
  <c r="E535" i="1"/>
  <c r="F753" i="1"/>
  <c r="F268" i="1" s="1"/>
  <c r="E755" i="1"/>
  <c r="E270" i="1" s="1"/>
  <c r="E758" i="1"/>
  <c r="E273" i="1" s="1"/>
  <c r="D759" i="1"/>
  <c r="D274" i="1" s="1"/>
  <c r="E761" i="1"/>
  <c r="E276" i="1" s="1"/>
  <c r="E576" i="1"/>
  <c r="F764" i="1"/>
  <c r="F279" i="1" s="1"/>
  <c r="F711" i="1"/>
  <c r="F226" i="1" s="1"/>
  <c r="C767" i="1"/>
  <c r="C282" i="1" s="1"/>
  <c r="C571" i="1"/>
  <c r="C530" i="1"/>
  <c r="E525" i="1"/>
  <c r="C564" i="1"/>
  <c r="E558" i="1"/>
  <c r="F700" i="1"/>
  <c r="F215" i="1" s="1"/>
  <c r="C756" i="1"/>
  <c r="C271" i="1" s="1"/>
  <c r="F712" i="1"/>
  <c r="F227" i="1" s="1"/>
  <c r="C726" i="1"/>
  <c r="C241" i="1" s="1"/>
  <c r="D710" i="1"/>
  <c r="D225" i="1" s="1"/>
  <c r="D600" i="1"/>
  <c r="D115" i="1" s="1"/>
  <c r="D557" i="1"/>
  <c r="C502" i="1"/>
  <c r="C688" i="1"/>
  <c r="C203" i="1" s="1"/>
  <c r="F734" i="1"/>
  <c r="F249" i="1" s="1"/>
  <c r="C604" i="1"/>
  <c r="C119" i="1" s="1"/>
  <c r="D715" i="1"/>
  <c r="D230" i="1" s="1"/>
  <c r="D607" i="1"/>
  <c r="D122" i="1" s="1"/>
  <c r="C496" i="1"/>
  <c r="D603" i="1"/>
  <c r="D118" i="1" s="1"/>
  <c r="F532" i="1"/>
  <c r="D585" i="1"/>
  <c r="F610" i="1"/>
  <c r="F125" i="1" s="1"/>
  <c r="C749" i="1"/>
  <c r="C264" i="1" s="1"/>
  <c r="G757" i="1"/>
  <c r="G723" i="1"/>
  <c r="G684" i="1"/>
  <c r="G640" i="1"/>
  <c r="G155" i="1" s="1"/>
  <c r="G521" i="1"/>
  <c r="G556" i="1"/>
  <c r="G578" i="1"/>
  <c r="I578" i="1" s="1"/>
  <c r="G600" i="1"/>
  <c r="I600" i="1" s="1"/>
  <c r="G621" i="1"/>
  <c r="G644" i="1"/>
  <c r="G665" i="1"/>
  <c r="G686" i="1"/>
  <c r="G201" i="1" s="1"/>
  <c r="G700" i="1"/>
  <c r="G708" i="1"/>
  <c r="G716" i="1"/>
  <c r="G231" i="1" s="1"/>
  <c r="G726" i="1"/>
  <c r="I726" i="1" s="1"/>
  <c r="G733" i="1"/>
  <c r="G742" i="1"/>
  <c r="G750" i="1"/>
  <c r="G758" i="1"/>
  <c r="G273" i="1" s="1"/>
  <c r="G768" i="1"/>
  <c r="D492" i="1"/>
  <c r="F492" i="1"/>
  <c r="C610" i="1"/>
  <c r="C125" i="1" s="1"/>
  <c r="D749" i="1"/>
  <c r="D264" i="1" s="1"/>
  <c r="E762" i="1"/>
  <c r="E277" i="1" s="1"/>
  <c r="F568" i="1"/>
  <c r="F493" i="1"/>
  <c r="C606" i="1"/>
  <c r="C121" i="1" s="1"/>
  <c r="C577" i="1"/>
  <c r="D546" i="1"/>
  <c r="D663" i="1"/>
  <c r="D178" i="1" s="1"/>
  <c r="D494" i="1"/>
  <c r="E606" i="1"/>
  <c r="E121" i="1" s="1"/>
  <c r="E577" i="1"/>
  <c r="F546" i="1"/>
  <c r="F663" i="1"/>
  <c r="F178" i="1" s="1"/>
  <c r="F494" i="1"/>
  <c r="C588" i="1"/>
  <c r="D687" i="1"/>
  <c r="D202" i="1" s="1"/>
  <c r="E603" i="1"/>
  <c r="E118" i="1" s="1"/>
  <c r="F727" i="1"/>
  <c r="F242" i="1" s="1"/>
  <c r="F495" i="1"/>
  <c r="D771" i="1"/>
  <c r="D286" i="1" s="1"/>
  <c r="E746" i="1"/>
  <c r="E261" i="1" s="1"/>
  <c r="F496" i="1"/>
  <c r="C497" i="1"/>
  <c r="D497" i="1"/>
  <c r="E497" i="1"/>
  <c r="F497" i="1"/>
  <c r="C718" i="1"/>
  <c r="C233" i="1" s="1"/>
  <c r="D635" i="1"/>
  <c r="D150" i="1" s="1"/>
  <c r="E715" i="1"/>
  <c r="E230" i="1" s="1"/>
  <c r="F555" i="1"/>
  <c r="F498" i="1"/>
  <c r="C734" i="1"/>
  <c r="C249" i="1" s="1"/>
  <c r="D604" i="1"/>
  <c r="D119" i="1" s="1"/>
  <c r="E563" i="1"/>
  <c r="F510" i="1"/>
  <c r="F499" i="1"/>
  <c r="D575" i="1"/>
  <c r="E534" i="1"/>
  <c r="F500" i="1"/>
  <c r="C501" i="1"/>
  <c r="D501" i="1"/>
  <c r="E501" i="1"/>
  <c r="F501" i="1"/>
  <c r="D572" i="1"/>
  <c r="E675" i="1"/>
  <c r="E190" i="1" s="1"/>
  <c r="F502" i="1"/>
  <c r="C765" i="1"/>
  <c r="C280" i="1" s="1"/>
  <c r="D559" i="1"/>
  <c r="E557" i="1"/>
  <c r="F514" i="1"/>
  <c r="F503" i="1"/>
  <c r="D504" i="1"/>
  <c r="F504" i="1"/>
  <c r="C740" i="1"/>
  <c r="C255" i="1" s="1"/>
  <c r="D643" i="1"/>
  <c r="D158" i="1" s="1"/>
  <c r="D696" i="1"/>
  <c r="D211" i="1" s="1"/>
  <c r="E740" i="1"/>
  <c r="E255" i="1" s="1"/>
  <c r="F643" i="1"/>
  <c r="F158" i="1" s="1"/>
  <c r="F696" i="1"/>
  <c r="F211" i="1" s="1"/>
  <c r="C566" i="1"/>
  <c r="D566" i="1"/>
  <c r="E566" i="1"/>
  <c r="F566" i="1"/>
  <c r="C712" i="1"/>
  <c r="C227" i="1" s="1"/>
  <c r="C507" i="1"/>
  <c r="D619" i="1"/>
  <c r="D134" i="1" s="1"/>
  <c r="E578" i="1"/>
  <c r="F707" i="1"/>
  <c r="F222" i="1" s="1"/>
  <c r="C508" i="1"/>
  <c r="E508" i="1"/>
  <c r="C517" i="1"/>
  <c r="D754" i="1"/>
  <c r="D269" i="1" s="1"/>
  <c r="E509" i="1"/>
  <c r="D623" i="1"/>
  <c r="D138" i="1" s="1"/>
  <c r="E612" i="1"/>
  <c r="E127" i="1" s="1"/>
  <c r="F756" i="1"/>
  <c r="F271" i="1" s="1"/>
  <c r="D511" i="1"/>
  <c r="F511" i="1"/>
  <c r="C691" i="1"/>
  <c r="C206" i="1" s="1"/>
  <c r="D698" i="1"/>
  <c r="D213" i="1" s="1"/>
  <c r="E739" i="1"/>
  <c r="E254" i="1" s="1"/>
  <c r="E512" i="1"/>
  <c r="F558" i="1"/>
  <c r="C513" i="1"/>
  <c r="E513" i="1"/>
  <c r="C681" i="1"/>
  <c r="C196" i="1" s="1"/>
  <c r="D681" i="1"/>
  <c r="D196" i="1" s="1"/>
  <c r="E681" i="1"/>
  <c r="E196" i="1" s="1"/>
  <c r="F681" i="1"/>
  <c r="F196" i="1" s="1"/>
  <c r="C629" i="1"/>
  <c r="C144" i="1" s="1"/>
  <c r="E629" i="1"/>
  <c r="E144" i="1" s="1"/>
  <c r="D525" i="1"/>
  <c r="E666" i="1"/>
  <c r="E181" i="1" s="1"/>
  <c r="F516" i="1"/>
  <c r="D770" i="1"/>
  <c r="D285" i="1" s="1"/>
  <c r="F770" i="1"/>
  <c r="F285" i="1" s="1"/>
  <c r="C518" i="1"/>
  <c r="D518" i="1"/>
  <c r="E518" i="1"/>
  <c r="F518" i="1"/>
  <c r="C519" i="1"/>
  <c r="D519" i="1"/>
  <c r="E519" i="1"/>
  <c r="F519" i="1"/>
  <c r="C711" i="1"/>
  <c r="C226" i="1" s="1"/>
  <c r="D767" i="1"/>
  <c r="D282" i="1" s="1"/>
  <c r="E714" i="1"/>
  <c r="E229" i="1" s="1"/>
  <c r="E520" i="1"/>
  <c r="F616" i="1"/>
  <c r="F131" i="1" s="1"/>
  <c r="C556" i="1"/>
  <c r="D521" i="1"/>
  <c r="F766" i="1"/>
  <c r="F281" i="1" s="1"/>
  <c r="C551" i="1"/>
  <c r="D722" i="1"/>
  <c r="D237" i="1" s="1"/>
  <c r="E522" i="1"/>
  <c r="C764" i="1"/>
  <c r="C279" i="1" s="1"/>
  <c r="C678" i="1"/>
  <c r="C193" i="1" s="1"/>
  <c r="D763" i="1"/>
  <c r="D278" i="1" s="1"/>
  <c r="D524" i="1"/>
  <c r="E678" i="1"/>
  <c r="E193" i="1" s="1"/>
  <c r="F763" i="1"/>
  <c r="F278" i="1" s="1"/>
  <c r="F524" i="1"/>
  <c r="C526" i="1"/>
  <c r="E526" i="1"/>
  <c r="C760" i="1"/>
  <c r="C275" i="1" s="1"/>
  <c r="E760" i="1"/>
  <c r="E275" i="1" s="1"/>
  <c r="C759" i="1"/>
  <c r="C274" i="1" s="1"/>
  <c r="D583" i="1"/>
  <c r="E528" i="1"/>
  <c r="C570" i="1"/>
  <c r="D758" i="1"/>
  <c r="D273" i="1" s="1"/>
  <c r="E529" i="1"/>
  <c r="F689" i="1"/>
  <c r="F204" i="1" s="1"/>
  <c r="D755" i="1"/>
  <c r="D270" i="1" s="1"/>
  <c r="E747" i="1"/>
  <c r="E262" i="1" s="1"/>
  <c r="F531" i="1"/>
  <c r="C533" i="1"/>
  <c r="E753" i="1"/>
  <c r="E268" i="1" s="1"/>
  <c r="F587" i="1"/>
  <c r="D752" i="1"/>
  <c r="D267" i="1" s="1"/>
  <c r="C716" i="1"/>
  <c r="C231" i="1" s="1"/>
  <c r="D535" i="1"/>
  <c r="F751" i="1"/>
  <c r="F266" i="1" s="1"/>
  <c r="C750" i="1"/>
  <c r="C265" i="1" s="1"/>
  <c r="D548" i="1"/>
  <c r="E536" i="1"/>
  <c r="D742" i="1"/>
  <c r="D257" i="1" s="1"/>
  <c r="F742" i="1"/>
  <c r="F257" i="1" s="1"/>
  <c r="C538" i="1"/>
  <c r="E538" i="1"/>
  <c r="C539" i="1"/>
  <c r="E539" i="1"/>
  <c r="C632" i="1"/>
  <c r="C147" i="1" s="1"/>
  <c r="E632" i="1"/>
  <c r="E147" i="1" s="1"/>
  <c r="C631" i="1"/>
  <c r="C146" i="1" s="1"/>
  <c r="D657" i="1"/>
  <c r="D172" i="1" s="1"/>
  <c r="E745" i="1"/>
  <c r="E260" i="1" s="1"/>
  <c r="E541" i="1"/>
  <c r="F701" i="1"/>
  <c r="F216" i="1" s="1"/>
  <c r="C655" i="1"/>
  <c r="C170" i="1" s="1"/>
  <c r="D655" i="1"/>
  <c r="D170" i="1" s="1"/>
  <c r="E655" i="1"/>
  <c r="E170" i="1" s="1"/>
  <c r="F655" i="1"/>
  <c r="F170" i="1" s="1"/>
  <c r="D620" i="1"/>
  <c r="D135" i="1" s="1"/>
  <c r="F620" i="1"/>
  <c r="F135" i="1" s="1"/>
  <c r="D741" i="1"/>
  <c r="D256" i="1" s="1"/>
  <c r="F741" i="1"/>
  <c r="F256" i="1" s="1"/>
  <c r="E545" i="1"/>
  <c r="D614" i="1"/>
  <c r="D129" i="1" s="1"/>
  <c r="F614" i="1"/>
  <c r="F129" i="1" s="1"/>
  <c r="E597" i="1"/>
  <c r="E112" i="1" s="1"/>
  <c r="C608" i="1"/>
  <c r="C123" i="1" s="1"/>
  <c r="D549" i="1"/>
  <c r="F736" i="1"/>
  <c r="F251" i="1" s="1"/>
  <c r="D550" i="1"/>
  <c r="F550" i="1"/>
  <c r="E704" i="1"/>
  <c r="E219" i="1" s="1"/>
  <c r="D733" i="1"/>
  <c r="D248" i="1" s="1"/>
  <c r="C553" i="1"/>
  <c r="E553" i="1"/>
  <c r="C731" i="1"/>
  <c r="C246" i="1" s="1"/>
  <c r="D586" i="1"/>
  <c r="E554" i="1"/>
  <c r="D730" i="1"/>
  <c r="D245" i="1" s="1"/>
  <c r="F730" i="1"/>
  <c r="F245" i="1" s="1"/>
  <c r="E729" i="1"/>
  <c r="E244" i="1" s="1"/>
  <c r="E728" i="1"/>
  <c r="E243" i="1" s="1"/>
  <c r="E659" i="1"/>
  <c r="E174" i="1" s="1"/>
  <c r="C560" i="1"/>
  <c r="E653" i="1"/>
  <c r="E168" i="1" s="1"/>
  <c r="F725" i="1"/>
  <c r="F240" i="1" s="1"/>
  <c r="D724" i="1"/>
  <c r="D239" i="1" s="1"/>
  <c r="F724" i="1"/>
  <c r="F239" i="1" s="1"/>
  <c r="D723" i="1"/>
  <c r="D238" i="1" s="1"/>
  <c r="F723" i="1"/>
  <c r="F238" i="1" s="1"/>
  <c r="D721" i="1"/>
  <c r="D236" i="1" s="1"/>
  <c r="F721" i="1"/>
  <c r="F236" i="1" s="1"/>
  <c r="D720" i="1"/>
  <c r="D235" i="1" s="1"/>
  <c r="F720" i="1"/>
  <c r="F235" i="1" s="1"/>
  <c r="C719" i="1"/>
  <c r="C234" i="1" s="1"/>
  <c r="F717" i="1"/>
  <c r="F232" i="1" s="1"/>
  <c r="F569" i="1"/>
  <c r="F626" i="1"/>
  <c r="F141" i="1" s="1"/>
  <c r="F713" i="1"/>
  <c r="F228" i="1" s="1"/>
  <c r="F573" i="1"/>
  <c r="F574" i="1"/>
  <c r="F709" i="1"/>
  <c r="F224" i="1" s="1"/>
  <c r="D584" i="1"/>
  <c r="F584" i="1"/>
  <c r="D703" i="1"/>
  <c r="D218" i="1" s="1"/>
  <c r="E658" i="1"/>
  <c r="E173" i="1" s="1"/>
  <c r="F579" i="1"/>
  <c r="D702" i="1"/>
  <c r="D217" i="1" s="1"/>
  <c r="F702" i="1"/>
  <c r="F217" i="1" s="1"/>
  <c r="E581" i="1"/>
  <c r="G540" i="1"/>
  <c r="I540" i="1" s="1"/>
  <c r="G568" i="1"/>
  <c r="G589" i="1"/>
  <c r="G610" i="1"/>
  <c r="G632" i="1"/>
  <c r="I632" i="1" s="1"/>
  <c r="G654" i="1"/>
  <c r="G676" i="1"/>
  <c r="G695" i="1"/>
  <c r="I695" i="1" s="1"/>
  <c r="G704" i="1"/>
  <c r="G219" i="1" s="1"/>
  <c r="G712" i="1"/>
  <c r="G720" i="1"/>
  <c r="G730" i="1"/>
  <c r="G736" i="1"/>
  <c r="I736" i="1" s="1"/>
  <c r="G746" i="1"/>
  <c r="G754" i="1"/>
  <c r="G764" i="1"/>
  <c r="I764" i="1" s="1"/>
  <c r="C506" i="1"/>
  <c r="E492" i="1"/>
  <c r="C762" i="1"/>
  <c r="C277" i="1" s="1"/>
  <c r="D568" i="1"/>
  <c r="D493" i="1"/>
  <c r="E610" i="1"/>
  <c r="E125" i="1" s="1"/>
  <c r="F749" i="1"/>
  <c r="F264" i="1" s="1"/>
  <c r="C546" i="1"/>
  <c r="C663" i="1"/>
  <c r="C178" i="1" s="1"/>
  <c r="C494" i="1"/>
  <c r="D606" i="1"/>
  <c r="D121" i="1" s="1"/>
  <c r="D577" i="1"/>
  <c r="E546" i="1"/>
  <c r="E663" i="1"/>
  <c r="E178" i="1" s="1"/>
  <c r="E494" i="1"/>
  <c r="F606" i="1"/>
  <c r="F121" i="1" s="1"/>
  <c r="F577" i="1"/>
  <c r="C603" i="1"/>
  <c r="C118" i="1" s="1"/>
  <c r="D727" i="1"/>
  <c r="D242" i="1" s="1"/>
  <c r="D495" i="1"/>
  <c r="E588" i="1"/>
  <c r="F687" i="1"/>
  <c r="F202" i="1" s="1"/>
  <c r="C746" i="1"/>
  <c r="C261" i="1" s="1"/>
  <c r="D496" i="1"/>
  <c r="F771" i="1"/>
  <c r="F286" i="1" s="1"/>
  <c r="C757" i="1"/>
  <c r="C272" i="1" s="1"/>
  <c r="D757" i="1"/>
  <c r="D272" i="1" s="1"/>
  <c r="E757" i="1"/>
  <c r="E272" i="1" s="1"/>
  <c r="F757" i="1"/>
  <c r="F272" i="1" s="1"/>
  <c r="C715" i="1"/>
  <c r="C230" i="1" s="1"/>
  <c r="D555" i="1"/>
  <c r="D498" i="1"/>
  <c r="E718" i="1"/>
  <c r="E233" i="1" s="1"/>
  <c r="F635" i="1"/>
  <c r="F150" i="1" s="1"/>
  <c r="C563" i="1"/>
  <c r="D510" i="1"/>
  <c r="D499" i="1"/>
  <c r="E734" i="1"/>
  <c r="E249" i="1" s="1"/>
  <c r="F604" i="1"/>
  <c r="F119" i="1" s="1"/>
  <c r="C534" i="1"/>
  <c r="D500" i="1"/>
  <c r="F575" i="1"/>
  <c r="C601" i="1"/>
  <c r="C116" i="1" s="1"/>
  <c r="D601" i="1"/>
  <c r="D116" i="1" s="1"/>
  <c r="E601" i="1"/>
  <c r="E116" i="1" s="1"/>
  <c r="F601" i="1"/>
  <c r="F116" i="1" s="1"/>
  <c r="C675" i="1"/>
  <c r="C190" i="1" s="1"/>
  <c r="D502" i="1"/>
  <c r="F572" i="1"/>
  <c r="C557" i="1"/>
  <c r="D514" i="1"/>
  <c r="D503" i="1"/>
  <c r="E765" i="1"/>
  <c r="E280" i="1" s="1"/>
  <c r="F559" i="1"/>
  <c r="C504" i="1"/>
  <c r="E504" i="1"/>
  <c r="C643" i="1"/>
  <c r="C158" i="1" s="1"/>
  <c r="C696" i="1"/>
  <c r="C211" i="1" s="1"/>
  <c r="D740" i="1"/>
  <c r="D255" i="1" s="1"/>
  <c r="E643" i="1"/>
  <c r="E158" i="1" s="1"/>
  <c r="E696" i="1"/>
  <c r="E211" i="1" s="1"/>
  <c r="F740" i="1"/>
  <c r="F255" i="1" s="1"/>
  <c r="C738" i="1"/>
  <c r="C253" i="1" s="1"/>
  <c r="D738" i="1"/>
  <c r="D253" i="1" s="1"/>
  <c r="E738" i="1"/>
  <c r="E253" i="1" s="1"/>
  <c r="F738" i="1"/>
  <c r="F253" i="1" s="1"/>
  <c r="C578" i="1"/>
  <c r="D707" i="1"/>
  <c r="D222" i="1" s="1"/>
  <c r="E712" i="1"/>
  <c r="E227" i="1" s="1"/>
  <c r="E507" i="1"/>
  <c r="F619" i="1"/>
  <c r="F134" i="1" s="1"/>
  <c r="D508" i="1"/>
  <c r="F508" i="1"/>
  <c r="C509" i="1"/>
  <c r="E517" i="1"/>
  <c r="F754" i="1"/>
  <c r="F269" i="1" s="1"/>
  <c r="C612" i="1"/>
  <c r="C127" i="1" s="1"/>
  <c r="D756" i="1"/>
  <c r="D271" i="1" s="1"/>
  <c r="F623" i="1"/>
  <c r="F138" i="1" s="1"/>
  <c r="C511" i="1"/>
  <c r="E511" i="1"/>
  <c r="C739" i="1"/>
  <c r="C254" i="1" s="1"/>
  <c r="C512" i="1"/>
  <c r="D558" i="1"/>
  <c r="E691" i="1"/>
  <c r="E206" i="1" s="1"/>
  <c r="F698" i="1"/>
  <c r="F213" i="1" s="1"/>
  <c r="D513" i="1"/>
  <c r="F513" i="1"/>
  <c r="C622" i="1"/>
  <c r="C137" i="1" s="1"/>
  <c r="D622" i="1"/>
  <c r="D137" i="1" s="1"/>
  <c r="E622" i="1"/>
  <c r="E137" i="1" s="1"/>
  <c r="F622" i="1"/>
  <c r="F137" i="1" s="1"/>
  <c r="D629" i="1"/>
  <c r="D144" i="1" s="1"/>
  <c r="F629" i="1"/>
  <c r="F144" i="1" s="1"/>
  <c r="C666" i="1"/>
  <c r="C181" i="1" s="1"/>
  <c r="D516" i="1"/>
  <c r="F525" i="1"/>
  <c r="C770" i="1"/>
  <c r="C285" i="1" s="1"/>
  <c r="E770" i="1"/>
  <c r="E285" i="1" s="1"/>
  <c r="C609" i="1"/>
  <c r="C124" i="1" s="1"/>
  <c r="D609" i="1"/>
  <c r="D124" i="1" s="1"/>
  <c r="E609" i="1"/>
  <c r="E124" i="1" s="1"/>
  <c r="F609" i="1"/>
  <c r="F124" i="1" s="1"/>
  <c r="C768" i="1"/>
  <c r="C283" i="1" s="1"/>
  <c r="D768" i="1"/>
  <c r="D283" i="1" s="1"/>
  <c r="E768" i="1"/>
  <c r="E283" i="1" s="1"/>
  <c r="F768" i="1"/>
  <c r="F283" i="1" s="1"/>
  <c r="C714" i="1"/>
  <c r="C229" i="1" s="1"/>
  <c r="C520" i="1"/>
  <c r="D616" i="1"/>
  <c r="D131" i="1" s="1"/>
  <c r="E711" i="1"/>
  <c r="E226" i="1" s="1"/>
  <c r="F767" i="1"/>
  <c r="F282" i="1" s="1"/>
  <c r="D766" i="1"/>
  <c r="D281" i="1" s="1"/>
  <c r="E556" i="1"/>
  <c r="F521" i="1"/>
  <c r="C522" i="1"/>
  <c r="E551" i="1"/>
  <c r="F722" i="1"/>
  <c r="F237" i="1" s="1"/>
  <c r="E764" i="1"/>
  <c r="E279" i="1" s="1"/>
  <c r="C763" i="1"/>
  <c r="C278" i="1" s="1"/>
  <c r="C524" i="1"/>
  <c r="D678" i="1"/>
  <c r="D193" i="1" s="1"/>
  <c r="E763" i="1"/>
  <c r="E278" i="1" s="1"/>
  <c r="E524" i="1"/>
  <c r="F678" i="1"/>
  <c r="F193" i="1" s="1"/>
  <c r="D526" i="1"/>
  <c r="F526" i="1"/>
  <c r="D760" i="1"/>
  <c r="D275" i="1" s="1"/>
  <c r="F760" i="1"/>
  <c r="F275" i="1" s="1"/>
  <c r="C528" i="1"/>
  <c r="E759" i="1"/>
  <c r="E274" i="1" s="1"/>
  <c r="F583" i="1"/>
  <c r="C529" i="1"/>
  <c r="E570" i="1"/>
  <c r="F758" i="1"/>
  <c r="F273" i="1" s="1"/>
  <c r="D689" i="1"/>
  <c r="D204" i="1" s="1"/>
  <c r="C747" i="1"/>
  <c r="C262" i="1" s="1"/>
  <c r="D531" i="1"/>
  <c r="F755" i="1"/>
  <c r="F270" i="1" s="1"/>
  <c r="C753" i="1"/>
  <c r="C268" i="1" s="1"/>
  <c r="D587" i="1"/>
  <c r="E533" i="1"/>
  <c r="F752" i="1"/>
  <c r="F267" i="1" s="1"/>
  <c r="D751" i="1"/>
  <c r="D266" i="1" s="1"/>
  <c r="E716" i="1"/>
  <c r="E231" i="1" s="1"/>
  <c r="F535" i="1"/>
  <c r="C536" i="1"/>
  <c r="E750" i="1"/>
  <c r="E265" i="1" s="1"/>
  <c r="F548" i="1"/>
  <c r="C742" i="1"/>
  <c r="C257" i="1" s="1"/>
  <c r="E742" i="1"/>
  <c r="E257" i="1" s="1"/>
  <c r="D538" i="1"/>
  <c r="F538" i="1"/>
  <c r="D539" i="1"/>
  <c r="F539" i="1"/>
  <c r="D632" i="1"/>
  <c r="D147" i="1" s="1"/>
  <c r="F632" i="1"/>
  <c r="F147" i="1" s="1"/>
  <c r="C745" i="1"/>
  <c r="C260" i="1" s="1"/>
  <c r="C541" i="1"/>
  <c r="D701" i="1"/>
  <c r="D216" i="1" s="1"/>
  <c r="E631" i="1"/>
  <c r="E146" i="1" s="1"/>
  <c r="F657" i="1"/>
  <c r="F172" i="1" s="1"/>
  <c r="C646" i="1"/>
  <c r="C161" i="1" s="1"/>
  <c r="D646" i="1"/>
  <c r="D161" i="1" s="1"/>
  <c r="E646" i="1"/>
  <c r="E161" i="1" s="1"/>
  <c r="F646" i="1"/>
  <c r="F161" i="1" s="1"/>
  <c r="C620" i="1"/>
  <c r="C135" i="1" s="1"/>
  <c r="E620" i="1"/>
  <c r="E135" i="1" s="1"/>
  <c r="C741" i="1"/>
  <c r="C256" i="1" s="1"/>
  <c r="E741" i="1"/>
  <c r="E256" i="1" s="1"/>
  <c r="C545" i="1"/>
  <c r="C614" i="1"/>
  <c r="C129" i="1" s="1"/>
  <c r="E614" i="1"/>
  <c r="E129" i="1" s="1"/>
  <c r="C597" i="1"/>
  <c r="C112" i="1" s="1"/>
  <c r="D736" i="1"/>
  <c r="D251" i="1" s="1"/>
  <c r="E608" i="1"/>
  <c r="E123" i="1" s="1"/>
  <c r="F549" i="1"/>
  <c r="C550" i="1"/>
  <c r="E550" i="1"/>
  <c r="C704" i="1"/>
  <c r="C219" i="1" s="1"/>
  <c r="F733" i="1"/>
  <c r="F248" i="1" s="1"/>
  <c r="D553" i="1"/>
  <c r="F553" i="1"/>
  <c r="C554" i="1"/>
  <c r="E731" i="1"/>
  <c r="E246" i="1" s="1"/>
  <c r="F586" i="1"/>
  <c r="C730" i="1"/>
  <c r="C245" i="1" s="1"/>
  <c r="E730" i="1"/>
  <c r="E245" i="1" s="1"/>
  <c r="C729" i="1"/>
  <c r="C244" i="1" s="1"/>
  <c r="C728" i="1"/>
  <c r="C243" i="1" s="1"/>
  <c r="C659" i="1"/>
  <c r="C174" i="1" s="1"/>
  <c r="C653" i="1"/>
  <c r="C168" i="1" s="1"/>
  <c r="D725" i="1"/>
  <c r="D240" i="1" s="1"/>
  <c r="E560" i="1"/>
  <c r="C724" i="1"/>
  <c r="C239" i="1" s="1"/>
  <c r="E724" i="1"/>
  <c r="E239" i="1" s="1"/>
  <c r="C723" i="1"/>
  <c r="C238" i="1" s="1"/>
  <c r="E723" i="1"/>
  <c r="E238" i="1" s="1"/>
  <c r="C721" i="1"/>
  <c r="C236" i="1" s="1"/>
  <c r="E721" i="1"/>
  <c r="E236" i="1" s="1"/>
  <c r="C720" i="1"/>
  <c r="C235" i="1" s="1"/>
  <c r="E720" i="1"/>
  <c r="E235" i="1" s="1"/>
  <c r="E719" i="1"/>
  <c r="E234" i="1" s="1"/>
  <c r="D717" i="1"/>
  <c r="D232" i="1" s="1"/>
  <c r="D569" i="1"/>
  <c r="D626" i="1"/>
  <c r="D141" i="1" s="1"/>
  <c r="D713" i="1"/>
  <c r="D228" i="1" s="1"/>
  <c r="D573" i="1"/>
  <c r="D574" i="1"/>
  <c r="D709" i="1"/>
  <c r="D224" i="1" s="1"/>
  <c r="C584" i="1"/>
  <c r="E584" i="1"/>
  <c r="C658" i="1"/>
  <c r="C173" i="1" s="1"/>
  <c r="D579" i="1"/>
  <c r="F703" i="1"/>
  <c r="F218" i="1" s="1"/>
  <c r="C702" i="1"/>
  <c r="C217" i="1" s="1"/>
  <c r="E702" i="1"/>
  <c r="E217" i="1" s="1"/>
  <c r="C581" i="1"/>
  <c r="C596" i="1"/>
  <c r="C111" i="1" s="1"/>
  <c r="G536" i="1"/>
  <c r="G565" i="1"/>
  <c r="I565" i="1" s="1"/>
  <c r="G586" i="1"/>
  <c r="G608" i="1"/>
  <c r="G629" i="1"/>
  <c r="I629" i="1" s="1"/>
  <c r="G652" i="1"/>
  <c r="I652" i="1" s="1"/>
  <c r="G673" i="1"/>
  <c r="G693" i="1"/>
  <c r="G703" i="1"/>
  <c r="G711" i="1"/>
  <c r="G226" i="1" s="1"/>
  <c r="G719" i="1"/>
  <c r="G729" i="1"/>
  <c r="G735" i="1"/>
  <c r="I735" i="1" s="1"/>
  <c r="G743" i="1"/>
  <c r="G258" i="1" s="1"/>
  <c r="G753" i="1"/>
  <c r="G761" i="1"/>
  <c r="G771" i="1"/>
  <c r="H771" i="1" s="1"/>
  <c r="H286" i="1" s="1"/>
  <c r="E506" i="1"/>
  <c r="C568" i="1"/>
  <c r="C493" i="1"/>
  <c r="D610" i="1"/>
  <c r="D125" i="1" s="1"/>
  <c r="E749" i="1"/>
  <c r="E264" i="1" s="1"/>
  <c r="F762" i="1"/>
  <c r="F277" i="1" s="1"/>
  <c r="C532" i="1"/>
  <c r="C585" i="1"/>
  <c r="C660" i="1"/>
  <c r="C175" i="1" s="1"/>
  <c r="D638" i="1"/>
  <c r="D153" i="1" s="1"/>
  <c r="D705" i="1"/>
  <c r="D220" i="1" s="1"/>
  <c r="E532" i="1"/>
  <c r="E585" i="1"/>
  <c r="E660" i="1"/>
  <c r="E175" i="1" s="1"/>
  <c r="F638" i="1"/>
  <c r="F153" i="1" s="1"/>
  <c r="F705" i="1"/>
  <c r="F220" i="1" s="1"/>
  <c r="C727" i="1"/>
  <c r="C242" i="1" s="1"/>
  <c r="C495" i="1"/>
  <c r="D588" i="1"/>
  <c r="E687" i="1"/>
  <c r="E202" i="1" s="1"/>
  <c r="F603" i="1"/>
  <c r="F118" i="1" s="1"/>
  <c r="C771" i="1"/>
  <c r="C286" i="1" s="1"/>
  <c r="D746" i="1"/>
  <c r="D261" i="1" s="1"/>
  <c r="E496" i="1"/>
  <c r="C624" i="1"/>
  <c r="C139" i="1" s="1"/>
  <c r="D624" i="1"/>
  <c r="D139" i="1" s="1"/>
  <c r="E624" i="1"/>
  <c r="E139" i="1" s="1"/>
  <c r="F624" i="1"/>
  <c r="F139" i="1" s="1"/>
  <c r="C555" i="1"/>
  <c r="C498" i="1"/>
  <c r="D718" i="1"/>
  <c r="D233" i="1" s="1"/>
  <c r="E635" i="1"/>
  <c r="E150" i="1" s="1"/>
  <c r="F715" i="1"/>
  <c r="F230" i="1" s="1"/>
  <c r="C510" i="1"/>
  <c r="C499" i="1"/>
  <c r="D734" i="1"/>
  <c r="D249" i="1" s="1"/>
  <c r="E604" i="1"/>
  <c r="E119" i="1" s="1"/>
  <c r="F563" i="1"/>
  <c r="C575" i="1"/>
  <c r="D534" i="1"/>
  <c r="E500" i="1"/>
  <c r="C523" i="1"/>
  <c r="D523" i="1"/>
  <c r="E523" i="1"/>
  <c r="F523" i="1"/>
  <c r="C572" i="1"/>
  <c r="D675" i="1"/>
  <c r="D190" i="1" s="1"/>
  <c r="E502" i="1"/>
  <c r="C514" i="1"/>
  <c r="C503" i="1"/>
  <c r="D765" i="1"/>
  <c r="D280" i="1" s="1"/>
  <c r="E559" i="1"/>
  <c r="F557" i="1"/>
  <c r="C600" i="1"/>
  <c r="C115" i="1" s="1"/>
  <c r="E600" i="1"/>
  <c r="E115" i="1" s="1"/>
  <c r="C710" i="1"/>
  <c r="C225" i="1" s="1"/>
  <c r="D743" i="1"/>
  <c r="D258" i="1" s="1"/>
  <c r="D505" i="1"/>
  <c r="E710" i="1"/>
  <c r="E225" i="1" s="1"/>
  <c r="F743" i="1"/>
  <c r="F258" i="1" s="1"/>
  <c r="F505" i="1"/>
  <c r="C737" i="1"/>
  <c r="C252" i="1" s="1"/>
  <c r="D737" i="1"/>
  <c r="D252" i="1" s="1"/>
  <c r="E737" i="1"/>
  <c r="E252" i="1" s="1"/>
  <c r="F737" i="1"/>
  <c r="F252" i="1" s="1"/>
  <c r="C707" i="1"/>
  <c r="C222" i="1" s="1"/>
  <c r="D712" i="1"/>
  <c r="D227" i="1" s="1"/>
  <c r="D507" i="1"/>
  <c r="E619" i="1"/>
  <c r="E134" i="1" s="1"/>
  <c r="F578" i="1"/>
  <c r="D686" i="1"/>
  <c r="D201" i="1" s="1"/>
  <c r="F686" i="1"/>
  <c r="F201" i="1" s="1"/>
  <c r="C754" i="1"/>
  <c r="C269" i="1" s="1"/>
  <c r="D509" i="1"/>
  <c r="F517" i="1"/>
  <c r="C623" i="1"/>
  <c r="C138" i="1" s="1"/>
  <c r="D612" i="1"/>
  <c r="D127" i="1" s="1"/>
  <c r="E756" i="1"/>
  <c r="E271" i="1" s="1"/>
  <c r="C700" i="1"/>
  <c r="C215" i="1" s="1"/>
  <c r="E700" i="1"/>
  <c r="E215" i="1" s="1"/>
  <c r="C558" i="1"/>
  <c r="D691" i="1"/>
  <c r="D206" i="1" s="1"/>
  <c r="E698" i="1"/>
  <c r="E213" i="1" s="1"/>
  <c r="F739" i="1"/>
  <c r="F254" i="1" s="1"/>
  <c r="F512" i="1"/>
  <c r="D544" i="1"/>
  <c r="F544" i="1"/>
  <c r="C684" i="1"/>
  <c r="C199" i="1" s="1"/>
  <c r="D684" i="1"/>
  <c r="D199" i="1" s="1"/>
  <c r="E684" i="1"/>
  <c r="E199" i="1" s="1"/>
  <c r="F684" i="1"/>
  <c r="F199" i="1" s="1"/>
  <c r="C515" i="1"/>
  <c r="E515" i="1"/>
  <c r="C525" i="1"/>
  <c r="D666" i="1"/>
  <c r="D181" i="1" s="1"/>
  <c r="E516" i="1"/>
  <c r="C567" i="1"/>
  <c r="E567" i="1"/>
  <c r="C769" i="1"/>
  <c r="C284" i="1" s="1"/>
  <c r="D769" i="1"/>
  <c r="D284" i="1" s="1"/>
  <c r="E769" i="1"/>
  <c r="E284" i="1" s="1"/>
  <c r="F769" i="1"/>
  <c r="F284" i="1" s="1"/>
  <c r="C605" i="1"/>
  <c r="C120" i="1" s="1"/>
  <c r="D605" i="1"/>
  <c r="D120" i="1" s="1"/>
  <c r="E605" i="1"/>
  <c r="E120" i="1" s="1"/>
  <c r="F605" i="1"/>
  <c r="F120" i="1" s="1"/>
  <c r="C616" i="1"/>
  <c r="C131" i="1" s="1"/>
  <c r="D711" i="1"/>
  <c r="D226" i="1" s="1"/>
  <c r="E767" i="1"/>
  <c r="E282" i="1" s="1"/>
  <c r="F714" i="1"/>
  <c r="F229" i="1" s="1"/>
  <c r="F520" i="1"/>
  <c r="C521" i="1"/>
  <c r="E766" i="1"/>
  <c r="E281" i="1" s="1"/>
  <c r="F556" i="1"/>
  <c r="C722" i="1"/>
  <c r="C237" i="1" s="1"/>
  <c r="D522" i="1"/>
  <c r="F551" i="1"/>
  <c r="D764" i="1"/>
  <c r="D279" i="1" s="1"/>
  <c r="C552" i="1"/>
  <c r="C674" i="1"/>
  <c r="C189" i="1" s="1"/>
  <c r="D576" i="1"/>
  <c r="E552" i="1"/>
  <c r="E674" i="1"/>
  <c r="E189" i="1" s="1"/>
  <c r="F576" i="1"/>
  <c r="D761" i="1"/>
  <c r="D276" i="1" s="1"/>
  <c r="F761" i="1"/>
  <c r="F276" i="1" s="1"/>
  <c r="C527" i="1"/>
  <c r="E527" i="1"/>
  <c r="C583" i="1"/>
  <c r="D528" i="1"/>
  <c r="F759" i="1"/>
  <c r="F274" i="1" s="1"/>
  <c r="C758" i="1"/>
  <c r="C273" i="1" s="1"/>
  <c r="D529" i="1"/>
  <c r="F570" i="1"/>
  <c r="C689" i="1"/>
  <c r="C204" i="1" s="1"/>
  <c r="C755" i="1"/>
  <c r="C270" i="1" s="1"/>
  <c r="D747" i="1"/>
  <c r="D262" i="1" s="1"/>
  <c r="E531" i="1"/>
  <c r="D753" i="1"/>
  <c r="D268" i="1" s="1"/>
  <c r="E587" i="1"/>
  <c r="F533" i="1"/>
  <c r="E752" i="1"/>
  <c r="E267" i="1" s="1"/>
  <c r="C535" i="1"/>
  <c r="E751" i="1"/>
  <c r="E266" i="1" s="1"/>
  <c r="F716" i="1"/>
  <c r="F231" i="1" s="1"/>
  <c r="C548" i="1"/>
  <c r="D536" i="1"/>
  <c r="F750" i="1"/>
  <c r="F265" i="1" s="1"/>
  <c r="D537" i="1"/>
  <c r="F537" i="1"/>
  <c r="D748" i="1"/>
  <c r="D263" i="1" s="1"/>
  <c r="F748" i="1"/>
  <c r="F263" i="1" s="1"/>
  <c r="D708" i="1"/>
  <c r="D223" i="1" s="1"/>
  <c r="F708" i="1"/>
  <c r="F223" i="1" s="1"/>
  <c r="C540" i="1"/>
  <c r="E540" i="1"/>
  <c r="C701" i="1"/>
  <c r="C216" i="1" s="1"/>
  <c r="D631" i="1"/>
  <c r="D146" i="1" s="1"/>
  <c r="E657" i="1"/>
  <c r="E172" i="1" s="1"/>
  <c r="F745" i="1"/>
  <c r="F260" i="1" s="1"/>
  <c r="F541" i="1"/>
  <c r="C542" i="1"/>
  <c r="D542" i="1"/>
  <c r="E542" i="1"/>
  <c r="F542" i="1"/>
  <c r="D543" i="1"/>
  <c r="F543" i="1"/>
  <c r="D680" i="1"/>
  <c r="D195" i="1" s="1"/>
  <c r="F680" i="1"/>
  <c r="F195" i="1" s="1"/>
  <c r="F545" i="1"/>
  <c r="D547" i="1"/>
  <c r="F547" i="1"/>
  <c r="F597" i="1"/>
  <c r="F112" i="1" s="1"/>
  <c r="C549" i="1"/>
  <c r="E736" i="1"/>
  <c r="E251" i="1" s="1"/>
  <c r="F608" i="1"/>
  <c r="F123" i="1" s="1"/>
  <c r="C735" i="1"/>
  <c r="C250" i="1" s="1"/>
  <c r="E735" i="1"/>
  <c r="E250" i="1" s="1"/>
  <c r="F704" i="1"/>
  <c r="F219" i="1" s="1"/>
  <c r="E733" i="1"/>
  <c r="E248" i="1" s="1"/>
  <c r="D732" i="1"/>
  <c r="D247" i="1" s="1"/>
  <c r="F732" i="1"/>
  <c r="F247" i="1" s="1"/>
  <c r="C586" i="1"/>
  <c r="D554" i="1"/>
  <c r="F731" i="1"/>
  <c r="F246" i="1" s="1"/>
  <c r="C627" i="1"/>
  <c r="C142" i="1" s="1"/>
  <c r="E627" i="1"/>
  <c r="E142" i="1" s="1"/>
  <c r="F729" i="1"/>
  <c r="F244" i="1" s="1"/>
  <c r="D581" i="1"/>
  <c r="C580" i="1"/>
  <c r="E703" i="1"/>
  <c r="E218" i="1" s="1"/>
  <c r="F706" i="1"/>
  <c r="F221" i="1" s="1"/>
  <c r="E709" i="1"/>
  <c r="E224" i="1" s="1"/>
  <c r="E573" i="1"/>
  <c r="E626" i="1"/>
  <c r="E141" i="1" s="1"/>
  <c r="E717" i="1"/>
  <c r="E232" i="1" s="1"/>
  <c r="C565" i="1"/>
  <c r="C650" i="1"/>
  <c r="C165" i="1" s="1"/>
  <c r="C562" i="1"/>
  <c r="C561" i="1"/>
  <c r="D560" i="1"/>
  <c r="D659" i="1"/>
  <c r="D174" i="1" s="1"/>
  <c r="F627" i="1"/>
  <c r="F142" i="1" s="1"/>
  <c r="D731" i="1"/>
  <c r="D246" i="1" s="1"/>
  <c r="C733" i="1"/>
  <c r="C248" i="1" s="1"/>
  <c r="D597" i="1"/>
  <c r="D112" i="1" s="1"/>
  <c r="E680" i="1"/>
  <c r="E195" i="1" s="1"/>
  <c r="F744" i="1"/>
  <c r="F259" i="1" s="1"/>
  <c r="F631" i="1"/>
  <c r="F146" i="1" s="1"/>
  <c r="C657" i="1"/>
  <c r="C172" i="1" s="1"/>
  <c r="E708" i="1"/>
  <c r="E223" i="1" s="1"/>
  <c r="E537" i="1"/>
  <c r="D750" i="1"/>
  <c r="D265" i="1" s="1"/>
  <c r="C751" i="1"/>
  <c r="C266" i="1" s="1"/>
  <c r="C587" i="1"/>
  <c r="E689" i="1"/>
  <c r="E204" i="1" s="1"/>
  <c r="F528" i="1"/>
  <c r="D527" i="1"/>
  <c r="F674" i="1"/>
  <c r="F189" i="1" s="1"/>
  <c r="D552" i="1"/>
  <c r="E722" i="1"/>
  <c r="E237" i="1" s="1"/>
  <c r="D556" i="1"/>
  <c r="D520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I739" i="1" s="1"/>
  <c r="G707" i="1"/>
  <c r="I707" i="1" s="1"/>
  <c r="G641" i="1"/>
  <c r="H641" i="1" s="1"/>
  <c r="G552" i="1"/>
  <c r="G769" i="1"/>
  <c r="H769" i="1" s="1"/>
  <c r="H284" i="1" s="1"/>
  <c r="G766" i="1"/>
  <c r="I766" i="1" s="1"/>
  <c r="G762" i="1"/>
  <c r="G759" i="1"/>
  <c r="H759" i="1" s="1"/>
  <c r="H274" i="1" s="1"/>
  <c r="G755" i="1"/>
  <c r="I755" i="1" s="1"/>
  <c r="G751" i="1"/>
  <c r="I751" i="1" s="1"/>
  <c r="G748" i="1"/>
  <c r="H748" i="1" s="1"/>
  <c r="H263" i="1" s="1"/>
  <c r="G744" i="1"/>
  <c r="I744" i="1" s="1"/>
  <c r="G740" i="1"/>
  <c r="I740" i="1" s="1"/>
  <c r="G737" i="1"/>
  <c r="G731" i="1"/>
  <c r="G727" i="1"/>
  <c r="G724" i="1"/>
  <c r="I724" i="1" s="1"/>
  <c r="G721" i="1"/>
  <c r="I721" i="1" s="1"/>
  <c r="G717" i="1"/>
  <c r="G713" i="1"/>
  <c r="G709" i="1"/>
  <c r="G224" i="1" s="1"/>
  <c r="G705" i="1"/>
  <c r="H705" i="1" s="1"/>
  <c r="H220" i="1" s="1"/>
  <c r="G701" i="1"/>
  <c r="G697" i="1"/>
  <c r="G689" i="1"/>
  <c r="I689" i="1" s="1"/>
  <c r="G678" i="1"/>
  <c r="G193" i="1" s="1"/>
  <c r="G668" i="1"/>
  <c r="H668" i="1" s="1"/>
  <c r="H183" i="1" s="1"/>
  <c r="G657" i="1"/>
  <c r="G646" i="1"/>
  <c r="G634" i="1"/>
  <c r="H634" i="1" s="1"/>
  <c r="H149" i="1" s="1"/>
  <c r="G624" i="1"/>
  <c r="G139" i="1" s="1"/>
  <c r="G613" i="1"/>
  <c r="G602" i="1"/>
  <c r="H602" i="1" s="1"/>
  <c r="H117" i="1" s="1"/>
  <c r="G592" i="1"/>
  <c r="G581" i="1"/>
  <c r="G570" i="1"/>
  <c r="G560" i="1"/>
  <c r="H560" i="1" s="1"/>
  <c r="G544" i="1"/>
  <c r="H544" i="1" s="1"/>
  <c r="G528" i="1"/>
  <c r="H528" i="1" s="1"/>
  <c r="G770" i="1"/>
  <c r="G767" i="1"/>
  <c r="G763" i="1"/>
  <c r="G760" i="1"/>
  <c r="I760" i="1" s="1"/>
  <c r="G756" i="1"/>
  <c r="G752" i="1"/>
  <c r="I752" i="1" s="1"/>
  <c r="G749" i="1"/>
  <c r="G745" i="1"/>
  <c r="I745" i="1" s="1"/>
  <c r="G741" i="1"/>
  <c r="G738" i="1"/>
  <c r="I738" i="1" s="1"/>
  <c r="G734" i="1"/>
  <c r="G728" i="1"/>
  <c r="G725" i="1"/>
  <c r="I725" i="1" s="1"/>
  <c r="G722" i="1"/>
  <c r="G718" i="1"/>
  <c r="H718" i="1" s="1"/>
  <c r="G714" i="1"/>
  <c r="G710" i="1"/>
  <c r="G706" i="1"/>
  <c r="H706" i="1" s="1"/>
  <c r="H221" i="1" s="1"/>
  <c r="G702" i="1"/>
  <c r="G217" i="1" s="1"/>
  <c r="G698" i="1"/>
  <c r="G213" i="1" s="1"/>
  <c r="G691" i="1"/>
  <c r="G681" i="1"/>
  <c r="I681" i="1" s="1"/>
  <c r="G670" i="1"/>
  <c r="G185" i="1" s="1"/>
  <c r="G660" i="1"/>
  <c r="H660" i="1" s="1"/>
  <c r="H175" i="1" s="1"/>
  <c r="G649" i="1"/>
  <c r="G637" i="1"/>
  <c r="I637" i="1" s="1"/>
  <c r="G626" i="1"/>
  <c r="I626" i="1" s="1"/>
  <c r="G616" i="1"/>
  <c r="G131" i="1" s="1"/>
  <c r="G605" i="1"/>
  <c r="G594" i="1"/>
  <c r="G109" i="1" s="1"/>
  <c r="G584" i="1"/>
  <c r="H584" i="1" s="1"/>
  <c r="G573" i="1"/>
  <c r="G562" i="1"/>
  <c r="G548" i="1"/>
  <c r="G532" i="1"/>
  <c r="H532" i="1" s="1"/>
  <c r="D125" i="3"/>
  <c r="G251" i="1"/>
  <c r="G228" i="1"/>
  <c r="G218" i="1"/>
  <c r="G696" i="1"/>
  <c r="G694" i="1"/>
  <c r="G209" i="1" s="1"/>
  <c r="G692" i="1"/>
  <c r="I692" i="1" s="1"/>
  <c r="G690" i="1"/>
  <c r="H690" i="1" s="1"/>
  <c r="H205" i="1" s="1"/>
  <c r="G638" i="1"/>
  <c r="G153" i="1" s="1"/>
  <c r="G636" i="1"/>
  <c r="G151" i="1" s="1"/>
  <c r="G633" i="1"/>
  <c r="H633" i="1" s="1"/>
  <c r="H148" i="1" s="1"/>
  <c r="G630" i="1"/>
  <c r="H630" i="1" s="1"/>
  <c r="G628" i="1"/>
  <c r="G143" i="1" s="1"/>
  <c r="G625" i="1"/>
  <c r="G140" i="1" s="1"/>
  <c r="G622" i="1"/>
  <c r="G137" i="1" s="1"/>
  <c r="G620" i="1"/>
  <c r="H620" i="1" s="1"/>
  <c r="H135" i="1" s="1"/>
  <c r="G617" i="1"/>
  <c r="H617" i="1" s="1"/>
  <c r="H132" i="1" s="1"/>
  <c r="G614" i="1"/>
  <c r="I614" i="1" s="1"/>
  <c r="G612" i="1"/>
  <c r="G127" i="1" s="1"/>
  <c r="G609" i="1"/>
  <c r="G124" i="1" s="1"/>
  <c r="G606" i="1"/>
  <c r="H606" i="1" s="1"/>
  <c r="H121" i="1" s="1"/>
  <c r="G604" i="1"/>
  <c r="I604" i="1" s="1"/>
  <c r="G601" i="1"/>
  <c r="H601" i="1" s="1"/>
  <c r="H116" i="1" s="1"/>
  <c r="G598" i="1"/>
  <c r="H598" i="1" s="1"/>
  <c r="H113" i="1" s="1"/>
  <c r="G596" i="1"/>
  <c r="I596" i="1" s="1"/>
  <c r="G593" i="1"/>
  <c r="H593" i="1" s="1"/>
  <c r="H108" i="1" s="1"/>
  <c r="G590" i="1"/>
  <c r="G588" i="1"/>
  <c r="H588" i="1" s="1"/>
  <c r="G585" i="1"/>
  <c r="G582" i="1"/>
  <c r="G580" i="1"/>
  <c r="I580" i="1" s="1"/>
  <c r="G577" i="1"/>
  <c r="H577" i="1" s="1"/>
  <c r="G574" i="1"/>
  <c r="I574" i="1" s="1"/>
  <c r="G572" i="1"/>
  <c r="G569" i="1"/>
  <c r="G566" i="1"/>
  <c r="H566" i="1" s="1"/>
  <c r="G564" i="1"/>
  <c r="G561" i="1"/>
  <c r="G558" i="1"/>
  <c r="I558" i="1" s="1"/>
  <c r="G554" i="1"/>
  <c r="G550" i="1"/>
  <c r="I550" i="1" s="1"/>
  <c r="G546" i="1"/>
  <c r="I546" i="1" s="1"/>
  <c r="G542" i="1"/>
  <c r="H542" i="1" s="1"/>
  <c r="G538" i="1"/>
  <c r="H538" i="1" s="1"/>
  <c r="G534" i="1"/>
  <c r="I534" i="1" s="1"/>
  <c r="G530" i="1"/>
  <c r="G524" i="1"/>
  <c r="G261" i="1"/>
  <c r="G214" i="1"/>
  <c r="G688" i="1"/>
  <c r="I688" i="1" s="1"/>
  <c r="G685" i="1"/>
  <c r="H685" i="1" s="1"/>
  <c r="H200" i="1" s="1"/>
  <c r="G682" i="1"/>
  <c r="H682" i="1" s="1"/>
  <c r="H197" i="1" s="1"/>
  <c r="G680" i="1"/>
  <c r="G195" i="1" s="1"/>
  <c r="G677" i="1"/>
  <c r="G192" i="1" s="1"/>
  <c r="G674" i="1"/>
  <c r="H674" i="1" s="1"/>
  <c r="H189" i="1" s="1"/>
  <c r="G672" i="1"/>
  <c r="H672" i="1" s="1"/>
  <c r="H187" i="1" s="1"/>
  <c r="G669" i="1"/>
  <c r="H669" i="1" s="1"/>
  <c r="H184" i="1" s="1"/>
  <c r="G666" i="1"/>
  <c r="G664" i="1"/>
  <c r="H664" i="1" s="1"/>
  <c r="H179" i="1" s="1"/>
  <c r="G661" i="1"/>
  <c r="G176" i="1" s="1"/>
  <c r="G658" i="1"/>
  <c r="G173" i="1" s="1"/>
  <c r="G656" i="1"/>
  <c r="I656" i="1" s="1"/>
  <c r="G653" i="1"/>
  <c r="I653" i="1" s="1"/>
  <c r="G650" i="1"/>
  <c r="H650" i="1" s="1"/>
  <c r="H165" i="1" s="1"/>
  <c r="G648" i="1"/>
  <c r="G163" i="1" s="1"/>
  <c r="G645" i="1"/>
  <c r="G642" i="1"/>
  <c r="G157" i="1" s="1"/>
  <c r="I746" i="1"/>
  <c r="G227" i="1"/>
  <c r="G169" i="1"/>
  <c r="I768" i="1"/>
  <c r="G283" i="1"/>
  <c r="I733" i="1"/>
  <c r="G248" i="1"/>
  <c r="I700" i="1"/>
  <c r="G215" i="1"/>
  <c r="I621" i="1"/>
  <c r="G136" i="1"/>
  <c r="I521" i="1"/>
  <c r="I684" i="1"/>
  <c r="G199" i="1"/>
  <c r="I747" i="1"/>
  <c r="G262" i="1"/>
  <c r="G268" i="1"/>
  <c r="I719" i="1"/>
  <c r="G234" i="1"/>
  <c r="I673" i="1"/>
  <c r="G188" i="1"/>
  <c r="I586" i="1"/>
  <c r="I754" i="1"/>
  <c r="G269" i="1"/>
  <c r="G235" i="1"/>
  <c r="I676" i="1"/>
  <c r="I589" i="1"/>
  <c r="I742" i="1"/>
  <c r="G257" i="1"/>
  <c r="I708" i="1"/>
  <c r="G223" i="1"/>
  <c r="I644" i="1"/>
  <c r="G159" i="1"/>
  <c r="I556" i="1"/>
  <c r="I715" i="1"/>
  <c r="H156" i="1"/>
  <c r="I761" i="1"/>
  <c r="I729" i="1"/>
  <c r="G244" i="1"/>
  <c r="I608" i="1"/>
  <c r="G279" i="1"/>
  <c r="I730" i="1"/>
  <c r="G245" i="1"/>
  <c r="G125" i="1"/>
  <c r="I610" i="1"/>
  <c r="I750" i="1"/>
  <c r="G265" i="1"/>
  <c r="I716" i="1"/>
  <c r="I665" i="1"/>
  <c r="G180" i="1"/>
  <c r="I757" i="1"/>
  <c r="G272" i="1"/>
  <c r="G286" i="1"/>
  <c r="I536" i="1"/>
  <c r="G115" i="1"/>
  <c r="I723" i="1"/>
  <c r="G238" i="1"/>
  <c r="I576" i="1"/>
  <c r="I605" i="1"/>
  <c r="I710" i="1"/>
  <c r="I570" i="1"/>
  <c r="I657" i="1"/>
  <c r="I697" i="1"/>
  <c r="H233" i="1"/>
  <c r="I528" i="1"/>
  <c r="I581" i="1"/>
  <c r="G183" i="1"/>
  <c r="I717" i="1"/>
  <c r="I762" i="1"/>
  <c r="I636" i="1"/>
  <c r="G135" i="1"/>
  <c r="H145" i="1"/>
  <c r="I672" i="1"/>
  <c r="G160" i="1"/>
  <c r="G181" i="1"/>
  <c r="I564" i="1"/>
  <c r="I585" i="1"/>
  <c r="G111" i="1"/>
  <c r="G132" i="1"/>
  <c r="I696" i="1"/>
  <c r="I728" i="1"/>
  <c r="I646" i="1"/>
  <c r="I713" i="1"/>
  <c r="I727" i="1"/>
  <c r="I771" i="1"/>
  <c r="I711" i="1"/>
  <c r="D127" i="3"/>
  <c r="D139" i="3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H503" i="1" s="1"/>
  <c r="G496" i="1"/>
  <c r="H496" i="1" s="1"/>
  <c r="G520" i="1"/>
  <c r="I520" i="1" s="1"/>
  <c r="G514" i="1"/>
  <c r="H514" i="1" s="1"/>
  <c r="G510" i="1"/>
  <c r="H510" i="1" s="1"/>
  <c r="G687" i="1"/>
  <c r="G675" i="1"/>
  <c r="G667" i="1"/>
  <c r="I667" i="1" s="1"/>
  <c r="G643" i="1"/>
  <c r="G607" i="1"/>
  <c r="G587" i="1"/>
  <c r="H587" i="1" s="1"/>
  <c r="G575" i="1"/>
  <c r="H575" i="1" s="1"/>
  <c r="G563" i="1"/>
  <c r="H563" i="1" s="1"/>
  <c r="G555" i="1"/>
  <c r="H555" i="1" s="1"/>
  <c r="G543" i="1"/>
  <c r="G531" i="1"/>
  <c r="H531" i="1" s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H504" i="1" s="1"/>
  <c r="G501" i="1"/>
  <c r="H501" i="1" s="1"/>
  <c r="G518" i="1"/>
  <c r="G513" i="1"/>
  <c r="G508" i="1"/>
  <c r="G679" i="1"/>
  <c r="G639" i="1"/>
  <c r="G615" i="1"/>
  <c r="G599" i="1"/>
  <c r="I599" i="1" s="1"/>
  <c r="G583" i="1"/>
  <c r="I583" i="1" s="1"/>
  <c r="G571" i="1"/>
  <c r="G527" i="1"/>
  <c r="G549" i="1"/>
  <c r="H549" i="1" s="1"/>
  <c r="G541" i="1"/>
  <c r="I541" i="1" s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I597" i="1" s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I509" i="1" s="1"/>
  <c r="G507" i="1"/>
  <c r="G659" i="1"/>
  <c r="G647" i="1"/>
  <c r="I647" i="1" s="1"/>
  <c r="G631" i="1"/>
  <c r="G579" i="1"/>
  <c r="G535" i="1"/>
  <c r="G553" i="1"/>
  <c r="G545" i="1"/>
  <c r="G537" i="1"/>
  <c r="G525" i="1"/>
  <c r="D154" i="3"/>
  <c r="F154" i="3"/>
  <c r="F108" i="3"/>
  <c r="D108" i="3"/>
  <c r="F165" i="3"/>
  <c r="F162" i="3"/>
  <c r="D162" i="3"/>
  <c r="D140" i="3"/>
  <c r="F140" i="3"/>
  <c r="D129" i="3"/>
  <c r="D107" i="3"/>
  <c r="D115" i="3"/>
  <c r="D130" i="3"/>
  <c r="D171" i="3"/>
  <c r="D146" i="3"/>
  <c r="D158" i="3"/>
  <c r="D122" i="3"/>
  <c r="D181" i="3"/>
  <c r="D128" i="3"/>
  <c r="D155" i="3"/>
  <c r="D175" i="3"/>
  <c r="D156" i="3"/>
  <c r="D141" i="3"/>
  <c r="D133" i="3"/>
  <c r="D138" i="3"/>
  <c r="D182" i="3"/>
  <c r="D132" i="3"/>
  <c r="D114" i="3"/>
  <c r="D106" i="3"/>
  <c r="D123" i="3"/>
  <c r="D173" i="3"/>
  <c r="D163" i="3"/>
  <c r="D151" i="3"/>
  <c r="D142" i="3"/>
  <c r="D134" i="3"/>
  <c r="D179" i="3"/>
  <c r="D172" i="3"/>
  <c r="D164" i="3"/>
  <c r="D159" i="3"/>
  <c r="D131" i="3"/>
  <c r="D102" i="3"/>
  <c r="D118" i="3"/>
  <c r="D103" i="3"/>
  <c r="F148" i="3"/>
  <c r="D148" i="3"/>
  <c r="F109" i="3"/>
  <c r="D109" i="3"/>
  <c r="F119" i="3"/>
  <c r="D119" i="3"/>
  <c r="F111" i="3"/>
  <c r="D111" i="3"/>
  <c r="D136" i="3"/>
  <c r="D126" i="3"/>
  <c r="D110" i="3"/>
  <c r="D101" i="3"/>
  <c r="I687" i="1"/>
  <c r="I514" i="1"/>
  <c r="I643" i="1"/>
  <c r="I662" i="1" l="1"/>
  <c r="I496" i="1"/>
  <c r="I702" i="1"/>
  <c r="D120" i="3"/>
  <c r="D169" i="3"/>
  <c r="G241" i="1"/>
  <c r="D153" i="3"/>
  <c r="I704" i="1"/>
  <c r="I532" i="1"/>
  <c r="F144" i="3"/>
  <c r="G113" i="1"/>
  <c r="I181" i="1"/>
  <c r="G167" i="1"/>
  <c r="I677" i="1"/>
  <c r="I132" i="1"/>
  <c r="G210" i="1"/>
  <c r="I210" i="1" s="1"/>
  <c r="D104" i="3"/>
  <c r="D105" i="3"/>
  <c r="G121" i="1"/>
  <c r="G250" i="1"/>
  <c r="D112" i="3"/>
  <c r="D113" i="3"/>
  <c r="D121" i="3"/>
  <c r="D137" i="3"/>
  <c r="I503" i="1"/>
  <c r="G116" i="1"/>
  <c r="I622" i="1"/>
  <c r="I630" i="1"/>
  <c r="I588" i="1"/>
  <c r="I709" i="1"/>
  <c r="G222" i="1"/>
  <c r="I222" i="1" s="1"/>
  <c r="I209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H761" i="1"/>
  <c r="H276" i="1" s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G247" i="1" s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273" i="1"/>
  <c r="I201" i="1"/>
  <c r="I563" i="1"/>
  <c r="I531" i="1"/>
  <c r="G187" i="1"/>
  <c r="I686" i="1"/>
  <c r="I758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I197" i="1" s="1"/>
  <c r="G270" i="1"/>
  <c r="G147" i="1"/>
  <c r="H729" i="1"/>
  <c r="H244" i="1" s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G134" i="1" s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I526" i="1" s="1"/>
  <c r="G547" i="1"/>
  <c r="I547" i="1" s="1"/>
  <c r="G655" i="1"/>
  <c r="D699" i="1"/>
  <c r="D214" i="1" s="1"/>
  <c r="F673" i="1"/>
  <c r="F188" i="1" s="1"/>
  <c r="E690" i="1"/>
  <c r="E205" i="1" s="1"/>
  <c r="G595" i="1"/>
  <c r="I595" i="1" s="1"/>
  <c r="G671" i="1"/>
  <c r="H671" i="1" s="1"/>
  <c r="H186" i="1" s="1"/>
  <c r="G529" i="1"/>
  <c r="H529" i="1" s="1"/>
  <c r="G559" i="1"/>
  <c r="G635" i="1"/>
  <c r="I635" i="1" s="1"/>
  <c r="G517" i="1"/>
  <c r="I517" i="1" s="1"/>
  <c r="I163" i="1"/>
  <c r="I173" i="1"/>
  <c r="I195" i="1"/>
  <c r="I116" i="1"/>
  <c r="I192" i="1"/>
  <c r="I113" i="1"/>
  <c r="I153" i="1"/>
  <c r="H693" i="1"/>
  <c r="H208" i="1" s="1"/>
  <c r="I669" i="1"/>
  <c r="I685" i="1"/>
  <c r="I674" i="1"/>
  <c r="I706" i="1"/>
  <c r="I660" i="1"/>
  <c r="I705" i="1"/>
  <c r="G557" i="1"/>
  <c r="H557" i="1" s="1"/>
  <c r="G591" i="1"/>
  <c r="I591" i="1" s="1"/>
  <c r="G623" i="1"/>
  <c r="G511" i="1"/>
  <c r="G494" i="1"/>
  <c r="I494" i="1" s="1"/>
  <c r="I555" i="1"/>
  <c r="I658" i="1"/>
  <c r="I606" i="1"/>
  <c r="I544" i="1"/>
  <c r="G221" i="1"/>
  <c r="I221" i="1" s="1"/>
  <c r="D176" i="3"/>
  <c r="G523" i="1"/>
  <c r="G539" i="1"/>
  <c r="I539" i="1" s="1"/>
  <c r="G567" i="1"/>
  <c r="H567" i="1" s="1"/>
  <c r="G611" i="1"/>
  <c r="I611" i="1" s="1"/>
  <c r="G651" i="1"/>
  <c r="G166" i="1" s="1"/>
  <c r="I166" i="1" s="1"/>
  <c r="G500" i="1"/>
  <c r="I500" i="1" s="1"/>
  <c r="H608" i="1"/>
  <c r="H123" i="1" s="1"/>
  <c r="I542" i="1"/>
  <c r="G683" i="1"/>
  <c r="G198" i="1" s="1"/>
  <c r="I198" i="1" s="1"/>
  <c r="G522" i="1"/>
  <c r="I522" i="1" s="1"/>
  <c r="F685" i="1"/>
  <c r="F200" i="1" s="1"/>
  <c r="G627" i="1"/>
  <c r="G663" i="1"/>
  <c r="I663" i="1" s="1"/>
  <c r="G516" i="1"/>
  <c r="H516" i="1" s="1"/>
  <c r="G497" i="1"/>
  <c r="I497" i="1" s="1"/>
  <c r="G506" i="1"/>
  <c r="I506" i="1" s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I143" i="1"/>
  <c r="I121" i="1"/>
  <c r="I135" i="1"/>
  <c r="I127" i="1"/>
  <c r="I151" i="1"/>
  <c r="I217" i="1"/>
  <c r="I219" i="1"/>
  <c r="I125" i="1"/>
  <c r="I159" i="1"/>
  <c r="I235" i="1"/>
  <c r="I188" i="1"/>
  <c r="I248" i="1"/>
  <c r="I226" i="1"/>
  <c r="I157" i="1"/>
  <c r="G502" i="1"/>
  <c r="H502" i="1" s="1"/>
  <c r="C679" i="1"/>
  <c r="C194" i="1" s="1"/>
  <c r="C677" i="1"/>
  <c r="C192" i="1" s="1"/>
  <c r="F671" i="1"/>
  <c r="F186" i="1" s="1"/>
  <c r="D625" i="1"/>
  <c r="D140" i="1" s="1"/>
  <c r="E591" i="1"/>
  <c r="I160" i="1"/>
  <c r="I187" i="1"/>
  <c r="I183" i="1"/>
  <c r="I185" i="1"/>
  <c r="I109" i="1"/>
  <c r="I115" i="1"/>
  <c r="I250" i="1"/>
  <c r="I244" i="1"/>
  <c r="I227" i="1"/>
  <c r="I258" i="1"/>
  <c r="I124" i="1"/>
  <c r="I218" i="1"/>
  <c r="I131" i="1"/>
  <c r="I213" i="1"/>
  <c r="I193" i="1"/>
  <c r="I147" i="1"/>
  <c r="I272" i="1"/>
  <c r="I283" i="1"/>
  <c r="I214" i="1"/>
  <c r="I137" i="1"/>
  <c r="I228" i="1"/>
  <c r="I231" i="1"/>
  <c r="I245" i="1"/>
  <c r="I262" i="1"/>
  <c r="I176" i="1"/>
  <c r="I224" i="1"/>
  <c r="I247" i="1"/>
  <c r="H579" i="1"/>
  <c r="I579" i="1"/>
  <c r="I587" i="1"/>
  <c r="I525" i="1"/>
  <c r="H525" i="1"/>
  <c r="H535" i="1"/>
  <c r="G174" i="1"/>
  <c r="I174" i="1" s="1"/>
  <c r="H659" i="1"/>
  <c r="I515" i="1"/>
  <c r="H515" i="1"/>
  <c r="I537" i="1"/>
  <c r="H537" i="1"/>
  <c r="I507" i="1"/>
  <c r="H507" i="1"/>
  <c r="I519" i="1"/>
  <c r="H519" i="1"/>
  <c r="H527" i="1"/>
  <c r="I527" i="1"/>
  <c r="G130" i="1"/>
  <c r="I130" i="1" s="1"/>
  <c r="H615" i="1"/>
  <c r="H130" i="1" s="1"/>
  <c r="I615" i="1"/>
  <c r="H513" i="1"/>
  <c r="I513" i="1"/>
  <c r="I543" i="1"/>
  <c r="H543" i="1"/>
  <c r="G190" i="1"/>
  <c r="I190" i="1" s="1"/>
  <c r="H675" i="1"/>
  <c r="H190" i="1" s="1"/>
  <c r="I675" i="1"/>
  <c r="H520" i="1"/>
  <c r="I504" i="1"/>
  <c r="I575" i="1"/>
  <c r="I553" i="1"/>
  <c r="H553" i="1"/>
  <c r="G162" i="1"/>
  <c r="I162" i="1" s="1"/>
  <c r="H647" i="1"/>
  <c r="H162" i="1" s="1"/>
  <c r="I512" i="1"/>
  <c r="H512" i="1"/>
  <c r="I498" i="1"/>
  <c r="H498" i="1"/>
  <c r="G112" i="1"/>
  <c r="I112" i="1" s="1"/>
  <c r="H597" i="1"/>
  <c r="H541" i="1"/>
  <c r="H583" i="1"/>
  <c r="G194" i="1"/>
  <c r="I194" i="1" s="1"/>
  <c r="H679" i="1"/>
  <c r="H194" i="1" s="1"/>
  <c r="G158" i="1"/>
  <c r="I158" i="1" s="1"/>
  <c r="H643" i="1"/>
  <c r="H158" i="1" s="1"/>
  <c r="G207" i="1"/>
  <c r="I207" i="1" s="1"/>
  <c r="G148" i="1"/>
  <c r="I148" i="1" s="1"/>
  <c r="G200" i="1"/>
  <c r="I200" i="1" s="1"/>
  <c r="G205" i="1"/>
  <c r="I205" i="1" s="1"/>
  <c r="I668" i="1"/>
  <c r="I769" i="1"/>
  <c r="I634" i="1"/>
  <c r="I698" i="1"/>
  <c r="G175" i="1"/>
  <c r="I175" i="1" s="1"/>
  <c r="I265" i="1"/>
  <c r="I279" i="1"/>
  <c r="I641" i="1"/>
  <c r="I269" i="1"/>
  <c r="I199" i="1"/>
  <c r="I136" i="1"/>
  <c r="I169" i="1"/>
  <c r="I167" i="1"/>
  <c r="I648" i="1"/>
  <c r="H648" i="1"/>
  <c r="H163" i="1" s="1"/>
  <c r="H658" i="1"/>
  <c r="H173" i="1" s="1"/>
  <c r="H680" i="1"/>
  <c r="H195" i="1" s="1"/>
  <c r="G208" i="1"/>
  <c r="I208" i="1" s="1"/>
  <c r="I261" i="1"/>
  <c r="I554" i="1"/>
  <c r="H554" i="1"/>
  <c r="I628" i="1"/>
  <c r="H628" i="1"/>
  <c r="H143" i="1" s="1"/>
  <c r="I638" i="1"/>
  <c r="H638" i="1"/>
  <c r="H153" i="1" s="1"/>
  <c r="G211" i="1"/>
  <c r="I211" i="1" s="1"/>
  <c r="H696" i="1"/>
  <c r="H211" i="1" s="1"/>
  <c r="G263" i="1"/>
  <c r="I263" i="1" s="1"/>
  <c r="I155" i="1"/>
  <c r="I562" i="1"/>
  <c r="H562" i="1"/>
  <c r="G120" i="1"/>
  <c r="I120" i="1" s="1"/>
  <c r="H605" i="1"/>
  <c r="H120" i="1" s="1"/>
  <c r="G152" i="1"/>
  <c r="I152" i="1" s="1"/>
  <c r="H637" i="1"/>
  <c r="H152" i="1" s="1"/>
  <c r="G196" i="1"/>
  <c r="I196" i="1" s="1"/>
  <c r="H681" i="1"/>
  <c r="H196" i="1" s="1"/>
  <c r="I734" i="1"/>
  <c r="H734" i="1"/>
  <c r="H249" i="1" s="1"/>
  <c r="I749" i="1"/>
  <c r="H749" i="1"/>
  <c r="H264" i="1" s="1"/>
  <c r="I763" i="1"/>
  <c r="H763" i="1"/>
  <c r="H278" i="1" s="1"/>
  <c r="H581" i="1"/>
  <c r="I624" i="1"/>
  <c r="H624" i="1"/>
  <c r="H139" i="1" s="1"/>
  <c r="G172" i="1"/>
  <c r="I172" i="1" s="1"/>
  <c r="H657" i="1"/>
  <c r="H172" i="1" s="1"/>
  <c r="G212" i="1"/>
  <c r="I212" i="1" s="1"/>
  <c r="H697" i="1"/>
  <c r="H212" i="1" s="1"/>
  <c r="H713" i="1"/>
  <c r="H228" i="1" s="1"/>
  <c r="G242" i="1"/>
  <c r="I242" i="1" s="1"/>
  <c r="H727" i="1"/>
  <c r="G259" i="1"/>
  <c r="I259" i="1" s="1"/>
  <c r="H744" i="1"/>
  <c r="H259" i="1" s="1"/>
  <c r="H755" i="1"/>
  <c r="H270" i="1" s="1"/>
  <c r="G281" i="1"/>
  <c r="I281" i="1" s="1"/>
  <c r="H766" i="1"/>
  <c r="H739" i="1"/>
  <c r="H254" i="1" s="1"/>
  <c r="H743" i="1"/>
  <c r="H258" i="1" s="1"/>
  <c r="H711" i="1"/>
  <c r="H226" i="1" s="1"/>
  <c r="H652" i="1"/>
  <c r="H167" i="1" s="1"/>
  <c r="H565" i="1"/>
  <c r="H736" i="1"/>
  <c r="H251" i="1" s="1"/>
  <c r="H704" i="1"/>
  <c r="H219" i="1" s="1"/>
  <c r="H632" i="1"/>
  <c r="H147" i="1" s="1"/>
  <c r="H540" i="1"/>
  <c r="H758" i="1"/>
  <c r="H273" i="1" s="1"/>
  <c r="H726" i="1"/>
  <c r="H241" i="1" s="1"/>
  <c r="H686" i="1"/>
  <c r="H201" i="1" s="1"/>
  <c r="H600" i="1"/>
  <c r="H115" i="1" s="1"/>
  <c r="I640" i="1"/>
  <c r="H640" i="1"/>
  <c r="H155" i="1" s="1"/>
  <c r="H757" i="1"/>
  <c r="H272" i="1" s="1"/>
  <c r="H576" i="1"/>
  <c r="I523" i="1"/>
  <c r="H523" i="1"/>
  <c r="H611" i="1"/>
  <c r="H126" i="1" s="1"/>
  <c r="G150" i="1"/>
  <c r="I150" i="1" s="1"/>
  <c r="H635" i="1"/>
  <c r="H150" i="1" s="1"/>
  <c r="I499" i="1"/>
  <c r="H499" i="1"/>
  <c r="G114" i="1"/>
  <c r="I114" i="1" s="1"/>
  <c r="H599" i="1"/>
  <c r="H114" i="1" s="1"/>
  <c r="I508" i="1"/>
  <c r="H508" i="1"/>
  <c r="G182" i="1"/>
  <c r="I182" i="1" s="1"/>
  <c r="H667" i="1"/>
  <c r="H182" i="1" s="1"/>
  <c r="I505" i="1"/>
  <c r="H505" i="1"/>
  <c r="I593" i="1"/>
  <c r="G108" i="1"/>
  <c r="I108" i="1" s="1"/>
  <c r="G179" i="1"/>
  <c r="I179" i="1" s="1"/>
  <c r="I584" i="1"/>
  <c r="I602" i="1"/>
  <c r="I560" i="1"/>
  <c r="G220" i="1"/>
  <c r="I220" i="1" s="1"/>
  <c r="I661" i="1"/>
  <c r="H661" i="1"/>
  <c r="H176" i="1" s="1"/>
  <c r="I524" i="1"/>
  <c r="H524" i="1"/>
  <c r="H558" i="1"/>
  <c r="H569" i="1"/>
  <c r="H580" i="1"/>
  <c r="H590" i="1"/>
  <c r="I601" i="1"/>
  <c r="I609" i="1"/>
  <c r="H609" i="1"/>
  <c r="H124" i="1" s="1"/>
  <c r="G274" i="1"/>
  <c r="I274" i="1" s="1"/>
  <c r="I573" i="1"/>
  <c r="H573" i="1"/>
  <c r="G164" i="1"/>
  <c r="I164" i="1" s="1"/>
  <c r="H649" i="1"/>
  <c r="H164" i="1" s="1"/>
  <c r="G206" i="1"/>
  <c r="I206" i="1" s="1"/>
  <c r="H691" i="1"/>
  <c r="H206" i="1" s="1"/>
  <c r="H710" i="1"/>
  <c r="H225" i="1" s="1"/>
  <c r="G237" i="1"/>
  <c r="I237" i="1" s="1"/>
  <c r="H722" i="1"/>
  <c r="G253" i="1"/>
  <c r="I253" i="1" s="1"/>
  <c r="H738" i="1"/>
  <c r="H253" i="1" s="1"/>
  <c r="G267" i="1"/>
  <c r="I267" i="1" s="1"/>
  <c r="H752" i="1"/>
  <c r="G282" i="1"/>
  <c r="I282" i="1" s="1"/>
  <c r="H767" i="1"/>
  <c r="H282" i="1" s="1"/>
  <c r="G107" i="1"/>
  <c r="I107" i="1" s="1"/>
  <c r="H592" i="1"/>
  <c r="H107" i="1" s="1"/>
  <c r="G149" i="1"/>
  <c r="I149" i="1" s="1"/>
  <c r="I701" i="1"/>
  <c r="H701" i="1"/>
  <c r="H216" i="1" s="1"/>
  <c r="G232" i="1"/>
  <c r="I232" i="1" s="1"/>
  <c r="H717" i="1"/>
  <c r="H232" i="1" s="1"/>
  <c r="G246" i="1"/>
  <c r="I246" i="1" s="1"/>
  <c r="H731" i="1"/>
  <c r="H246" i="1" s="1"/>
  <c r="I748" i="1"/>
  <c r="I759" i="1"/>
  <c r="G284" i="1"/>
  <c r="I284" i="1" s="1"/>
  <c r="I552" i="1"/>
  <c r="H552" i="1"/>
  <c r="H735" i="1"/>
  <c r="H250" i="1" s="1"/>
  <c r="H703" i="1"/>
  <c r="H218" i="1" s="1"/>
  <c r="H629" i="1"/>
  <c r="H144" i="1" s="1"/>
  <c r="H536" i="1"/>
  <c r="H764" i="1"/>
  <c r="H279" i="1" s="1"/>
  <c r="H730" i="1"/>
  <c r="H245" i="1" s="1"/>
  <c r="H695" i="1"/>
  <c r="H210" i="1" s="1"/>
  <c r="H610" i="1"/>
  <c r="H125" i="1" s="1"/>
  <c r="H750" i="1"/>
  <c r="H265" i="1" s="1"/>
  <c r="H716" i="1"/>
  <c r="H231" i="1" s="1"/>
  <c r="H665" i="1"/>
  <c r="H180" i="1" s="1"/>
  <c r="H578" i="1"/>
  <c r="H662" i="1"/>
  <c r="H177" i="1" s="1"/>
  <c r="H618" i="1"/>
  <c r="H133" i="1" s="1"/>
  <c r="I699" i="1"/>
  <c r="H699" i="1"/>
  <c r="H214" i="1" s="1"/>
  <c r="H547" i="1"/>
  <c r="I619" i="1"/>
  <c r="H619" i="1"/>
  <c r="H134" i="1" s="1"/>
  <c r="I651" i="1"/>
  <c r="H651" i="1"/>
  <c r="H166" i="1" s="1"/>
  <c r="I683" i="1"/>
  <c r="H683" i="1"/>
  <c r="H198" i="1" s="1"/>
  <c r="I493" i="1"/>
  <c r="H493" i="1"/>
  <c r="G168" i="1"/>
  <c r="I168" i="1" s="1"/>
  <c r="H653" i="1"/>
  <c r="H168" i="1" s="1"/>
  <c r="I530" i="1"/>
  <c r="H530" i="1"/>
  <c r="I561" i="1"/>
  <c r="H561" i="1"/>
  <c r="I612" i="1"/>
  <c r="H612" i="1"/>
  <c r="H127" i="1" s="1"/>
  <c r="I616" i="1"/>
  <c r="H616" i="1"/>
  <c r="H131" i="1" s="1"/>
  <c r="H698" i="1"/>
  <c r="H213" i="1" s="1"/>
  <c r="I714" i="1"/>
  <c r="H714" i="1"/>
  <c r="H229" i="1" s="1"/>
  <c r="G240" i="1"/>
  <c r="I240" i="1" s="1"/>
  <c r="H725" i="1"/>
  <c r="H240" i="1" s="1"/>
  <c r="I741" i="1"/>
  <c r="H741" i="1"/>
  <c r="H256" i="1" s="1"/>
  <c r="G271" i="1"/>
  <c r="I271" i="1" s="1"/>
  <c r="H756" i="1"/>
  <c r="H271" i="1" s="1"/>
  <c r="I770" i="1"/>
  <c r="H770" i="1"/>
  <c r="H285" i="1" s="1"/>
  <c r="I678" i="1"/>
  <c r="H678" i="1"/>
  <c r="H193" i="1" s="1"/>
  <c r="H721" i="1"/>
  <c r="H236" i="1" s="1"/>
  <c r="I737" i="1"/>
  <c r="H737" i="1"/>
  <c r="H252" i="1" s="1"/>
  <c r="H754" i="1"/>
  <c r="H269" i="1" s="1"/>
  <c r="H720" i="1"/>
  <c r="H235" i="1" s="1"/>
  <c r="H676" i="1"/>
  <c r="H191" i="1" s="1"/>
  <c r="H589" i="1"/>
  <c r="H742" i="1"/>
  <c r="H257" i="1" s="1"/>
  <c r="H708" i="1"/>
  <c r="H223" i="1" s="1"/>
  <c r="H644" i="1"/>
  <c r="H159" i="1" s="1"/>
  <c r="H556" i="1"/>
  <c r="H684" i="1"/>
  <c r="H199" i="1" s="1"/>
  <c r="H715" i="1"/>
  <c r="H230" i="1" s="1"/>
  <c r="I732" i="1"/>
  <c r="H732" i="1"/>
  <c r="H247" i="1" s="1"/>
  <c r="G280" i="1"/>
  <c r="I280" i="1" s="1"/>
  <c r="H765" i="1"/>
  <c r="H280" i="1" s="1"/>
  <c r="I134" i="1"/>
  <c r="I533" i="1"/>
  <c r="H533" i="1"/>
  <c r="I551" i="1"/>
  <c r="H551" i="1"/>
  <c r="I623" i="1"/>
  <c r="H623" i="1"/>
  <c r="H138" i="1" s="1"/>
  <c r="G170" i="1"/>
  <c r="I170" i="1" s="1"/>
  <c r="H655" i="1"/>
  <c r="H170" i="1" s="1"/>
  <c r="H511" i="1"/>
  <c r="I642" i="1"/>
  <c r="H642" i="1"/>
  <c r="H157" i="1" s="1"/>
  <c r="H546" i="1"/>
  <c r="I572" i="1"/>
  <c r="H572" i="1"/>
  <c r="I582" i="1"/>
  <c r="H582" i="1"/>
  <c r="H622" i="1"/>
  <c r="H137" i="1" s="1"/>
  <c r="H692" i="1"/>
  <c r="H207" i="1" s="1"/>
  <c r="I510" i="1"/>
  <c r="I501" i="1"/>
  <c r="I545" i="1"/>
  <c r="H545" i="1"/>
  <c r="G146" i="1"/>
  <c r="I146" i="1" s="1"/>
  <c r="H631" i="1"/>
  <c r="H146" i="1" s="1"/>
  <c r="H509" i="1"/>
  <c r="I495" i="1"/>
  <c r="H495" i="1"/>
  <c r="I492" i="1"/>
  <c r="H492" i="1"/>
  <c r="I571" i="1"/>
  <c r="H571" i="1"/>
  <c r="G154" i="1"/>
  <c r="I154" i="1" s="1"/>
  <c r="H639" i="1"/>
  <c r="H154" i="1" s="1"/>
  <c r="I518" i="1"/>
  <c r="H518" i="1"/>
  <c r="G122" i="1"/>
  <c r="I122" i="1" s="1"/>
  <c r="H607" i="1"/>
  <c r="H122" i="1" s="1"/>
  <c r="G202" i="1"/>
  <c r="I202" i="1" s="1"/>
  <c r="H687" i="1"/>
  <c r="H202" i="1" s="1"/>
  <c r="I633" i="1"/>
  <c r="I569" i="1"/>
  <c r="I664" i="1"/>
  <c r="I140" i="1"/>
  <c r="I617" i="1"/>
  <c r="I111" i="1"/>
  <c r="I680" i="1"/>
  <c r="I590" i="1"/>
  <c r="G189" i="1"/>
  <c r="I189" i="1" s="1"/>
  <c r="I690" i="1"/>
  <c r="G145" i="1"/>
  <c r="I145" i="1" s="1"/>
  <c r="I538" i="1"/>
  <c r="I682" i="1"/>
  <c r="I731" i="1"/>
  <c r="I139" i="1"/>
  <c r="G249" i="1"/>
  <c r="I249" i="1" s="1"/>
  <c r="G117" i="1"/>
  <c r="I117" i="1" s="1"/>
  <c r="I649" i="1"/>
  <c r="I767" i="1"/>
  <c r="I722" i="1"/>
  <c r="G229" i="1"/>
  <c r="I229" i="1" s="1"/>
  <c r="I270" i="1"/>
  <c r="I238" i="1"/>
  <c r="I241" i="1"/>
  <c r="G144" i="1"/>
  <c r="I144" i="1" s="1"/>
  <c r="I703" i="1"/>
  <c r="I177" i="1"/>
  <c r="I180" i="1"/>
  <c r="G123" i="1"/>
  <c r="I123" i="1" s="1"/>
  <c r="I693" i="1"/>
  <c r="G276" i="1"/>
  <c r="I276" i="1" s="1"/>
  <c r="G156" i="1"/>
  <c r="I156" i="1" s="1"/>
  <c r="I223" i="1"/>
  <c r="I257" i="1"/>
  <c r="G191" i="1"/>
  <c r="I191" i="1" s="1"/>
  <c r="I720" i="1"/>
  <c r="I234" i="1"/>
  <c r="I268" i="1"/>
  <c r="I215" i="1"/>
  <c r="G254" i="1"/>
  <c r="I254" i="1" s="1"/>
  <c r="H645" i="1"/>
  <c r="H656" i="1"/>
  <c r="H171" i="1" s="1"/>
  <c r="H666" i="1"/>
  <c r="H181" i="1" s="1"/>
  <c r="H677" i="1"/>
  <c r="H192" i="1" s="1"/>
  <c r="H688" i="1"/>
  <c r="H203" i="1" s="1"/>
  <c r="I230" i="1"/>
  <c r="H534" i="1"/>
  <c r="H550" i="1"/>
  <c r="H564" i="1"/>
  <c r="H574" i="1"/>
  <c r="H585" i="1"/>
  <c r="H596" i="1"/>
  <c r="H111" i="1" s="1"/>
  <c r="H604" i="1"/>
  <c r="H119" i="1" s="1"/>
  <c r="H614" i="1"/>
  <c r="H129" i="1" s="1"/>
  <c r="I625" i="1"/>
  <c r="H625" i="1"/>
  <c r="H140" i="1" s="1"/>
  <c r="H636" i="1"/>
  <c r="H151" i="1" s="1"/>
  <c r="I694" i="1"/>
  <c r="H694" i="1"/>
  <c r="H209" i="1" s="1"/>
  <c r="I251" i="1"/>
  <c r="I548" i="1"/>
  <c r="H548" i="1"/>
  <c r="H594" i="1"/>
  <c r="H109" i="1" s="1"/>
  <c r="G141" i="1"/>
  <c r="I141" i="1" s="1"/>
  <c r="H626" i="1"/>
  <c r="H141" i="1" s="1"/>
  <c r="I670" i="1"/>
  <c r="H670" i="1"/>
  <c r="H185" i="1" s="1"/>
  <c r="H702" i="1"/>
  <c r="H217" i="1" s="1"/>
  <c r="G233" i="1"/>
  <c r="I233" i="1" s="1"/>
  <c r="G243" i="1"/>
  <c r="I243" i="1" s="1"/>
  <c r="H728" i="1"/>
  <c r="H243" i="1" s="1"/>
  <c r="G260" i="1"/>
  <c r="I260" i="1" s="1"/>
  <c r="H745" i="1"/>
  <c r="H260" i="1" s="1"/>
  <c r="G275" i="1"/>
  <c r="I275" i="1" s="1"/>
  <c r="H760" i="1"/>
  <c r="H275" i="1" s="1"/>
  <c r="H570" i="1"/>
  <c r="G128" i="1"/>
  <c r="I128" i="1" s="1"/>
  <c r="H613" i="1"/>
  <c r="H128" i="1" s="1"/>
  <c r="G161" i="1"/>
  <c r="I161" i="1" s="1"/>
  <c r="H646" i="1"/>
  <c r="H161" i="1" s="1"/>
  <c r="G204" i="1"/>
  <c r="I204" i="1" s="1"/>
  <c r="H689" i="1"/>
  <c r="H204" i="1" s="1"/>
  <c r="H709" i="1"/>
  <c r="H224" i="1" s="1"/>
  <c r="G239" i="1"/>
  <c r="I239" i="1" s="1"/>
  <c r="H724" i="1"/>
  <c r="H239" i="1" s="1"/>
  <c r="G255" i="1"/>
  <c r="I255" i="1" s="1"/>
  <c r="H740" i="1"/>
  <c r="H255" i="1" s="1"/>
  <c r="G266" i="1"/>
  <c r="I266" i="1" s="1"/>
  <c r="H751" i="1"/>
  <c r="H266" i="1" s="1"/>
  <c r="G277" i="1"/>
  <c r="I277" i="1" s="1"/>
  <c r="H762" i="1"/>
  <c r="H277" i="1" s="1"/>
  <c r="H707" i="1"/>
  <c r="H222" i="1" s="1"/>
  <c r="I753" i="1"/>
  <c r="H753" i="1"/>
  <c r="H268" i="1" s="1"/>
  <c r="H719" i="1"/>
  <c r="H234" i="1" s="1"/>
  <c r="H673" i="1"/>
  <c r="H188" i="1" s="1"/>
  <c r="H586" i="1"/>
  <c r="H746" i="1"/>
  <c r="H261" i="1" s="1"/>
  <c r="I712" i="1"/>
  <c r="H712" i="1"/>
  <c r="H227" i="1" s="1"/>
  <c r="I654" i="1"/>
  <c r="H654" i="1"/>
  <c r="H169" i="1" s="1"/>
  <c r="I568" i="1"/>
  <c r="H568" i="1"/>
  <c r="H768" i="1"/>
  <c r="H283" i="1" s="1"/>
  <c r="H733" i="1"/>
  <c r="H248" i="1" s="1"/>
  <c r="H700" i="1"/>
  <c r="H215" i="1" s="1"/>
  <c r="H621" i="1"/>
  <c r="H136" i="1" s="1"/>
  <c r="H521" i="1"/>
  <c r="H723" i="1"/>
  <c r="H238" i="1" s="1"/>
  <c r="H747" i="1"/>
  <c r="H262" i="1" s="1"/>
  <c r="I559" i="1"/>
  <c r="H559" i="1"/>
  <c r="G118" i="1"/>
  <c r="I118" i="1" s="1"/>
  <c r="H603" i="1"/>
  <c r="H118" i="1" s="1"/>
  <c r="I627" i="1"/>
  <c r="H627" i="1"/>
  <c r="H142" i="1" s="1"/>
  <c r="G178" i="1"/>
  <c r="I178" i="1" s="1"/>
  <c r="H663" i="1"/>
  <c r="H178" i="1" s="1"/>
  <c r="H497" i="1"/>
  <c r="E572" i="1"/>
  <c r="C492" i="1"/>
  <c r="F145" i="3"/>
  <c r="G127" i="3" s="1"/>
  <c r="G172" i="3"/>
  <c r="G146" i="3"/>
  <c r="G140" i="3"/>
  <c r="G101" i="3"/>
  <c r="G157" i="3"/>
  <c r="G106" i="3"/>
  <c r="G109" i="3"/>
  <c r="G152" i="3"/>
  <c r="G153" i="3"/>
  <c r="G156" i="3"/>
  <c r="G133" i="3"/>
  <c r="G142" i="3"/>
  <c r="G177" i="3"/>
  <c r="G160" i="3"/>
  <c r="G114" i="3"/>
  <c r="G108" i="3"/>
  <c r="G138" i="3"/>
  <c r="G111" i="3"/>
  <c r="G113" i="3"/>
  <c r="G165" i="3"/>
  <c r="I549" i="1"/>
  <c r="G110" i="3"/>
  <c r="G150" i="3"/>
  <c r="G151" i="3"/>
  <c r="G155" i="3"/>
  <c r="G173" i="3"/>
  <c r="G169" i="3"/>
  <c r="G137" i="3"/>
  <c r="G112" i="3"/>
  <c r="G118" i="3"/>
  <c r="G171" i="3"/>
  <c r="G179" i="3"/>
  <c r="G116" i="3"/>
  <c r="G164" i="3"/>
  <c r="G167" i="3"/>
  <c r="G144" i="3"/>
  <c r="G149" i="3"/>
  <c r="G123" i="3"/>
  <c r="H174" i="1"/>
  <c r="G154" i="3"/>
  <c r="I645" i="1"/>
  <c r="H160" i="1"/>
  <c r="I666" i="1"/>
  <c r="G145" i="3"/>
  <c r="G176" i="3"/>
  <c r="G121" i="3"/>
  <c r="G159" i="3"/>
  <c r="G134" i="3"/>
  <c r="G174" i="3"/>
  <c r="G125" i="3"/>
  <c r="G103" i="3"/>
  <c r="G122" i="3"/>
  <c r="G136" i="3"/>
  <c r="G166" i="3"/>
  <c r="G120" i="3"/>
  <c r="I639" i="1"/>
  <c r="G148" i="3"/>
  <c r="I650" i="1"/>
  <c r="G165" i="1"/>
  <c r="I165" i="1" s="1"/>
  <c r="G203" i="1"/>
  <c r="I203" i="1" s="1"/>
  <c r="G129" i="1"/>
  <c r="I129" i="1" s="1"/>
  <c r="G119" i="1"/>
  <c r="I119" i="1" s="1"/>
  <c r="H267" i="1"/>
  <c r="H237" i="1"/>
  <c r="I613" i="1"/>
  <c r="G225" i="1"/>
  <c r="I225" i="1" s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I256" i="1" s="1"/>
  <c r="G264" i="1"/>
  <c r="I264" i="1" s="1"/>
  <c r="G236" i="1"/>
  <c r="I236" i="1" s="1"/>
  <c r="G278" i="1"/>
  <c r="I278" i="1" s="1"/>
  <c r="G216" i="1"/>
  <c r="I216" i="1" s="1"/>
  <c r="G142" i="1"/>
  <c r="I142" i="1" s="1"/>
  <c r="I765" i="1"/>
  <c r="I679" i="1"/>
  <c r="I659" i="1"/>
  <c r="H112" i="1"/>
  <c r="I631" i="1"/>
  <c r="G171" i="1"/>
  <c r="I171" i="1" s="1"/>
  <c r="G184" i="1"/>
  <c r="I184" i="1" s="1"/>
  <c r="I691" i="1"/>
  <c r="I756" i="1"/>
  <c r="G285" i="1"/>
  <c r="I285" i="1" s="1"/>
  <c r="I592" i="1"/>
  <c r="H242" i="1"/>
  <c r="G252" i="1"/>
  <c r="I252" i="1" s="1"/>
  <c r="H281" i="1"/>
  <c r="I655" i="1"/>
  <c r="G138" i="1"/>
  <c r="I138" i="1" s="1"/>
  <c r="H595" i="1" l="1"/>
  <c r="H110" i="1" s="1"/>
  <c r="G110" i="1"/>
  <c r="I110" i="1" s="1"/>
  <c r="H494" i="1"/>
  <c r="H522" i="1"/>
  <c r="G186" i="1"/>
  <c r="I186" i="1" s="1"/>
  <c r="H506" i="1"/>
  <c r="I671" i="1"/>
  <c r="G126" i="1"/>
  <c r="I126" i="1" s="1"/>
  <c r="I618" i="1"/>
  <c r="G133" i="1"/>
  <c r="I133" i="1" s="1"/>
  <c r="H591" i="1"/>
  <c r="I529" i="1"/>
  <c r="H526" i="1"/>
  <c r="H539" i="1"/>
  <c r="H500" i="1"/>
  <c r="H517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J516" i="1" s="1"/>
  <c r="I502" i="1"/>
  <c r="G168" i="3"/>
  <c r="G130" i="3"/>
  <c r="G115" i="3"/>
  <c r="G147" i="3"/>
  <c r="G107" i="3"/>
  <c r="H168" i="3" s="1"/>
  <c r="G105" i="3"/>
  <c r="G128" i="3"/>
  <c r="H146" i="3" s="1"/>
  <c r="G126" i="3"/>
  <c r="G162" i="3"/>
  <c r="G131" i="3"/>
  <c r="G143" i="3"/>
  <c r="H179" i="3"/>
  <c r="K179" i="3" s="1"/>
  <c r="D87" i="3" s="1"/>
  <c r="H178" i="3"/>
  <c r="H177" i="3"/>
  <c r="H105" i="3"/>
  <c r="H171" i="3"/>
  <c r="H135" i="3"/>
  <c r="H116" i="3"/>
  <c r="H172" i="3"/>
  <c r="J686" i="1"/>
  <c r="J656" i="1"/>
  <c r="J630" i="1"/>
  <c r="H125" i="3" l="1"/>
  <c r="J697" i="1"/>
  <c r="H162" i="3"/>
  <c r="H149" i="3"/>
  <c r="H144" i="3"/>
  <c r="H140" i="3"/>
  <c r="H137" i="3"/>
  <c r="H151" i="3"/>
  <c r="H161" i="3"/>
  <c r="H120" i="3"/>
  <c r="H153" i="3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J492" i="1"/>
  <c r="H147" i="3"/>
  <c r="H112" i="3"/>
  <c r="L112" i="3" s="1"/>
  <c r="E20" i="3" s="1"/>
  <c r="H122" i="3"/>
  <c r="L122" i="3" s="1"/>
  <c r="E30" i="3" s="1"/>
  <c r="H128" i="3"/>
  <c r="H127" i="3"/>
  <c r="H131" i="3"/>
  <c r="H123" i="3"/>
  <c r="J179" i="3"/>
  <c r="C87" i="3" s="1"/>
  <c r="H143" i="3"/>
  <c r="H133" i="3"/>
  <c r="K133" i="3" s="1"/>
  <c r="D41" i="3" s="1"/>
  <c r="L179" i="3"/>
  <c r="E87" i="3" s="1"/>
  <c r="H148" i="3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H169" i="3"/>
  <c r="L169" i="3" s="1"/>
  <c r="E77" i="3" s="1"/>
  <c r="H167" i="3"/>
  <c r="L167" i="3" s="1"/>
  <c r="E75" i="3" s="1"/>
  <c r="H106" i="3"/>
  <c r="H119" i="3"/>
  <c r="H150" i="3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H142" i="3"/>
  <c r="H174" i="3"/>
  <c r="J174" i="3" s="1"/>
  <c r="C82" i="3" s="1"/>
  <c r="H134" i="3"/>
  <c r="K134" i="3" s="1"/>
  <c r="D42" i="3" s="1"/>
  <c r="H170" i="3"/>
  <c r="H158" i="3"/>
  <c r="H141" i="3"/>
  <c r="H154" i="3"/>
  <c r="K154" i="3" s="1"/>
  <c r="D62" i="3" s="1"/>
  <c r="H130" i="3"/>
  <c r="H164" i="3"/>
  <c r="H118" i="3"/>
  <c r="L118" i="3" s="1"/>
  <c r="E26" i="3" s="1"/>
  <c r="H101" i="3"/>
  <c r="L101" i="3" s="1"/>
  <c r="E9" i="3" s="1"/>
  <c r="H109" i="3"/>
  <c r="H136" i="3"/>
  <c r="H138" i="3"/>
  <c r="H152" i="3"/>
  <c r="K152" i="3" s="1"/>
  <c r="D60" i="3" s="1"/>
  <c r="H126" i="3"/>
  <c r="H121" i="3"/>
  <c r="H159" i="3"/>
  <c r="K159" i="3" s="1"/>
  <c r="D67" i="3" s="1"/>
  <c r="H156" i="3"/>
  <c r="J156" i="3" s="1"/>
  <c r="C64" i="3" s="1"/>
  <c r="H157" i="3"/>
  <c r="H117" i="3"/>
  <c r="H103" i="3"/>
  <c r="H124" i="3"/>
  <c r="L124" i="3" s="1"/>
  <c r="E32" i="3" s="1"/>
  <c r="H108" i="3"/>
  <c r="H145" i="3"/>
  <c r="H132" i="3"/>
  <c r="K132" i="3" s="1"/>
  <c r="D40" i="3" s="1"/>
  <c r="H102" i="3"/>
  <c r="K102" i="3" s="1"/>
  <c r="D10" i="3" s="1"/>
  <c r="J110" i="3"/>
  <c r="C18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H129" i="3"/>
  <c r="L129" i="3" s="1"/>
  <c r="E37" i="3" s="1"/>
  <c r="H173" i="3"/>
  <c r="H114" i="3"/>
  <c r="K114" i="3" s="1"/>
  <c r="D22" i="3" s="1"/>
  <c r="H166" i="3"/>
  <c r="H107" i="3"/>
  <c r="H111" i="3"/>
  <c r="J111" i="3" s="1"/>
  <c r="C19" i="3" s="1"/>
  <c r="H160" i="3"/>
  <c r="K160" i="3" s="1"/>
  <c r="D68" i="3" s="1"/>
  <c r="H104" i="3"/>
  <c r="H113" i="3"/>
  <c r="J113" i="3" s="1"/>
  <c r="C21" i="3" s="1"/>
  <c r="H175" i="3"/>
  <c r="K165" i="3"/>
  <c r="D73" i="3" s="1"/>
  <c r="K110" i="3"/>
  <c r="D18" i="3" s="1"/>
  <c r="L165" i="3"/>
  <c r="E73" i="3" s="1"/>
  <c r="L149" i="3"/>
  <c r="E57" i="3" s="1"/>
  <c r="J149" i="3"/>
  <c r="C57" i="3" s="1"/>
  <c r="K149" i="3"/>
  <c r="D57" i="3" s="1"/>
  <c r="J144" i="3"/>
  <c r="C52" i="3" s="1"/>
  <c r="K144" i="3"/>
  <c r="D52" i="3" s="1"/>
  <c r="L144" i="3"/>
  <c r="E52" i="3" s="1"/>
  <c r="K128" i="3"/>
  <c r="D36" i="3" s="1"/>
  <c r="L128" i="3"/>
  <c r="E36" i="3" s="1"/>
  <c r="J128" i="3"/>
  <c r="C36" i="3" s="1"/>
  <c r="L147" i="3"/>
  <c r="E55" i="3" s="1"/>
  <c r="K147" i="3"/>
  <c r="D55" i="3" s="1"/>
  <c r="J147" i="3"/>
  <c r="C55" i="3" s="1"/>
  <c r="L106" i="3"/>
  <c r="E14" i="3" s="1"/>
  <c r="J106" i="3"/>
  <c r="C14" i="3" s="1"/>
  <c r="K106" i="3"/>
  <c r="D14" i="3" s="1"/>
  <c r="J131" i="3"/>
  <c r="C39" i="3" s="1"/>
  <c r="L131" i="3"/>
  <c r="E39" i="3" s="1"/>
  <c r="K131" i="3"/>
  <c r="D39" i="3" s="1"/>
  <c r="J178" i="3"/>
  <c r="C86" i="3" s="1"/>
  <c r="L178" i="3"/>
  <c r="E86" i="3" s="1"/>
  <c r="K178" i="3"/>
  <c r="D86" i="3" s="1"/>
  <c r="J137" i="3"/>
  <c r="C45" i="3" s="1"/>
  <c r="L137" i="3"/>
  <c r="E45" i="3" s="1"/>
  <c r="K137" i="3"/>
  <c r="D45" i="3" s="1"/>
  <c r="L152" i="3"/>
  <c r="E60" i="3" s="1"/>
  <c r="J152" i="3"/>
  <c r="C60" i="3" s="1"/>
  <c r="L141" i="3"/>
  <c r="E49" i="3" s="1"/>
  <c r="K141" i="3"/>
  <c r="D49" i="3" s="1"/>
  <c r="J141" i="3"/>
  <c r="C49" i="3" s="1"/>
  <c r="L162" i="3"/>
  <c r="E70" i="3" s="1"/>
  <c r="J162" i="3"/>
  <c r="C70" i="3" s="1"/>
  <c r="K162" i="3"/>
  <c r="D70" i="3" s="1"/>
  <c r="K176" i="3"/>
  <c r="D84" i="3" s="1"/>
  <c r="J176" i="3"/>
  <c r="C84" i="3" s="1"/>
  <c r="L164" i="3"/>
  <c r="E72" i="3" s="1"/>
  <c r="J164" i="3"/>
  <c r="C72" i="3" s="1"/>
  <c r="K164" i="3"/>
  <c r="D72" i="3" s="1"/>
  <c r="J120" i="3"/>
  <c r="C28" i="3" s="1"/>
  <c r="K120" i="3"/>
  <c r="D28" i="3" s="1"/>
  <c r="L120" i="3"/>
  <c r="E28" i="3" s="1"/>
  <c r="J133" i="3"/>
  <c r="C41" i="3" s="1"/>
  <c r="K146" i="3"/>
  <c r="D54" i="3" s="1"/>
  <c r="J146" i="3"/>
  <c r="C54" i="3" s="1"/>
  <c r="L146" i="3"/>
  <c r="E54" i="3" s="1"/>
  <c r="K113" i="3"/>
  <c r="D21" i="3" s="1"/>
  <c r="L113" i="3"/>
  <c r="E21" i="3" s="1"/>
  <c r="L175" i="3"/>
  <c r="E83" i="3" s="1"/>
  <c r="J175" i="3"/>
  <c r="C83" i="3" s="1"/>
  <c r="K175" i="3"/>
  <c r="D83" i="3" s="1"/>
  <c r="J172" i="3"/>
  <c r="C80" i="3" s="1"/>
  <c r="L172" i="3"/>
  <c r="E80" i="3" s="1"/>
  <c r="K172" i="3"/>
  <c r="D80" i="3" s="1"/>
  <c r="L139" i="3"/>
  <c r="E47" i="3" s="1"/>
  <c r="J139" i="3"/>
  <c r="C47" i="3" s="1"/>
  <c r="K139" i="3"/>
  <c r="D47" i="3" s="1"/>
  <c r="J171" i="3"/>
  <c r="C79" i="3" s="1"/>
  <c r="K171" i="3"/>
  <c r="D79" i="3" s="1"/>
  <c r="L171" i="3"/>
  <c r="E79" i="3" s="1"/>
  <c r="J142" i="3"/>
  <c r="C50" i="3" s="1"/>
  <c r="K142" i="3"/>
  <c r="D50" i="3" s="1"/>
  <c r="L142" i="3"/>
  <c r="E50" i="3" s="1"/>
  <c r="J134" i="3"/>
  <c r="C42" i="3" s="1"/>
  <c r="K170" i="3"/>
  <c r="D78" i="3" s="1"/>
  <c r="L170" i="3"/>
  <c r="E78" i="3" s="1"/>
  <c r="J170" i="3"/>
  <c r="C78" i="3" s="1"/>
  <c r="J150" i="3"/>
  <c r="C58" i="3" s="1"/>
  <c r="K150" i="3"/>
  <c r="D58" i="3" s="1"/>
  <c r="L150" i="3"/>
  <c r="E58" i="3" s="1"/>
  <c r="L123" i="3"/>
  <c r="E31" i="3" s="1"/>
  <c r="K123" i="3"/>
  <c r="D31" i="3" s="1"/>
  <c r="J123" i="3"/>
  <c r="C31" i="3" s="1"/>
  <c r="L126" i="3"/>
  <c r="E34" i="3" s="1"/>
  <c r="J126" i="3"/>
  <c r="C34" i="3" s="1"/>
  <c r="K126" i="3"/>
  <c r="D34" i="3" s="1"/>
  <c r="J154" i="3"/>
  <c r="C62" i="3" s="1"/>
  <c r="L154" i="3"/>
  <c r="E62" i="3" s="1"/>
  <c r="J108" i="3"/>
  <c r="C16" i="3" s="1"/>
  <c r="K108" i="3"/>
  <c r="D16" i="3" s="1"/>
  <c r="L108" i="3"/>
  <c r="E16" i="3" s="1"/>
  <c r="J112" i="3"/>
  <c r="C20" i="3" s="1"/>
  <c r="K156" i="3"/>
  <c r="D64" i="3" s="1"/>
  <c r="L132" i="3"/>
  <c r="E40" i="3" s="1"/>
  <c r="J101" i="3"/>
  <c r="C9" i="3" s="1"/>
  <c r="J163" i="3"/>
  <c r="C71" i="3" s="1"/>
  <c r="L163" i="3"/>
  <c r="E71" i="3" s="1"/>
  <c r="K163" i="3"/>
  <c r="D71" i="3" s="1"/>
  <c r="J148" i="3"/>
  <c r="C56" i="3" s="1"/>
  <c r="K148" i="3"/>
  <c r="D56" i="3" s="1"/>
  <c r="L148" i="3"/>
  <c r="E56" i="3" s="1"/>
  <c r="J116" i="3"/>
  <c r="C24" i="3" s="1"/>
  <c r="L116" i="3"/>
  <c r="E24" i="3" s="1"/>
  <c r="K116" i="3"/>
  <c r="D24" i="3" s="1"/>
  <c r="K161" i="3"/>
  <c r="D69" i="3" s="1"/>
  <c r="L161" i="3"/>
  <c r="E69" i="3" s="1"/>
  <c r="J161" i="3"/>
  <c r="C69" i="3" s="1"/>
  <c r="K127" i="3"/>
  <c r="D35" i="3" s="1"/>
  <c r="J127" i="3"/>
  <c r="C35" i="3" s="1"/>
  <c r="L127" i="3"/>
  <c r="E35" i="3" s="1"/>
  <c r="J125" i="3"/>
  <c r="C33" i="3" s="1"/>
  <c r="L125" i="3"/>
  <c r="E33" i="3" s="1"/>
  <c r="K125" i="3"/>
  <c r="D33" i="3" s="1"/>
  <c r="K119" i="3"/>
  <c r="D27" i="3" s="1"/>
  <c r="L119" i="3"/>
  <c r="E27" i="3" s="1"/>
  <c r="J119" i="3"/>
  <c r="C27" i="3" s="1"/>
  <c r="J138" i="3"/>
  <c r="C46" i="3" s="1"/>
  <c r="L138" i="3"/>
  <c r="E46" i="3" s="1"/>
  <c r="K138" i="3"/>
  <c r="D46" i="3" s="1"/>
  <c r="K158" i="3"/>
  <c r="D66" i="3" s="1"/>
  <c r="J158" i="3"/>
  <c r="C66" i="3" s="1"/>
  <c r="L158" i="3"/>
  <c r="E66" i="3" s="1"/>
  <c r="K124" i="3"/>
  <c r="D32" i="3" s="1"/>
  <c r="K140" i="3"/>
  <c r="D48" i="3" s="1"/>
  <c r="L140" i="3"/>
  <c r="E48" i="3" s="1"/>
  <c r="J140" i="3"/>
  <c r="C48" i="3" s="1"/>
  <c r="K121" i="3"/>
  <c r="D29" i="3" s="1"/>
  <c r="L121" i="3"/>
  <c r="E29" i="3" s="1"/>
  <c r="J121" i="3"/>
  <c r="C29" i="3" s="1"/>
  <c r="K130" i="3"/>
  <c r="D38" i="3" s="1"/>
  <c r="J130" i="3"/>
  <c r="C38" i="3" s="1"/>
  <c r="L130" i="3"/>
  <c r="E38" i="3" s="1"/>
  <c r="L145" i="3"/>
  <c r="E53" i="3" s="1"/>
  <c r="K145" i="3"/>
  <c r="D53" i="3" s="1"/>
  <c r="J145" i="3"/>
  <c r="C53" i="3" s="1"/>
  <c r="K151" i="3"/>
  <c r="D59" i="3" s="1"/>
  <c r="J151" i="3"/>
  <c r="C59" i="3" s="1"/>
  <c r="L151" i="3"/>
  <c r="E59" i="3" s="1"/>
  <c r="J157" i="3"/>
  <c r="C65" i="3" s="1"/>
  <c r="L157" i="3"/>
  <c r="E65" i="3" s="1"/>
  <c r="K157" i="3"/>
  <c r="D65" i="3" s="1"/>
  <c r="K104" i="3"/>
  <c r="D12" i="3" s="1"/>
  <c r="L104" i="3"/>
  <c r="E12" i="3" s="1"/>
  <c r="J104" i="3"/>
  <c r="C12" i="3" s="1"/>
  <c r="L136" i="3"/>
  <c r="E44" i="3" s="1"/>
  <c r="K136" i="3"/>
  <c r="D44" i="3" s="1"/>
  <c r="J136" i="3"/>
  <c r="C44" i="3" s="1"/>
  <c r="L135" i="3"/>
  <c r="E43" i="3" s="1"/>
  <c r="K135" i="3"/>
  <c r="D43" i="3" s="1"/>
  <c r="J135" i="3"/>
  <c r="C43" i="3" s="1"/>
  <c r="J167" i="3"/>
  <c r="C75" i="3" s="1"/>
  <c r="J153" i="3"/>
  <c r="C61" i="3" s="1"/>
  <c r="K153" i="3"/>
  <c r="D61" i="3" s="1"/>
  <c r="L153" i="3"/>
  <c r="E61" i="3" s="1"/>
  <c r="J105" i="3"/>
  <c r="C13" i="3" s="1"/>
  <c r="L105" i="3"/>
  <c r="E13" i="3" s="1"/>
  <c r="K105" i="3"/>
  <c r="D13" i="3" s="1"/>
  <c r="J177" i="3"/>
  <c r="C85" i="3" s="1"/>
  <c r="L177" i="3"/>
  <c r="E85" i="3" s="1"/>
  <c r="K177" i="3"/>
  <c r="D85" i="3" s="1"/>
  <c r="J143" i="3"/>
  <c r="C51" i="3" s="1"/>
  <c r="L143" i="3"/>
  <c r="E51" i="3" s="1"/>
  <c r="K143" i="3"/>
  <c r="D51" i="3" s="1"/>
  <c r="K115" i="3"/>
  <c r="D23" i="3" s="1"/>
  <c r="L115" i="3"/>
  <c r="E23" i="3" s="1"/>
  <c r="J115" i="3"/>
  <c r="C23" i="3" s="1"/>
  <c r="J129" i="3"/>
  <c r="C37" i="3" s="1"/>
  <c r="K129" i="3"/>
  <c r="D37" i="3" s="1"/>
  <c r="L173" i="3"/>
  <c r="E81" i="3" s="1"/>
  <c r="K173" i="3"/>
  <c r="D81" i="3" s="1"/>
  <c r="J173" i="3"/>
  <c r="C81" i="3" s="1"/>
  <c r="J114" i="3"/>
  <c r="C22" i="3" s="1"/>
  <c r="J166" i="3"/>
  <c r="C74" i="3" s="1"/>
  <c r="L166" i="3"/>
  <c r="E74" i="3" s="1"/>
  <c r="K166" i="3"/>
  <c r="D74" i="3" s="1"/>
  <c r="J107" i="3"/>
  <c r="C15" i="3" s="1"/>
  <c r="L107" i="3"/>
  <c r="E15" i="3" s="1"/>
  <c r="K107" i="3"/>
  <c r="D15" i="3" s="1"/>
  <c r="K117" i="3"/>
  <c r="D25" i="3" s="1"/>
  <c r="J117" i="3"/>
  <c r="C25" i="3" s="1"/>
  <c r="L117" i="3"/>
  <c r="E25" i="3" s="1"/>
  <c r="K109" i="3"/>
  <c r="D17" i="3" s="1"/>
  <c r="L109" i="3"/>
  <c r="E17" i="3" s="1"/>
  <c r="J109" i="3"/>
  <c r="C17" i="3" s="1"/>
  <c r="J168" i="3"/>
  <c r="C76" i="3" s="1"/>
  <c r="L168" i="3"/>
  <c r="E76" i="3" s="1"/>
  <c r="K168" i="3"/>
  <c r="D76" i="3" s="1"/>
  <c r="J103" i="3"/>
  <c r="C11" i="3" s="1"/>
  <c r="K103" i="3"/>
  <c r="D11" i="3" s="1"/>
  <c r="L103" i="3"/>
  <c r="E11" i="3" s="1"/>
  <c r="L134" i="3" l="1"/>
  <c r="E42" i="3" s="1"/>
  <c r="J124" i="3"/>
  <c r="C32" i="3" s="1"/>
  <c r="K169" i="3"/>
  <c r="D77" i="3" s="1"/>
  <c r="J132" i="3"/>
  <c r="C40" i="3" s="1"/>
  <c r="K112" i="3"/>
  <c r="D20" i="3" s="1"/>
  <c r="L174" i="3"/>
  <c r="E82" i="3" s="1"/>
  <c r="L133" i="3"/>
  <c r="E41" i="3" s="1"/>
  <c r="J169" i="3"/>
  <c r="C77" i="3" s="1"/>
  <c r="L102" i="3"/>
  <c r="E10" i="3" s="1"/>
  <c r="K174" i="3"/>
  <c r="D82" i="3" s="1"/>
  <c r="J159" i="3"/>
  <c r="C67" i="3" s="1"/>
  <c r="L156" i="3"/>
  <c r="E64" i="3" s="1"/>
  <c r="K122" i="3"/>
  <c r="D30" i="3" s="1"/>
  <c r="L159" i="3"/>
  <c r="E67" i="3" s="1"/>
  <c r="K111" i="3"/>
  <c r="D19" i="3" s="1"/>
  <c r="J122" i="3"/>
  <c r="C30" i="3" s="1"/>
  <c r="J160" i="3"/>
  <c r="C68" i="3" s="1"/>
  <c r="J102" i="3"/>
  <c r="C10" i="3" s="1"/>
  <c r="J118" i="3"/>
  <c r="C26" i="3" s="1"/>
  <c r="L114" i="3"/>
  <c r="E22" i="3" s="1"/>
  <c r="K167" i="3"/>
  <c r="D75" i="3" s="1"/>
  <c r="L160" i="3"/>
  <c r="E68" i="3" s="1"/>
  <c r="K118" i="3"/>
  <c r="D26" i="3" s="1"/>
  <c r="L111" i="3"/>
  <c r="E19" i="3" s="1"/>
  <c r="K101" i="3"/>
  <c r="D9" i="3" s="1"/>
  <c r="K580" i="1"/>
  <c r="K766" i="1"/>
  <c r="K767" i="1"/>
  <c r="R767" i="1" s="1"/>
  <c r="K493" i="1"/>
  <c r="K769" i="1"/>
  <c r="K629" i="1"/>
  <c r="M629" i="1" s="1"/>
  <c r="K771" i="1"/>
  <c r="P771" i="1" s="1"/>
  <c r="K768" i="1"/>
  <c r="K770" i="1"/>
  <c r="K620" i="1"/>
  <c r="K738" i="1"/>
  <c r="M738" i="1" s="1"/>
  <c r="L155" i="3"/>
  <c r="E63" i="3" s="1"/>
  <c r="K155" i="3"/>
  <c r="D63" i="3" s="1"/>
  <c r="K636" i="1"/>
  <c r="R636" i="1" s="1"/>
  <c r="K727" i="1"/>
  <c r="S727" i="1" s="1"/>
  <c r="K751" i="1"/>
  <c r="K498" i="1"/>
  <c r="K724" i="1"/>
  <c r="K648" i="1"/>
  <c r="O648" i="1" s="1"/>
  <c r="K747" i="1"/>
  <c r="K638" i="1"/>
  <c r="K729" i="1"/>
  <c r="P729" i="1" s="1"/>
  <c r="K536" i="1"/>
  <c r="Q536" i="1" s="1"/>
  <c r="F51" i="1" s="1"/>
  <c r="K646" i="1"/>
  <c r="K748" i="1"/>
  <c r="K526" i="1"/>
  <c r="K685" i="1"/>
  <c r="S685" i="1" s="1"/>
  <c r="K703" i="1"/>
  <c r="K579" i="1"/>
  <c r="K647" i="1"/>
  <c r="O647" i="1" s="1"/>
  <c r="K669" i="1"/>
  <c r="Q669" i="1" s="1"/>
  <c r="K556" i="1"/>
  <c r="K677" i="1"/>
  <c r="K660" i="1"/>
  <c r="K550" i="1"/>
  <c r="P550" i="1" s="1"/>
  <c r="E65" i="1" s="1"/>
  <c r="K513" i="1"/>
  <c r="K719" i="1"/>
  <c r="K698" i="1"/>
  <c r="M698" i="1" s="1"/>
  <c r="K683" i="1"/>
  <c r="M683" i="1" s="1"/>
  <c r="K758" i="1"/>
  <c r="K690" i="1"/>
  <c r="K515" i="1"/>
  <c r="K496" i="1"/>
  <c r="M496" i="1" s="1"/>
  <c r="B11" i="1" s="1"/>
  <c r="K611" i="1"/>
  <c r="K739" i="1"/>
  <c r="K688" i="1"/>
  <c r="Q688" i="1" s="1"/>
  <c r="K552" i="1"/>
  <c r="S552" i="1" s="1"/>
  <c r="H67" i="1" s="1"/>
  <c r="K612" i="1"/>
  <c r="K705" i="1"/>
  <c r="K680" i="1"/>
  <c r="K678" i="1"/>
  <c r="Q678" i="1" s="1"/>
  <c r="K663" i="1"/>
  <c r="K662" i="1"/>
  <c r="K659" i="1"/>
  <c r="O659" i="1" s="1"/>
  <c r="K529" i="1"/>
  <c r="O529" i="1" s="1"/>
  <c r="D44" i="1" s="1"/>
  <c r="K624" i="1"/>
  <c r="K697" i="1"/>
  <c r="K757" i="1"/>
  <c r="K553" i="1"/>
  <c r="P553" i="1" s="1"/>
  <c r="E68" i="1" s="1"/>
  <c r="K503" i="1"/>
  <c r="K687" i="1"/>
  <c r="K740" i="1"/>
  <c r="R740" i="1" s="1"/>
  <c r="K542" i="1"/>
  <c r="P542" i="1" s="1"/>
  <c r="E57" i="1" s="1"/>
  <c r="K633" i="1"/>
  <c r="K754" i="1"/>
  <c r="K538" i="1"/>
  <c r="K518" i="1"/>
  <c r="S518" i="1" s="1"/>
  <c r="H33" i="1" s="1"/>
  <c r="K574" i="1"/>
  <c r="K589" i="1"/>
  <c r="K514" i="1"/>
  <c r="O514" i="1" s="1"/>
  <c r="D29" i="1" s="1"/>
  <c r="K585" i="1"/>
  <c r="R585" i="1" s="1"/>
  <c r="G100" i="1" s="1"/>
  <c r="I100" i="1" s="1"/>
  <c r="K554" i="1"/>
  <c r="K604" i="1"/>
  <c r="K665" i="1"/>
  <c r="K525" i="1"/>
  <c r="P525" i="1" s="1"/>
  <c r="E40" i="1" s="1"/>
  <c r="K582" i="1"/>
  <c r="K684" i="1"/>
  <c r="K597" i="1"/>
  <c r="M597" i="1" s="1"/>
  <c r="K764" i="1"/>
  <c r="P764" i="1" s="1"/>
  <c r="K717" i="1"/>
  <c r="K741" i="1"/>
  <c r="K708" i="1"/>
  <c r="K765" i="1"/>
  <c r="K547" i="1"/>
  <c r="K750" i="1"/>
  <c r="K628" i="1"/>
  <c r="O628" i="1" s="1"/>
  <c r="K508" i="1"/>
  <c r="K578" i="1"/>
  <c r="K599" i="1"/>
  <c r="K524" i="1"/>
  <c r="K544" i="1"/>
  <c r="P544" i="1" s="1"/>
  <c r="E59" i="1" s="1"/>
  <c r="K560" i="1"/>
  <c r="K695" i="1"/>
  <c r="K709" i="1"/>
  <c r="N709" i="1" s="1"/>
  <c r="K502" i="1"/>
  <c r="O502" i="1" s="1"/>
  <c r="D17" i="1" s="1"/>
  <c r="K681" i="1"/>
  <c r="K732" i="1"/>
  <c r="K507" i="1"/>
  <c r="K702" i="1"/>
  <c r="K527" i="1"/>
  <c r="K694" i="1"/>
  <c r="K701" i="1"/>
  <c r="M701" i="1" s="1"/>
  <c r="K609" i="1"/>
  <c r="N609" i="1" s="1"/>
  <c r="K543" i="1"/>
  <c r="K686" i="1"/>
  <c r="K594" i="1"/>
  <c r="K649" i="1"/>
  <c r="K568" i="1"/>
  <c r="K721" i="1"/>
  <c r="K559" i="1"/>
  <c r="P559" i="1" s="1"/>
  <c r="E74" i="1" s="1"/>
  <c r="K650" i="1"/>
  <c r="K592" i="1"/>
  <c r="K763" i="1"/>
  <c r="K713" i="1"/>
  <c r="K642" i="1"/>
  <c r="N642" i="1" s="1"/>
  <c r="K512" i="1"/>
  <c r="K572" i="1"/>
  <c r="K692" i="1"/>
  <c r="O692" i="1" s="1"/>
  <c r="K753" i="1"/>
  <c r="P753" i="1" s="1"/>
  <c r="K728" i="1"/>
  <c r="K735" i="1"/>
  <c r="K682" i="1"/>
  <c r="K627" i="1"/>
  <c r="R627" i="1" s="1"/>
  <c r="K746" i="1"/>
  <c r="K635" i="1"/>
  <c r="K643" i="1"/>
  <c r="Q643" i="1" s="1"/>
  <c r="K658" i="1"/>
  <c r="K511" i="1"/>
  <c r="K569" i="1"/>
  <c r="K581" i="1"/>
  <c r="K670" i="1"/>
  <c r="P670" i="1" s="1"/>
  <c r="K654" i="1"/>
  <c r="K540" i="1"/>
  <c r="K625" i="1"/>
  <c r="P625" i="1" s="1"/>
  <c r="K551" i="1"/>
  <c r="M551" i="1" s="1"/>
  <c r="B66" i="1" s="1"/>
  <c r="K712" i="1"/>
  <c r="K500" i="1"/>
  <c r="K730" i="1"/>
  <c r="K618" i="1"/>
  <c r="S618" i="1" s="1"/>
  <c r="K656" i="1"/>
  <c r="K575" i="1"/>
  <c r="K586" i="1"/>
  <c r="S586" i="1" s="1"/>
  <c r="H101" i="1" s="1"/>
  <c r="K752" i="1"/>
  <c r="R752" i="1" s="1"/>
  <c r="K505" i="1"/>
  <c r="K541" i="1"/>
  <c r="K704" i="1"/>
  <c r="K546" i="1"/>
  <c r="K733" i="1"/>
  <c r="K577" i="1"/>
  <c r="K657" i="1"/>
  <c r="P657" i="1" s="1"/>
  <c r="K720" i="1"/>
  <c r="N720" i="1" s="1"/>
  <c r="K509" i="1"/>
  <c r="K668" i="1"/>
  <c r="K548" i="1"/>
  <c r="K494" i="1"/>
  <c r="Q494" i="1" s="1"/>
  <c r="F9" i="1" s="1"/>
  <c r="K564" i="1"/>
  <c r="K573" i="1"/>
  <c r="K676" i="1"/>
  <c r="N676" i="1" s="1"/>
  <c r="K570" i="1"/>
  <c r="N570" i="1" s="1"/>
  <c r="C85" i="1" s="1"/>
  <c r="K661" i="1"/>
  <c r="K689" i="1"/>
  <c r="K637" i="1"/>
  <c r="K632" i="1"/>
  <c r="S632" i="1" s="1"/>
  <c r="K715" i="1"/>
  <c r="K495" i="1"/>
  <c r="K655" i="1"/>
  <c r="P655" i="1" s="1"/>
  <c r="K674" i="1"/>
  <c r="K510" i="1"/>
  <c r="K535" i="1"/>
  <c r="K761" i="1"/>
  <c r="K600" i="1"/>
  <c r="P600" i="1" s="1"/>
  <c r="K539" i="1"/>
  <c r="K598" i="1"/>
  <c r="K531" i="1"/>
  <c r="N531" i="1" s="1"/>
  <c r="C46" i="1" s="1"/>
  <c r="K517" i="1"/>
  <c r="K714" i="1"/>
  <c r="K622" i="1"/>
  <c r="K666" i="1"/>
  <c r="K615" i="1"/>
  <c r="O615" i="1" s="1"/>
  <c r="K596" i="1"/>
  <c r="K700" i="1"/>
  <c r="K623" i="1"/>
  <c r="Q623" i="1" s="1"/>
  <c r="K743" i="1"/>
  <c r="K644" i="1"/>
  <c r="K584" i="1"/>
  <c r="K639" i="1"/>
  <c r="K583" i="1"/>
  <c r="R583" i="1" s="1"/>
  <c r="G98" i="1" s="1"/>
  <c r="I98" i="1" s="1"/>
  <c r="K610" i="1"/>
  <c r="K706" i="1"/>
  <c r="K723" i="1"/>
  <c r="N723" i="1" s="1"/>
  <c r="K566" i="1"/>
  <c r="K555" i="1"/>
  <c r="K516" i="1"/>
  <c r="K562" i="1"/>
  <c r="K744" i="1"/>
  <c r="K565" i="1"/>
  <c r="K603" i="1"/>
  <c r="K593" i="1"/>
  <c r="R593" i="1" s="1"/>
  <c r="K736" i="1"/>
  <c r="M736" i="1" s="1"/>
  <c r="K497" i="1"/>
  <c r="K530" i="1"/>
  <c r="K726" i="1"/>
  <c r="K492" i="1"/>
  <c r="K725" i="1"/>
  <c r="K521" i="1"/>
  <c r="P521" i="1" s="1"/>
  <c r="E36" i="1" s="1"/>
  <c r="K672" i="1"/>
  <c r="M672" i="1" s="1"/>
  <c r="K588" i="1"/>
  <c r="K528" i="1"/>
  <c r="K549" i="1"/>
  <c r="N549" i="1" s="1"/>
  <c r="C64" i="1" s="1"/>
  <c r="K499" i="1"/>
  <c r="K693" i="1"/>
  <c r="Q693" i="1" s="1"/>
  <c r="K561" i="1"/>
  <c r="K608" i="1"/>
  <c r="K619" i="1"/>
  <c r="M619" i="1" s="1"/>
  <c r="K567" i="1"/>
  <c r="N567" i="1" s="1"/>
  <c r="C82" i="1" s="1"/>
  <c r="K558" i="1"/>
  <c r="K557" i="1"/>
  <c r="K652" i="1"/>
  <c r="K711" i="1"/>
  <c r="K699" i="1"/>
  <c r="K691" i="1"/>
  <c r="K679" i="1"/>
  <c r="S679" i="1" s="1"/>
  <c r="K605" i="1"/>
  <c r="S605" i="1" s="1"/>
  <c r="K523" i="1"/>
  <c r="K760" i="1"/>
  <c r="K621" i="1"/>
  <c r="K675" i="1"/>
  <c r="K522" i="1"/>
  <c r="K722" i="1"/>
  <c r="K671" i="1"/>
  <c r="M671" i="1" s="1"/>
  <c r="K617" i="1"/>
  <c r="S617" i="1" s="1"/>
  <c r="K731" i="1"/>
  <c r="K653" i="1"/>
  <c r="K545" i="1"/>
  <c r="K630" i="1"/>
  <c r="O630" i="1" s="1"/>
  <c r="K590" i="1"/>
  <c r="K576" i="1"/>
  <c r="K737" i="1"/>
  <c r="M737" i="1" s="1"/>
  <c r="K614" i="1"/>
  <c r="O614" i="1" s="1"/>
  <c r="K606" i="1"/>
  <c r="K710" i="1"/>
  <c r="K613" i="1"/>
  <c r="K755" i="1"/>
  <c r="K587" i="1"/>
  <c r="K749" i="1"/>
  <c r="K667" i="1"/>
  <c r="M667" i="1" s="1"/>
  <c r="K640" i="1"/>
  <c r="S640" i="1" s="1"/>
  <c r="K664" i="1"/>
  <c r="K631" i="1"/>
  <c r="K734" i="1"/>
  <c r="K759" i="1"/>
  <c r="O759" i="1" s="1"/>
  <c r="K651" i="1"/>
  <c r="K506" i="1"/>
  <c r="K532" i="1"/>
  <c r="S532" i="1" s="1"/>
  <c r="H47" i="1" s="1"/>
  <c r="K616" i="1"/>
  <c r="M616" i="1" s="1"/>
  <c r="K742" i="1"/>
  <c r="M742" i="1" s="1"/>
  <c r="K707" i="1"/>
  <c r="K533" i="1"/>
  <c r="K716" i="1"/>
  <c r="K519" i="1"/>
  <c r="K563" i="1"/>
  <c r="K696" i="1"/>
  <c r="S696" i="1" s="1"/>
  <c r="K673" i="1"/>
  <c r="M673" i="1" s="1"/>
  <c r="K601" i="1"/>
  <c r="K762" i="1"/>
  <c r="K537" i="1"/>
  <c r="K595" i="1"/>
  <c r="N595" i="1" s="1"/>
  <c r="K591" i="1"/>
  <c r="K718" i="1"/>
  <c r="K645" i="1"/>
  <c r="N645" i="1" s="1"/>
  <c r="K571" i="1"/>
  <c r="Q571" i="1" s="1"/>
  <c r="F86" i="1" s="1"/>
  <c r="K626" i="1"/>
  <c r="K602" i="1"/>
  <c r="K520" i="1"/>
  <c r="K634" i="1"/>
  <c r="Q634" i="1" s="1"/>
  <c r="K745" i="1"/>
  <c r="K501" i="1"/>
  <c r="K504" i="1"/>
  <c r="P504" i="1" s="1"/>
  <c r="E19" i="1" s="1"/>
  <c r="K607" i="1"/>
  <c r="O607" i="1" s="1"/>
  <c r="K756" i="1"/>
  <c r="K641" i="1"/>
  <c r="K534" i="1"/>
  <c r="S534" i="1" s="1"/>
  <c r="H49" i="1" s="1"/>
  <c r="O521" i="1"/>
  <c r="D36" i="1" s="1"/>
  <c r="S521" i="1"/>
  <c r="H36" i="1" s="1"/>
  <c r="Q521" i="1"/>
  <c r="F36" i="1" s="1"/>
  <c r="N521" i="1"/>
  <c r="C36" i="1" s="1"/>
  <c r="M521" i="1"/>
  <c r="B36" i="1" s="1"/>
  <c r="O549" i="1"/>
  <c r="D64" i="1" s="1"/>
  <c r="P549" i="1"/>
  <c r="E64" i="1" s="1"/>
  <c r="M549" i="1"/>
  <c r="B64" i="1" s="1"/>
  <c r="Q549" i="1"/>
  <c r="F64" i="1" s="1"/>
  <c r="R549" i="1"/>
  <c r="G64" i="1" s="1"/>
  <c r="I64" i="1" s="1"/>
  <c r="N703" i="1"/>
  <c r="R703" i="1"/>
  <c r="S703" i="1"/>
  <c r="P703" i="1"/>
  <c r="Q703" i="1"/>
  <c r="O703" i="1"/>
  <c r="M703" i="1"/>
  <c r="M660" i="1"/>
  <c r="R660" i="1"/>
  <c r="O660" i="1"/>
  <c r="N660" i="1"/>
  <c r="P660" i="1"/>
  <c r="Q660" i="1"/>
  <c r="S660" i="1"/>
  <c r="R680" i="1"/>
  <c r="P680" i="1"/>
  <c r="N680" i="1"/>
  <c r="M680" i="1"/>
  <c r="Q680" i="1"/>
  <c r="S680" i="1"/>
  <c r="O680" i="1"/>
  <c r="R556" i="1"/>
  <c r="G71" i="1" s="1"/>
  <c r="I71" i="1" s="1"/>
  <c r="S556" i="1"/>
  <c r="H71" i="1" s="1"/>
  <c r="Q556" i="1"/>
  <c r="F71" i="1" s="1"/>
  <c r="N556" i="1"/>
  <c r="C71" i="1" s="1"/>
  <c r="M556" i="1"/>
  <c r="B71" i="1" s="1"/>
  <c r="O556" i="1"/>
  <c r="D71" i="1" s="1"/>
  <c r="P556" i="1"/>
  <c r="E71" i="1" s="1"/>
  <c r="O582" i="1"/>
  <c r="D97" i="1" s="1"/>
  <c r="N582" i="1"/>
  <c r="C97" i="1" s="1"/>
  <c r="P582" i="1"/>
  <c r="E97" i="1" s="1"/>
  <c r="M582" i="1"/>
  <c r="B97" i="1" s="1"/>
  <c r="S582" i="1"/>
  <c r="H97" i="1" s="1"/>
  <c r="Q582" i="1"/>
  <c r="F97" i="1" s="1"/>
  <c r="R582" i="1"/>
  <c r="G97" i="1" s="1"/>
  <c r="I97" i="1" s="1"/>
  <c r="O597" i="1"/>
  <c r="P717" i="1"/>
  <c r="S717" i="1"/>
  <c r="O717" i="1"/>
  <c r="R717" i="1"/>
  <c r="N717" i="1"/>
  <c r="M717" i="1"/>
  <c r="Q717" i="1"/>
  <c r="P547" i="1"/>
  <c r="E62" i="1" s="1"/>
  <c r="S547" i="1"/>
  <c r="H62" i="1" s="1"/>
  <c r="Q547" i="1"/>
  <c r="F62" i="1" s="1"/>
  <c r="M547" i="1"/>
  <c r="B62" i="1" s="1"/>
  <c r="N547" i="1"/>
  <c r="C62" i="1" s="1"/>
  <c r="R547" i="1"/>
  <c r="G62" i="1" s="1"/>
  <c r="I62" i="1" s="1"/>
  <c r="O547" i="1"/>
  <c r="D62" i="1" s="1"/>
  <c r="N725" i="1"/>
  <c r="S725" i="1"/>
  <c r="Q725" i="1"/>
  <c r="P725" i="1"/>
  <c r="M725" i="1"/>
  <c r="O725" i="1"/>
  <c r="R725" i="1"/>
  <c r="S575" i="1"/>
  <c r="H90" i="1" s="1"/>
  <c r="Q575" i="1"/>
  <c r="F90" i="1" s="1"/>
  <c r="P575" i="1"/>
  <c r="E90" i="1" s="1"/>
  <c r="O575" i="1"/>
  <c r="D90" i="1" s="1"/>
  <c r="N575" i="1"/>
  <c r="C90" i="1" s="1"/>
  <c r="R575" i="1"/>
  <c r="G90" i="1" s="1"/>
  <c r="I90" i="1" s="1"/>
  <c r="M575" i="1"/>
  <c r="B90" i="1" s="1"/>
  <c r="O586" i="1"/>
  <c r="D101" i="1" s="1"/>
  <c r="P586" i="1"/>
  <c r="E101" i="1" s="1"/>
  <c r="O505" i="1"/>
  <c r="D20" i="1" s="1"/>
  <c r="R505" i="1"/>
  <c r="G20" i="1" s="1"/>
  <c r="I20" i="1" s="1"/>
  <c r="P505" i="1"/>
  <c r="E20" i="1" s="1"/>
  <c r="N505" i="1"/>
  <c r="C20" i="1" s="1"/>
  <c r="M505" i="1"/>
  <c r="B20" i="1" s="1"/>
  <c r="Q505" i="1"/>
  <c r="F20" i="1" s="1"/>
  <c r="S505" i="1"/>
  <c r="H20" i="1" s="1"/>
  <c r="N541" i="1"/>
  <c r="C56" i="1" s="1"/>
  <c r="O541" i="1"/>
  <c r="D56" i="1" s="1"/>
  <c r="P541" i="1"/>
  <c r="E56" i="1" s="1"/>
  <c r="M541" i="1"/>
  <c r="B56" i="1" s="1"/>
  <c r="S541" i="1"/>
  <c r="H56" i="1" s="1"/>
  <c r="R541" i="1"/>
  <c r="G56" i="1" s="1"/>
  <c r="I56" i="1" s="1"/>
  <c r="Q541" i="1"/>
  <c r="F56" i="1" s="1"/>
  <c r="P704" i="1"/>
  <c r="N704" i="1"/>
  <c r="S704" i="1"/>
  <c r="O704" i="1"/>
  <c r="Q704" i="1"/>
  <c r="R704" i="1"/>
  <c r="M704" i="1"/>
  <c r="Q733" i="1"/>
  <c r="M733" i="1"/>
  <c r="R733" i="1"/>
  <c r="O733" i="1"/>
  <c r="N733" i="1"/>
  <c r="S733" i="1"/>
  <c r="P733" i="1"/>
  <c r="S577" i="1"/>
  <c r="H92" i="1" s="1"/>
  <c r="O577" i="1"/>
  <c r="D92" i="1" s="1"/>
  <c r="P577" i="1"/>
  <c r="E92" i="1" s="1"/>
  <c r="N577" i="1"/>
  <c r="C92" i="1" s="1"/>
  <c r="Q577" i="1"/>
  <c r="F92" i="1" s="1"/>
  <c r="M577" i="1"/>
  <c r="B92" i="1" s="1"/>
  <c r="R577" i="1"/>
  <c r="G92" i="1" s="1"/>
  <c r="I92" i="1" s="1"/>
  <c r="R657" i="1"/>
  <c r="N657" i="1"/>
  <c r="Q498" i="1"/>
  <c r="F13" i="1" s="1"/>
  <c r="R498" i="1"/>
  <c r="G13" i="1" s="1"/>
  <c r="M498" i="1"/>
  <c r="B13" i="1" s="1"/>
  <c r="S498" i="1"/>
  <c r="H13" i="1" s="1"/>
  <c r="O498" i="1"/>
  <c r="D13" i="1" s="1"/>
  <c r="P498" i="1"/>
  <c r="E13" i="1" s="1"/>
  <c r="N498" i="1"/>
  <c r="C13" i="1" s="1"/>
  <c r="S509" i="1"/>
  <c r="H24" i="1" s="1"/>
  <c r="R509" i="1"/>
  <c r="G24" i="1" s="1"/>
  <c r="I24" i="1" s="1"/>
  <c r="P509" i="1"/>
  <c r="E24" i="1" s="1"/>
  <c r="M509" i="1"/>
  <c r="B24" i="1" s="1"/>
  <c r="N509" i="1"/>
  <c r="C24" i="1" s="1"/>
  <c r="Q509" i="1"/>
  <c r="F24" i="1" s="1"/>
  <c r="O509" i="1"/>
  <c r="D24" i="1" s="1"/>
  <c r="R668" i="1"/>
  <c r="M668" i="1"/>
  <c r="P668" i="1"/>
  <c r="N668" i="1"/>
  <c r="Q668" i="1"/>
  <c r="S668" i="1"/>
  <c r="O668" i="1"/>
  <c r="S548" i="1"/>
  <c r="H63" i="1" s="1"/>
  <c r="N548" i="1"/>
  <c r="C63" i="1" s="1"/>
  <c r="M548" i="1"/>
  <c r="B63" i="1" s="1"/>
  <c r="O548" i="1"/>
  <c r="D63" i="1" s="1"/>
  <c r="P548" i="1"/>
  <c r="E63" i="1" s="1"/>
  <c r="Q548" i="1"/>
  <c r="F63" i="1" s="1"/>
  <c r="R548" i="1"/>
  <c r="G63" i="1" s="1"/>
  <c r="I63" i="1" s="1"/>
  <c r="N564" i="1"/>
  <c r="C79" i="1" s="1"/>
  <c r="O564" i="1"/>
  <c r="D79" i="1" s="1"/>
  <c r="M564" i="1"/>
  <c r="B79" i="1" s="1"/>
  <c r="P564" i="1"/>
  <c r="E79" i="1" s="1"/>
  <c r="S564" i="1"/>
  <c r="H79" i="1" s="1"/>
  <c r="R564" i="1"/>
  <c r="G79" i="1" s="1"/>
  <c r="I79" i="1" s="1"/>
  <c r="Q564" i="1"/>
  <c r="F79" i="1" s="1"/>
  <c r="S573" i="1"/>
  <c r="H88" i="1" s="1"/>
  <c r="R573" i="1"/>
  <c r="G88" i="1" s="1"/>
  <c r="I88" i="1" s="1"/>
  <c r="O573" i="1"/>
  <c r="D88" i="1" s="1"/>
  <c r="P573" i="1"/>
  <c r="E88" i="1" s="1"/>
  <c r="Q573" i="1"/>
  <c r="F88" i="1" s="1"/>
  <c r="N573" i="1"/>
  <c r="C88" i="1" s="1"/>
  <c r="M573" i="1"/>
  <c r="B88" i="1" s="1"/>
  <c r="S676" i="1"/>
  <c r="O676" i="1"/>
  <c r="N661" i="1"/>
  <c r="Q661" i="1"/>
  <c r="R661" i="1"/>
  <c r="P661" i="1"/>
  <c r="O661" i="1"/>
  <c r="M661" i="1"/>
  <c r="S661" i="1"/>
  <c r="Q689" i="1"/>
  <c r="R689" i="1"/>
  <c r="N689" i="1"/>
  <c r="O689" i="1"/>
  <c r="P689" i="1"/>
  <c r="S689" i="1"/>
  <c r="M689" i="1"/>
  <c r="O637" i="1"/>
  <c r="M637" i="1"/>
  <c r="S637" i="1"/>
  <c r="Q637" i="1"/>
  <c r="N637" i="1"/>
  <c r="P637" i="1"/>
  <c r="R637" i="1"/>
  <c r="M715" i="1"/>
  <c r="P715" i="1"/>
  <c r="S715" i="1"/>
  <c r="R715" i="1"/>
  <c r="O715" i="1"/>
  <c r="N715" i="1"/>
  <c r="Q715" i="1"/>
  <c r="O495" i="1"/>
  <c r="D10" i="1" s="1"/>
  <c r="P495" i="1"/>
  <c r="E10" i="1" s="1"/>
  <c r="N495" i="1"/>
  <c r="C10" i="1" s="1"/>
  <c r="M495" i="1"/>
  <c r="B10" i="1" s="1"/>
  <c r="R495" i="1"/>
  <c r="G10" i="1" s="1"/>
  <c r="I10" i="1" s="1"/>
  <c r="S495" i="1"/>
  <c r="H10" i="1" s="1"/>
  <c r="Q495" i="1"/>
  <c r="F10" i="1" s="1"/>
  <c r="S655" i="1"/>
  <c r="S510" i="1"/>
  <c r="H25" i="1" s="1"/>
  <c r="Q510" i="1"/>
  <c r="F25" i="1" s="1"/>
  <c r="N510" i="1"/>
  <c r="C25" i="1" s="1"/>
  <c r="P510" i="1"/>
  <c r="E25" i="1" s="1"/>
  <c r="R510" i="1"/>
  <c r="G25" i="1" s="1"/>
  <c r="I25" i="1" s="1"/>
  <c r="O510" i="1"/>
  <c r="D25" i="1" s="1"/>
  <c r="M510" i="1"/>
  <c r="B25" i="1" s="1"/>
  <c r="M535" i="1"/>
  <c r="B50" i="1" s="1"/>
  <c r="O535" i="1"/>
  <c r="D50" i="1" s="1"/>
  <c r="S535" i="1"/>
  <c r="H50" i="1" s="1"/>
  <c r="R535" i="1"/>
  <c r="G50" i="1" s="1"/>
  <c r="I50" i="1" s="1"/>
  <c r="P535" i="1"/>
  <c r="E50" i="1" s="1"/>
  <c r="Q535" i="1"/>
  <c r="F50" i="1" s="1"/>
  <c r="N535" i="1"/>
  <c r="C50" i="1" s="1"/>
  <c r="P761" i="1"/>
  <c r="M761" i="1"/>
  <c r="Q761" i="1"/>
  <c r="O761" i="1"/>
  <c r="S761" i="1"/>
  <c r="N761" i="1"/>
  <c r="R761" i="1"/>
  <c r="P539" i="1"/>
  <c r="E54" i="1" s="1"/>
  <c r="M539" i="1"/>
  <c r="B54" i="1" s="1"/>
  <c r="S539" i="1"/>
  <c r="H54" i="1" s="1"/>
  <c r="N539" i="1"/>
  <c r="C54" i="1" s="1"/>
  <c r="O539" i="1"/>
  <c r="D54" i="1" s="1"/>
  <c r="R539" i="1"/>
  <c r="G54" i="1" s="1"/>
  <c r="I54" i="1" s="1"/>
  <c r="Q539" i="1"/>
  <c r="F54" i="1" s="1"/>
  <c r="Q598" i="1"/>
  <c r="O598" i="1"/>
  <c r="S598" i="1"/>
  <c r="R598" i="1"/>
  <c r="P598" i="1"/>
  <c r="N598" i="1"/>
  <c r="M598" i="1"/>
  <c r="Q568" i="1"/>
  <c r="F83" i="1" s="1"/>
  <c r="O568" i="1"/>
  <c r="D83" i="1" s="1"/>
  <c r="P568" i="1"/>
  <c r="E83" i="1" s="1"/>
  <c r="R568" i="1"/>
  <c r="G83" i="1" s="1"/>
  <c r="I83" i="1" s="1"/>
  <c r="N568" i="1"/>
  <c r="C83" i="1" s="1"/>
  <c r="M568" i="1"/>
  <c r="B83" i="1" s="1"/>
  <c r="S568" i="1"/>
  <c r="H83" i="1" s="1"/>
  <c r="M721" i="1"/>
  <c r="N721" i="1"/>
  <c r="P721" i="1"/>
  <c r="Q721" i="1"/>
  <c r="S721" i="1"/>
  <c r="R721" i="1"/>
  <c r="O721" i="1"/>
  <c r="O559" i="1"/>
  <c r="D74" i="1" s="1"/>
  <c r="Q592" i="1"/>
  <c r="R592" i="1"/>
  <c r="N592" i="1"/>
  <c r="P592" i="1"/>
  <c r="S592" i="1"/>
  <c r="M592" i="1"/>
  <c r="O592" i="1"/>
  <c r="R763" i="1"/>
  <c r="Q763" i="1"/>
  <c r="M763" i="1"/>
  <c r="O763" i="1"/>
  <c r="N763" i="1"/>
  <c r="P763" i="1"/>
  <c r="S763" i="1"/>
  <c r="O713" i="1"/>
  <c r="Q713" i="1"/>
  <c r="M713" i="1"/>
  <c r="R713" i="1"/>
  <c r="N713" i="1"/>
  <c r="S713" i="1"/>
  <c r="P713" i="1"/>
  <c r="Q512" i="1"/>
  <c r="F27" i="1" s="1"/>
  <c r="N512" i="1"/>
  <c r="C27" i="1" s="1"/>
  <c r="R512" i="1"/>
  <c r="G27" i="1" s="1"/>
  <c r="I27" i="1" s="1"/>
  <c r="P512" i="1"/>
  <c r="E27" i="1" s="1"/>
  <c r="M512" i="1"/>
  <c r="B27" i="1" s="1"/>
  <c r="O512" i="1"/>
  <c r="D27" i="1" s="1"/>
  <c r="S512" i="1"/>
  <c r="H27" i="1" s="1"/>
  <c r="O572" i="1"/>
  <c r="D87" i="1" s="1"/>
  <c r="R572" i="1"/>
  <c r="G87" i="1" s="1"/>
  <c r="I87" i="1" s="1"/>
  <c r="S572" i="1"/>
  <c r="H87" i="1" s="1"/>
  <c r="M572" i="1"/>
  <c r="B87" i="1" s="1"/>
  <c r="P572" i="1"/>
  <c r="E87" i="1" s="1"/>
  <c r="N572" i="1"/>
  <c r="C87" i="1" s="1"/>
  <c r="Q572" i="1"/>
  <c r="F87" i="1" s="1"/>
  <c r="N692" i="1"/>
  <c r="Q692" i="1"/>
  <c r="N728" i="1"/>
  <c r="O728" i="1"/>
  <c r="R728" i="1"/>
  <c r="M728" i="1"/>
  <c r="P728" i="1"/>
  <c r="S728" i="1"/>
  <c r="Q728" i="1"/>
  <c r="N735" i="1"/>
  <c r="R735" i="1"/>
  <c r="S735" i="1"/>
  <c r="Q735" i="1"/>
  <c r="M735" i="1"/>
  <c r="O735" i="1"/>
  <c r="P735" i="1"/>
  <c r="R682" i="1"/>
  <c r="O682" i="1"/>
  <c r="Q682" i="1"/>
  <c r="N682" i="1"/>
  <c r="M682" i="1"/>
  <c r="S682" i="1"/>
  <c r="P682" i="1"/>
  <c r="P746" i="1"/>
  <c r="Q746" i="1"/>
  <c r="O746" i="1"/>
  <c r="S746" i="1"/>
  <c r="R746" i="1"/>
  <c r="N746" i="1"/>
  <c r="M746" i="1"/>
  <c r="N635" i="1"/>
  <c r="Q635" i="1"/>
  <c r="S635" i="1"/>
  <c r="M635" i="1"/>
  <c r="R635" i="1"/>
  <c r="O635" i="1"/>
  <c r="P635" i="1"/>
  <c r="P526" i="1"/>
  <c r="E41" i="1" s="1"/>
  <c r="Q526" i="1"/>
  <c r="F41" i="1" s="1"/>
  <c r="M526" i="1"/>
  <c r="B41" i="1" s="1"/>
  <c r="N526" i="1"/>
  <c r="C41" i="1" s="1"/>
  <c r="R526" i="1"/>
  <c r="G41" i="1" s="1"/>
  <c r="I41" i="1" s="1"/>
  <c r="O526" i="1"/>
  <c r="D41" i="1" s="1"/>
  <c r="S526" i="1"/>
  <c r="H41" i="1" s="1"/>
  <c r="P767" i="1"/>
  <c r="Q767" i="1"/>
  <c r="O742" i="1"/>
  <c r="R742" i="1"/>
  <c r="S742" i="1"/>
  <c r="P742" i="1"/>
  <c r="N742" i="1"/>
  <c r="Q742" i="1"/>
  <c r="O516" i="1"/>
  <c r="D31" i="1" s="1"/>
  <c r="P516" i="1"/>
  <c r="E31" i="1" s="1"/>
  <c r="R516" i="1"/>
  <c r="G31" i="1" s="1"/>
  <c r="I31" i="1" s="1"/>
  <c r="S516" i="1"/>
  <c r="H31" i="1" s="1"/>
  <c r="N516" i="1"/>
  <c r="C31" i="1" s="1"/>
  <c r="M516" i="1"/>
  <c r="B31" i="1" s="1"/>
  <c r="Q516" i="1"/>
  <c r="F31" i="1" s="1"/>
  <c r="O569" i="1"/>
  <c r="D84" i="1" s="1"/>
  <c r="N569" i="1"/>
  <c r="C84" i="1" s="1"/>
  <c r="P569" i="1"/>
  <c r="E84" i="1" s="1"/>
  <c r="S569" i="1"/>
  <c r="H84" i="1" s="1"/>
  <c r="Q569" i="1"/>
  <c r="F84" i="1" s="1"/>
  <c r="M569" i="1"/>
  <c r="B84" i="1" s="1"/>
  <c r="R569" i="1"/>
  <c r="G84" i="1" s="1"/>
  <c r="I84" i="1" s="1"/>
  <c r="M581" i="1"/>
  <c r="B96" i="1" s="1"/>
  <c r="S581" i="1"/>
  <c r="H96" i="1" s="1"/>
  <c r="O581" i="1"/>
  <c r="D96" i="1" s="1"/>
  <c r="N581" i="1"/>
  <c r="C96" i="1" s="1"/>
  <c r="Q581" i="1"/>
  <c r="F96" i="1" s="1"/>
  <c r="P581" i="1"/>
  <c r="E96" i="1" s="1"/>
  <c r="R581" i="1"/>
  <c r="G96" i="1" s="1"/>
  <c r="I96" i="1" s="1"/>
  <c r="M525" i="1"/>
  <c r="B40" i="1" s="1"/>
  <c r="M519" i="1"/>
  <c r="B34" i="1" s="1"/>
  <c r="N519" i="1"/>
  <c r="C34" i="1" s="1"/>
  <c r="S519" i="1"/>
  <c r="H34" i="1" s="1"/>
  <c r="O519" i="1"/>
  <c r="D34" i="1" s="1"/>
  <c r="P519" i="1"/>
  <c r="E34" i="1" s="1"/>
  <c r="R519" i="1"/>
  <c r="G34" i="1" s="1"/>
  <c r="I34" i="1" s="1"/>
  <c r="Q519" i="1"/>
  <c r="F34" i="1" s="1"/>
  <c r="M603" i="1"/>
  <c r="Q603" i="1"/>
  <c r="O603" i="1"/>
  <c r="N603" i="1"/>
  <c r="R603" i="1"/>
  <c r="S603" i="1"/>
  <c r="P603" i="1"/>
  <c r="N540" i="1"/>
  <c r="C55" i="1" s="1"/>
  <c r="M540" i="1"/>
  <c r="B55" i="1" s="1"/>
  <c r="O540" i="1"/>
  <c r="D55" i="1" s="1"/>
  <c r="R540" i="1"/>
  <c r="G55" i="1" s="1"/>
  <c r="I55" i="1" s="1"/>
  <c r="S540" i="1"/>
  <c r="H55" i="1" s="1"/>
  <c r="P540" i="1"/>
  <c r="E55" i="1" s="1"/>
  <c r="Q540" i="1"/>
  <c r="F55" i="1" s="1"/>
  <c r="M727" i="1"/>
  <c r="Q497" i="1"/>
  <c r="F12" i="1" s="1"/>
  <c r="O497" i="1"/>
  <c r="D12" i="1" s="1"/>
  <c r="R497" i="1"/>
  <c r="G12" i="1" s="1"/>
  <c r="I12" i="1" s="1"/>
  <c r="S497" i="1"/>
  <c r="H12" i="1" s="1"/>
  <c r="N497" i="1"/>
  <c r="C12" i="1" s="1"/>
  <c r="P497" i="1"/>
  <c r="E12" i="1" s="1"/>
  <c r="M497" i="1"/>
  <c r="B12" i="1" s="1"/>
  <c r="S712" i="1"/>
  <c r="O712" i="1"/>
  <c r="R712" i="1"/>
  <c r="N712" i="1"/>
  <c r="M712" i="1"/>
  <c r="Q712" i="1"/>
  <c r="P712" i="1"/>
  <c r="S641" i="1"/>
  <c r="O641" i="1"/>
  <c r="P641" i="1"/>
  <c r="R641" i="1"/>
  <c r="M641" i="1"/>
  <c r="Q641" i="1"/>
  <c r="N641" i="1"/>
  <c r="P534" i="1"/>
  <c r="E49" i="1" s="1"/>
  <c r="R534" i="1"/>
  <c r="G49" i="1" s="1"/>
  <c r="I49" i="1" s="1"/>
  <c r="N534" i="1"/>
  <c r="C49" i="1" s="1"/>
  <c r="Q534" i="1"/>
  <c r="F49" i="1" s="1"/>
  <c r="Q537" i="1"/>
  <c r="F52" i="1" s="1"/>
  <c r="P537" i="1"/>
  <c r="E52" i="1" s="1"/>
  <c r="M537" i="1"/>
  <c r="B52" i="1" s="1"/>
  <c r="R537" i="1"/>
  <c r="G52" i="1" s="1"/>
  <c r="I52" i="1" s="1"/>
  <c r="S537" i="1"/>
  <c r="H52" i="1" s="1"/>
  <c r="O537" i="1"/>
  <c r="D52" i="1" s="1"/>
  <c r="N537" i="1"/>
  <c r="C52" i="1" s="1"/>
  <c r="O528" i="1"/>
  <c r="D43" i="1" s="1"/>
  <c r="S528" i="1"/>
  <c r="H43" i="1" s="1"/>
  <c r="R528" i="1"/>
  <c r="G43" i="1" s="1"/>
  <c r="I43" i="1" s="1"/>
  <c r="M528" i="1"/>
  <c r="B43" i="1" s="1"/>
  <c r="P528" i="1"/>
  <c r="E43" i="1" s="1"/>
  <c r="Q528" i="1"/>
  <c r="F43" i="1" s="1"/>
  <c r="N528" i="1"/>
  <c r="C43" i="1" s="1"/>
  <c r="Q561" i="1"/>
  <c r="F76" i="1" s="1"/>
  <c r="P561" i="1"/>
  <c r="E76" i="1" s="1"/>
  <c r="S561" i="1"/>
  <c r="H76" i="1" s="1"/>
  <c r="N561" i="1"/>
  <c r="C76" i="1" s="1"/>
  <c r="R561" i="1"/>
  <c r="G76" i="1" s="1"/>
  <c r="I76" i="1" s="1"/>
  <c r="M561" i="1"/>
  <c r="B76" i="1" s="1"/>
  <c r="O561" i="1"/>
  <c r="D76" i="1" s="1"/>
  <c r="R608" i="1"/>
  <c r="Q608" i="1"/>
  <c r="P608" i="1"/>
  <c r="M608" i="1"/>
  <c r="O608" i="1"/>
  <c r="S608" i="1"/>
  <c r="N608" i="1"/>
  <c r="Q619" i="1"/>
  <c r="P619" i="1"/>
  <c r="N558" i="1"/>
  <c r="C73" i="1" s="1"/>
  <c r="R558" i="1"/>
  <c r="G73" i="1" s="1"/>
  <c r="I73" i="1" s="1"/>
  <c r="P558" i="1"/>
  <c r="E73" i="1" s="1"/>
  <c r="S558" i="1"/>
  <c r="H73" i="1" s="1"/>
  <c r="M558" i="1"/>
  <c r="B73" i="1" s="1"/>
  <c r="O558" i="1"/>
  <c r="D73" i="1" s="1"/>
  <c r="Q558" i="1"/>
  <c r="F73" i="1" s="1"/>
  <c r="N557" i="1"/>
  <c r="C72" i="1" s="1"/>
  <c r="M557" i="1"/>
  <c r="B72" i="1" s="1"/>
  <c r="R557" i="1"/>
  <c r="G72" i="1" s="1"/>
  <c r="I72" i="1" s="1"/>
  <c r="Q557" i="1"/>
  <c r="F72" i="1" s="1"/>
  <c r="O557" i="1"/>
  <c r="D72" i="1" s="1"/>
  <c r="P557" i="1"/>
  <c r="E72" i="1" s="1"/>
  <c r="S557" i="1"/>
  <c r="H72" i="1" s="1"/>
  <c r="R652" i="1"/>
  <c r="Q652" i="1"/>
  <c r="N652" i="1"/>
  <c r="S652" i="1"/>
  <c r="M652" i="1"/>
  <c r="P652" i="1"/>
  <c r="O652" i="1"/>
  <c r="S699" i="1"/>
  <c r="P699" i="1"/>
  <c r="R699" i="1"/>
  <c r="M699" i="1"/>
  <c r="O699" i="1"/>
  <c r="N699" i="1"/>
  <c r="Q699" i="1"/>
  <c r="Q691" i="1"/>
  <c r="P691" i="1"/>
  <c r="N691" i="1"/>
  <c r="S691" i="1"/>
  <c r="M691" i="1"/>
  <c r="O691" i="1"/>
  <c r="R691" i="1"/>
  <c r="P679" i="1"/>
  <c r="M679" i="1"/>
  <c r="N523" i="1"/>
  <c r="C38" i="1" s="1"/>
  <c r="O523" i="1"/>
  <c r="D38" i="1" s="1"/>
  <c r="R523" i="1"/>
  <c r="G38" i="1" s="1"/>
  <c r="I38" i="1" s="1"/>
  <c r="M523" i="1"/>
  <c r="B38" i="1" s="1"/>
  <c r="S523" i="1"/>
  <c r="H38" i="1" s="1"/>
  <c r="P523" i="1"/>
  <c r="E38" i="1" s="1"/>
  <c r="Q523" i="1"/>
  <c r="F38" i="1" s="1"/>
  <c r="S760" i="1"/>
  <c r="P760" i="1"/>
  <c r="R760" i="1"/>
  <c r="Q760" i="1"/>
  <c r="M760" i="1"/>
  <c r="N760" i="1"/>
  <c r="O760" i="1"/>
  <c r="O621" i="1"/>
  <c r="Q621" i="1"/>
  <c r="M621" i="1"/>
  <c r="R621" i="1"/>
  <c r="P621" i="1"/>
  <c r="N621" i="1"/>
  <c r="S621" i="1"/>
  <c r="N522" i="1"/>
  <c r="C37" i="1" s="1"/>
  <c r="R522" i="1"/>
  <c r="G37" i="1" s="1"/>
  <c r="I37" i="1" s="1"/>
  <c r="M522" i="1"/>
  <c r="B37" i="1" s="1"/>
  <c r="S522" i="1"/>
  <c r="H37" i="1" s="1"/>
  <c r="Q522" i="1"/>
  <c r="F37" i="1" s="1"/>
  <c r="O522" i="1"/>
  <c r="D37" i="1" s="1"/>
  <c r="P522" i="1"/>
  <c r="E37" i="1" s="1"/>
  <c r="S722" i="1"/>
  <c r="Q722" i="1"/>
  <c r="P722" i="1"/>
  <c r="R722" i="1"/>
  <c r="N722" i="1"/>
  <c r="M722" i="1"/>
  <c r="O722" i="1"/>
  <c r="P671" i="1"/>
  <c r="S671" i="1"/>
  <c r="P731" i="1"/>
  <c r="O731" i="1"/>
  <c r="M731" i="1"/>
  <c r="N731" i="1"/>
  <c r="Q731" i="1"/>
  <c r="S731" i="1"/>
  <c r="R731" i="1"/>
  <c r="P653" i="1"/>
  <c r="N653" i="1"/>
  <c r="M653" i="1"/>
  <c r="R653" i="1"/>
  <c r="O653" i="1"/>
  <c r="S653" i="1"/>
  <c r="Q653" i="1"/>
  <c r="O545" i="1"/>
  <c r="D60" i="1" s="1"/>
  <c r="P545" i="1"/>
  <c r="E60" i="1" s="1"/>
  <c r="Q545" i="1"/>
  <c r="F60" i="1" s="1"/>
  <c r="N545" i="1"/>
  <c r="C60" i="1" s="1"/>
  <c r="S545" i="1"/>
  <c r="H60" i="1" s="1"/>
  <c r="R545" i="1"/>
  <c r="G60" i="1" s="1"/>
  <c r="I60" i="1" s="1"/>
  <c r="M545" i="1"/>
  <c r="B60" i="1" s="1"/>
  <c r="O590" i="1"/>
  <c r="D105" i="1" s="1"/>
  <c r="Q590" i="1"/>
  <c r="F105" i="1" s="1"/>
  <c r="R590" i="1"/>
  <c r="G105" i="1" s="1"/>
  <c r="I105" i="1" s="1"/>
  <c r="N590" i="1"/>
  <c r="C105" i="1" s="1"/>
  <c r="S590" i="1"/>
  <c r="H105" i="1" s="1"/>
  <c r="M590" i="1"/>
  <c r="B105" i="1" s="1"/>
  <c r="P590" i="1"/>
  <c r="E105" i="1" s="1"/>
  <c r="Q576" i="1"/>
  <c r="F91" i="1" s="1"/>
  <c r="R576" i="1"/>
  <c r="G91" i="1" s="1"/>
  <c r="I91" i="1" s="1"/>
  <c r="N576" i="1"/>
  <c r="C91" i="1" s="1"/>
  <c r="M576" i="1"/>
  <c r="B91" i="1" s="1"/>
  <c r="P576" i="1"/>
  <c r="E91" i="1" s="1"/>
  <c r="O576" i="1"/>
  <c r="D91" i="1" s="1"/>
  <c r="S576" i="1"/>
  <c r="H91" i="1" s="1"/>
  <c r="M531" i="1"/>
  <c r="B46" i="1" s="1"/>
  <c r="Q531" i="1"/>
  <c r="F46" i="1" s="1"/>
  <c r="O714" i="1"/>
  <c r="S714" i="1"/>
  <c r="P714" i="1"/>
  <c r="R714" i="1"/>
  <c r="M714" i="1"/>
  <c r="N714" i="1"/>
  <c r="Q714" i="1"/>
  <c r="M622" i="1"/>
  <c r="S622" i="1"/>
  <c r="R622" i="1"/>
  <c r="P622" i="1"/>
  <c r="O622" i="1"/>
  <c r="Q622" i="1"/>
  <c r="N622" i="1"/>
  <c r="S666" i="1"/>
  <c r="N666" i="1"/>
  <c r="Q666" i="1"/>
  <c r="O666" i="1"/>
  <c r="M666" i="1"/>
  <c r="R666" i="1"/>
  <c r="P666" i="1"/>
  <c r="Q596" i="1"/>
  <c r="R596" i="1"/>
  <c r="O596" i="1"/>
  <c r="M596" i="1"/>
  <c r="P596" i="1"/>
  <c r="S596" i="1"/>
  <c r="N596" i="1"/>
  <c r="M700" i="1"/>
  <c r="P700" i="1"/>
  <c r="N700" i="1"/>
  <c r="R700" i="1"/>
  <c r="S700" i="1"/>
  <c r="Q700" i="1"/>
  <c r="O700" i="1"/>
  <c r="R623" i="1"/>
  <c r="M743" i="1"/>
  <c r="M644" i="1"/>
  <c r="N644" i="1"/>
  <c r="R644" i="1"/>
  <c r="O644" i="1"/>
  <c r="Q644" i="1"/>
  <c r="S644" i="1"/>
  <c r="P644" i="1"/>
  <c r="Q584" i="1"/>
  <c r="F99" i="1" s="1"/>
  <c r="R584" i="1"/>
  <c r="G99" i="1" s="1"/>
  <c r="I99" i="1" s="1"/>
  <c r="N584" i="1"/>
  <c r="C99" i="1" s="1"/>
  <c r="O584" i="1"/>
  <c r="D99" i="1" s="1"/>
  <c r="S584" i="1"/>
  <c r="H99" i="1" s="1"/>
  <c r="P584" i="1"/>
  <c r="E99" i="1" s="1"/>
  <c r="M584" i="1"/>
  <c r="B99" i="1" s="1"/>
  <c r="N639" i="1"/>
  <c r="M639" i="1"/>
  <c r="P639" i="1"/>
  <c r="O639" i="1"/>
  <c r="Q639" i="1"/>
  <c r="R639" i="1"/>
  <c r="S639" i="1"/>
  <c r="O610" i="1"/>
  <c r="P610" i="1"/>
  <c r="R610" i="1"/>
  <c r="N610" i="1"/>
  <c r="S610" i="1"/>
  <c r="M610" i="1"/>
  <c r="Q610" i="1"/>
  <c r="M706" i="1"/>
  <c r="Q706" i="1"/>
  <c r="N706" i="1"/>
  <c r="S706" i="1"/>
  <c r="P706" i="1"/>
  <c r="R706" i="1"/>
  <c r="O706" i="1"/>
  <c r="M768" i="1"/>
  <c r="Q768" i="1"/>
  <c r="O768" i="1"/>
  <c r="S768" i="1"/>
  <c r="P768" i="1"/>
  <c r="R768" i="1"/>
  <c r="N768" i="1"/>
  <c r="M723" i="1"/>
  <c r="R723" i="1"/>
  <c r="N643" i="1"/>
  <c r="M643" i="1"/>
  <c r="N739" i="1"/>
  <c r="Q739" i="1"/>
  <c r="R739" i="1"/>
  <c r="S739" i="1"/>
  <c r="O739" i="1"/>
  <c r="P739" i="1"/>
  <c r="M739" i="1"/>
  <c r="M707" i="1"/>
  <c r="N707" i="1"/>
  <c r="O707" i="1"/>
  <c r="R707" i="1"/>
  <c r="P707" i="1"/>
  <c r="Q707" i="1"/>
  <c r="S707" i="1"/>
  <c r="P562" i="1"/>
  <c r="E77" i="1" s="1"/>
  <c r="N562" i="1"/>
  <c r="C77" i="1" s="1"/>
  <c r="R562" i="1"/>
  <c r="G77" i="1" s="1"/>
  <c r="I77" i="1" s="1"/>
  <c r="M562" i="1"/>
  <c r="B77" i="1" s="1"/>
  <c r="S562" i="1"/>
  <c r="H77" i="1" s="1"/>
  <c r="Q562" i="1"/>
  <c r="F77" i="1" s="1"/>
  <c r="O562" i="1"/>
  <c r="D77" i="1" s="1"/>
  <c r="M688" i="1"/>
  <c r="S688" i="1"/>
  <c r="S563" i="1"/>
  <c r="H78" i="1" s="1"/>
  <c r="Q563" i="1"/>
  <c r="F78" i="1" s="1"/>
  <c r="O563" i="1"/>
  <c r="D78" i="1" s="1"/>
  <c r="P563" i="1"/>
  <c r="E78" i="1" s="1"/>
  <c r="M563" i="1"/>
  <c r="B78" i="1" s="1"/>
  <c r="N563" i="1"/>
  <c r="C78" i="1" s="1"/>
  <c r="R563" i="1"/>
  <c r="G78" i="1" s="1"/>
  <c r="I78" i="1" s="1"/>
  <c r="P593" i="1"/>
  <c r="M593" i="1"/>
  <c r="S625" i="1"/>
  <c r="N625" i="1"/>
  <c r="R685" i="1"/>
  <c r="Q685" i="1"/>
  <c r="M601" i="1"/>
  <c r="N601" i="1"/>
  <c r="P601" i="1"/>
  <c r="Q601" i="1"/>
  <c r="S601" i="1"/>
  <c r="O601" i="1"/>
  <c r="R601" i="1"/>
  <c r="Q530" i="1"/>
  <c r="F45" i="1" s="1"/>
  <c r="P530" i="1"/>
  <c r="E45" i="1" s="1"/>
  <c r="N530" i="1"/>
  <c r="C45" i="1" s="1"/>
  <c r="O530" i="1"/>
  <c r="D45" i="1" s="1"/>
  <c r="S530" i="1"/>
  <c r="H45" i="1" s="1"/>
  <c r="R530" i="1"/>
  <c r="G45" i="1" s="1"/>
  <c r="I45" i="1" s="1"/>
  <c r="M530" i="1"/>
  <c r="B45" i="1" s="1"/>
  <c r="S633" i="1"/>
  <c r="N633" i="1"/>
  <c r="Q633" i="1"/>
  <c r="M633" i="1"/>
  <c r="R633" i="1"/>
  <c r="P633" i="1"/>
  <c r="O633" i="1"/>
  <c r="O726" i="1"/>
  <c r="P726" i="1"/>
  <c r="N726" i="1"/>
  <c r="Q726" i="1"/>
  <c r="R726" i="1"/>
  <c r="M726" i="1"/>
  <c r="S726" i="1"/>
  <c r="Q636" i="1"/>
  <c r="P636" i="1"/>
  <c r="N538" i="1"/>
  <c r="C53" i="1" s="1"/>
  <c r="S538" i="1"/>
  <c r="H53" i="1" s="1"/>
  <c r="M538" i="1"/>
  <c r="B53" i="1" s="1"/>
  <c r="O538" i="1"/>
  <c r="D53" i="1" s="1"/>
  <c r="R538" i="1"/>
  <c r="G53" i="1" s="1"/>
  <c r="I53" i="1" s="1"/>
  <c r="Q538" i="1"/>
  <c r="F53" i="1" s="1"/>
  <c r="P538" i="1"/>
  <c r="E53" i="1" s="1"/>
  <c r="M677" i="1"/>
  <c r="O677" i="1"/>
  <c r="N677" i="1"/>
  <c r="S677" i="1"/>
  <c r="R677" i="1"/>
  <c r="Q677" i="1"/>
  <c r="P677" i="1"/>
  <c r="N518" i="1"/>
  <c r="C33" i="1" s="1"/>
  <c r="Q518" i="1"/>
  <c r="F33" i="1" s="1"/>
  <c r="P493" i="1"/>
  <c r="E8" i="1" s="1"/>
  <c r="O493" i="1"/>
  <c r="D8" i="1" s="1"/>
  <c r="M493" i="1"/>
  <c r="B8" i="1" s="1"/>
  <c r="R493" i="1"/>
  <c r="G8" i="1" s="1"/>
  <c r="I8" i="1" s="1"/>
  <c r="S493" i="1"/>
  <c r="H8" i="1" s="1"/>
  <c r="N493" i="1"/>
  <c r="C8" i="1" s="1"/>
  <c r="Q493" i="1"/>
  <c r="F8" i="1" s="1"/>
  <c r="P678" i="1"/>
  <c r="R678" i="1"/>
  <c r="N574" i="1"/>
  <c r="C89" i="1" s="1"/>
  <c r="S574" i="1"/>
  <c r="H89" i="1" s="1"/>
  <c r="R574" i="1"/>
  <c r="G89" i="1" s="1"/>
  <c r="I89" i="1" s="1"/>
  <c r="M574" i="1"/>
  <c r="B89" i="1" s="1"/>
  <c r="O574" i="1"/>
  <c r="D89" i="1" s="1"/>
  <c r="Q574" i="1"/>
  <c r="F89" i="1" s="1"/>
  <c r="P574" i="1"/>
  <c r="E89" i="1" s="1"/>
  <c r="R550" i="1"/>
  <c r="G65" i="1" s="1"/>
  <c r="I65" i="1" s="1"/>
  <c r="O550" i="1"/>
  <c r="D65" i="1" s="1"/>
  <c r="Q663" i="1"/>
  <c r="N663" i="1"/>
  <c r="O663" i="1"/>
  <c r="R663" i="1"/>
  <c r="P663" i="1"/>
  <c r="M663" i="1"/>
  <c r="S663" i="1"/>
  <c r="Q747" i="1"/>
  <c r="P747" i="1"/>
  <c r="O747" i="1"/>
  <c r="R747" i="1"/>
  <c r="M747" i="1"/>
  <c r="S747" i="1"/>
  <c r="N747" i="1"/>
  <c r="S647" i="1"/>
  <c r="P647" i="1"/>
  <c r="N647" i="1"/>
  <c r="R647" i="1"/>
  <c r="S513" i="1"/>
  <c r="H28" i="1" s="1"/>
  <c r="O513" i="1"/>
  <c r="D28" i="1" s="1"/>
  <c r="M513" i="1"/>
  <c r="B28" i="1" s="1"/>
  <c r="P513" i="1"/>
  <c r="E28" i="1" s="1"/>
  <c r="Q513" i="1"/>
  <c r="F28" i="1" s="1"/>
  <c r="R513" i="1"/>
  <c r="G28" i="1" s="1"/>
  <c r="I28" i="1" s="1"/>
  <c r="N513" i="1"/>
  <c r="C28" i="1" s="1"/>
  <c r="S662" i="1"/>
  <c r="R662" i="1"/>
  <c r="Q662" i="1"/>
  <c r="P662" i="1"/>
  <c r="N662" i="1"/>
  <c r="O662" i="1"/>
  <c r="M662" i="1"/>
  <c r="Q620" i="1"/>
  <c r="N620" i="1"/>
  <c r="O620" i="1"/>
  <c r="P620" i="1"/>
  <c r="M620" i="1"/>
  <c r="S620" i="1"/>
  <c r="R620" i="1"/>
  <c r="M589" i="1"/>
  <c r="B104" i="1" s="1"/>
  <c r="P589" i="1"/>
  <c r="E104" i="1" s="1"/>
  <c r="O589" i="1"/>
  <c r="D104" i="1" s="1"/>
  <c r="R589" i="1"/>
  <c r="G104" i="1" s="1"/>
  <c r="I104" i="1" s="1"/>
  <c r="N589" i="1"/>
  <c r="C104" i="1" s="1"/>
  <c r="Q589" i="1"/>
  <c r="F104" i="1" s="1"/>
  <c r="S589" i="1"/>
  <c r="H104" i="1" s="1"/>
  <c r="M719" i="1"/>
  <c r="S719" i="1"/>
  <c r="O719" i="1"/>
  <c r="Q719" i="1"/>
  <c r="N719" i="1"/>
  <c r="P719" i="1"/>
  <c r="R719" i="1"/>
  <c r="S659" i="1"/>
  <c r="M659" i="1"/>
  <c r="M646" i="1"/>
  <c r="Q646" i="1"/>
  <c r="S646" i="1"/>
  <c r="P646" i="1"/>
  <c r="N646" i="1"/>
  <c r="O646" i="1"/>
  <c r="R646" i="1"/>
  <c r="S669" i="1"/>
  <c r="Q698" i="1"/>
  <c r="N698" i="1"/>
  <c r="O698" i="1"/>
  <c r="S698" i="1"/>
  <c r="O770" i="1"/>
  <c r="S770" i="1"/>
  <c r="M770" i="1"/>
  <c r="Q770" i="1"/>
  <c r="R770" i="1"/>
  <c r="N770" i="1"/>
  <c r="P770" i="1"/>
  <c r="N638" i="1"/>
  <c r="P638" i="1"/>
  <c r="S638" i="1"/>
  <c r="O638" i="1"/>
  <c r="R638" i="1"/>
  <c r="Q638" i="1"/>
  <c r="M638" i="1"/>
  <c r="Q514" i="1"/>
  <c r="F29" i="1" s="1"/>
  <c r="N514" i="1"/>
  <c r="C29" i="1" s="1"/>
  <c r="P514" i="1"/>
  <c r="E29" i="1" s="1"/>
  <c r="Q683" i="1"/>
  <c r="O738" i="1"/>
  <c r="P738" i="1"/>
  <c r="R738" i="1"/>
  <c r="Q738" i="1"/>
  <c r="N738" i="1"/>
  <c r="Q758" i="1"/>
  <c r="S758" i="1"/>
  <c r="P758" i="1"/>
  <c r="O758" i="1"/>
  <c r="N758" i="1"/>
  <c r="R758" i="1"/>
  <c r="M758" i="1"/>
  <c r="O737" i="1"/>
  <c r="P737" i="1"/>
  <c r="R606" i="1"/>
  <c r="S606" i="1"/>
  <c r="O606" i="1"/>
  <c r="M606" i="1"/>
  <c r="P606" i="1"/>
  <c r="N606" i="1"/>
  <c r="Q606" i="1"/>
  <c r="N710" i="1"/>
  <c r="Q710" i="1"/>
  <c r="M710" i="1"/>
  <c r="O710" i="1"/>
  <c r="R710" i="1"/>
  <c r="S710" i="1"/>
  <c r="P710" i="1"/>
  <c r="Q613" i="1"/>
  <c r="O613" i="1"/>
  <c r="S613" i="1"/>
  <c r="N613" i="1"/>
  <c r="R613" i="1"/>
  <c r="M613" i="1"/>
  <c r="P613" i="1"/>
  <c r="S587" i="1"/>
  <c r="H102" i="1" s="1"/>
  <c r="R587" i="1"/>
  <c r="G102" i="1" s="1"/>
  <c r="I102" i="1" s="1"/>
  <c r="O587" i="1"/>
  <c r="D102" i="1" s="1"/>
  <c r="Q587" i="1"/>
  <c r="F102" i="1" s="1"/>
  <c r="N587" i="1"/>
  <c r="C102" i="1" s="1"/>
  <c r="M587" i="1"/>
  <c r="B102" i="1" s="1"/>
  <c r="P587" i="1"/>
  <c r="E102" i="1" s="1"/>
  <c r="N749" i="1"/>
  <c r="Q749" i="1"/>
  <c r="R749" i="1"/>
  <c r="S749" i="1"/>
  <c r="M749" i="1"/>
  <c r="O749" i="1"/>
  <c r="P749" i="1"/>
  <c r="S667" i="1"/>
  <c r="P667" i="1"/>
  <c r="S629" i="1"/>
  <c r="Q629" i="1"/>
  <c r="R629" i="1"/>
  <c r="P629" i="1"/>
  <c r="S664" i="1"/>
  <c r="R664" i="1"/>
  <c r="Q664" i="1"/>
  <c r="O664" i="1"/>
  <c r="N664" i="1"/>
  <c r="M664" i="1"/>
  <c r="P664" i="1"/>
  <c r="Q769" i="1"/>
  <c r="M769" i="1"/>
  <c r="P769" i="1"/>
  <c r="R769" i="1"/>
  <c r="O769" i="1"/>
  <c r="N769" i="1"/>
  <c r="S769" i="1"/>
  <c r="P631" i="1"/>
  <c r="N631" i="1"/>
  <c r="S631" i="1"/>
  <c r="Q631" i="1"/>
  <c r="R631" i="1"/>
  <c r="O631" i="1"/>
  <c r="M631" i="1"/>
  <c r="R734" i="1"/>
  <c r="M734" i="1"/>
  <c r="P734" i="1"/>
  <c r="Q734" i="1"/>
  <c r="S734" i="1"/>
  <c r="O734" i="1"/>
  <c r="N734" i="1"/>
  <c r="N651" i="1"/>
  <c r="O651" i="1"/>
  <c r="M651" i="1"/>
  <c r="Q651" i="1"/>
  <c r="P651" i="1"/>
  <c r="R651" i="1"/>
  <c r="S651" i="1"/>
  <c r="P506" i="1"/>
  <c r="E21" i="1" s="1"/>
  <c r="R506" i="1"/>
  <c r="G21" i="1" s="1"/>
  <c r="I21" i="1" s="1"/>
  <c r="Q506" i="1"/>
  <c r="F21" i="1" s="1"/>
  <c r="O506" i="1"/>
  <c r="D21" i="1" s="1"/>
  <c r="N506" i="1"/>
  <c r="C21" i="1" s="1"/>
  <c r="M506" i="1"/>
  <c r="B21" i="1" s="1"/>
  <c r="S506" i="1"/>
  <c r="H21" i="1" s="1"/>
  <c r="N532" i="1"/>
  <c r="C47" i="1" s="1"/>
  <c r="O532" i="1"/>
  <c r="D47" i="1" s="1"/>
  <c r="N555" i="1"/>
  <c r="C70" i="1" s="1"/>
  <c r="P555" i="1"/>
  <c r="E70" i="1" s="1"/>
  <c r="Q555" i="1"/>
  <c r="F70" i="1" s="1"/>
  <c r="R555" i="1"/>
  <c r="G70" i="1" s="1"/>
  <c r="I70" i="1" s="1"/>
  <c r="S555" i="1"/>
  <c r="H70" i="1" s="1"/>
  <c r="O555" i="1"/>
  <c r="D70" i="1" s="1"/>
  <c r="M555" i="1"/>
  <c r="B70" i="1" s="1"/>
  <c r="Q511" i="1"/>
  <c r="F26" i="1" s="1"/>
  <c r="S511" i="1"/>
  <c r="H26" i="1" s="1"/>
  <c r="O511" i="1"/>
  <c r="D26" i="1" s="1"/>
  <c r="N511" i="1"/>
  <c r="C26" i="1" s="1"/>
  <c r="M511" i="1"/>
  <c r="B26" i="1" s="1"/>
  <c r="R511" i="1"/>
  <c r="G26" i="1" s="1"/>
  <c r="I26" i="1" s="1"/>
  <c r="P511" i="1"/>
  <c r="E26" i="1" s="1"/>
  <c r="O740" i="1"/>
  <c r="N740" i="1"/>
  <c r="Q740" i="1"/>
  <c r="P740" i="1"/>
  <c r="S740" i="1"/>
  <c r="O533" i="1"/>
  <c r="D48" i="1" s="1"/>
  <c r="S533" i="1"/>
  <c r="H48" i="1" s="1"/>
  <c r="M533" i="1"/>
  <c r="B48" i="1" s="1"/>
  <c r="N533" i="1"/>
  <c r="C48" i="1" s="1"/>
  <c r="R533" i="1"/>
  <c r="G48" i="1" s="1"/>
  <c r="I48" i="1" s="1"/>
  <c r="Q533" i="1"/>
  <c r="F48" i="1" s="1"/>
  <c r="P533" i="1"/>
  <c r="E48" i="1" s="1"/>
  <c r="Q565" i="1"/>
  <c r="F80" i="1" s="1"/>
  <c r="P565" i="1"/>
  <c r="E80" i="1" s="1"/>
  <c r="M565" i="1"/>
  <c r="B80" i="1" s="1"/>
  <c r="O565" i="1"/>
  <c r="D80" i="1" s="1"/>
  <c r="R565" i="1"/>
  <c r="G80" i="1" s="1"/>
  <c r="I80" i="1" s="1"/>
  <c r="S565" i="1"/>
  <c r="H80" i="1" s="1"/>
  <c r="N565" i="1"/>
  <c r="C80" i="1" s="1"/>
  <c r="O654" i="1"/>
  <c r="S654" i="1"/>
  <c r="N654" i="1"/>
  <c r="Q654" i="1"/>
  <c r="M654" i="1"/>
  <c r="P654" i="1"/>
  <c r="R654" i="1"/>
  <c r="M542" i="1"/>
  <c r="B57" i="1" s="1"/>
  <c r="M696" i="1"/>
  <c r="R696" i="1"/>
  <c r="N762" i="1"/>
  <c r="M762" i="1"/>
  <c r="Q762" i="1"/>
  <c r="S762" i="1"/>
  <c r="P762" i="1"/>
  <c r="R762" i="1"/>
  <c r="O762" i="1"/>
  <c r="S500" i="1"/>
  <c r="H15" i="1" s="1"/>
  <c r="M500" i="1"/>
  <c r="B15" i="1" s="1"/>
  <c r="R500" i="1"/>
  <c r="G15" i="1" s="1"/>
  <c r="I15" i="1" s="1"/>
  <c r="N500" i="1"/>
  <c r="C15" i="1" s="1"/>
  <c r="Q500" i="1"/>
  <c r="F15" i="1" s="1"/>
  <c r="O500" i="1"/>
  <c r="D15" i="1" s="1"/>
  <c r="P500" i="1"/>
  <c r="E15" i="1" s="1"/>
  <c r="R754" i="1"/>
  <c r="Q754" i="1"/>
  <c r="N754" i="1"/>
  <c r="P754" i="1"/>
  <c r="O754" i="1"/>
  <c r="M754" i="1"/>
  <c r="S754" i="1"/>
  <c r="N730" i="1"/>
  <c r="O730" i="1"/>
  <c r="R730" i="1"/>
  <c r="Q730" i="1"/>
  <c r="S730" i="1"/>
  <c r="M730" i="1"/>
  <c r="P730" i="1"/>
  <c r="N672" i="1"/>
  <c r="S672" i="1"/>
  <c r="M499" i="1"/>
  <c r="B14" i="1" s="1"/>
  <c r="R499" i="1"/>
  <c r="G14" i="1" s="1"/>
  <c r="I14" i="1" s="1"/>
  <c r="P499" i="1"/>
  <c r="E14" i="1" s="1"/>
  <c r="O499" i="1"/>
  <c r="D14" i="1" s="1"/>
  <c r="Q499" i="1"/>
  <c r="F14" i="1" s="1"/>
  <c r="N499" i="1"/>
  <c r="C14" i="1" s="1"/>
  <c r="S499" i="1"/>
  <c r="H14" i="1" s="1"/>
  <c r="O612" i="1"/>
  <c r="P612" i="1"/>
  <c r="Q612" i="1"/>
  <c r="R612" i="1"/>
  <c r="S612" i="1"/>
  <c r="N612" i="1"/>
  <c r="M612" i="1"/>
  <c r="M751" i="1"/>
  <c r="P751" i="1"/>
  <c r="N751" i="1"/>
  <c r="Q751" i="1"/>
  <c r="O751" i="1"/>
  <c r="R751" i="1"/>
  <c r="S751" i="1"/>
  <c r="M705" i="1"/>
  <c r="O705" i="1"/>
  <c r="Q705" i="1"/>
  <c r="R705" i="1"/>
  <c r="N705" i="1"/>
  <c r="P705" i="1"/>
  <c r="S705" i="1"/>
  <c r="O579" i="1"/>
  <c r="D94" i="1" s="1"/>
  <c r="R579" i="1"/>
  <c r="G94" i="1" s="1"/>
  <c r="I94" i="1" s="1"/>
  <c r="N579" i="1"/>
  <c r="C94" i="1" s="1"/>
  <c r="P579" i="1"/>
  <c r="E94" i="1" s="1"/>
  <c r="Q579" i="1"/>
  <c r="F94" i="1" s="1"/>
  <c r="S579" i="1"/>
  <c r="H94" i="1" s="1"/>
  <c r="M579" i="1"/>
  <c r="B94" i="1" s="1"/>
  <c r="M684" i="1"/>
  <c r="P684" i="1"/>
  <c r="Q684" i="1"/>
  <c r="R684" i="1"/>
  <c r="O684" i="1"/>
  <c r="N684" i="1"/>
  <c r="S684" i="1"/>
  <c r="S648" i="1"/>
  <c r="P648" i="1"/>
  <c r="M648" i="1"/>
  <c r="R648" i="1"/>
  <c r="N648" i="1"/>
  <c r="R741" i="1"/>
  <c r="M741" i="1"/>
  <c r="Q741" i="1"/>
  <c r="O741" i="1"/>
  <c r="S741" i="1"/>
  <c r="P741" i="1"/>
  <c r="N741" i="1"/>
  <c r="M708" i="1"/>
  <c r="P708" i="1"/>
  <c r="O708" i="1"/>
  <c r="Q708" i="1"/>
  <c r="N708" i="1"/>
  <c r="S708" i="1"/>
  <c r="R708" i="1"/>
  <c r="R750" i="1"/>
  <c r="N750" i="1"/>
  <c r="Q750" i="1"/>
  <c r="M750" i="1"/>
  <c r="S750" i="1"/>
  <c r="P750" i="1"/>
  <c r="O750" i="1"/>
  <c r="P628" i="1"/>
  <c r="R628" i="1"/>
  <c r="M628" i="1"/>
  <c r="S628" i="1"/>
  <c r="N628" i="1"/>
  <c r="O578" i="1"/>
  <c r="D93" i="1" s="1"/>
  <c r="S578" i="1"/>
  <c r="H93" i="1" s="1"/>
  <c r="P578" i="1"/>
  <c r="E93" i="1" s="1"/>
  <c r="N578" i="1"/>
  <c r="C93" i="1" s="1"/>
  <c r="R578" i="1"/>
  <c r="G93" i="1" s="1"/>
  <c r="I93" i="1" s="1"/>
  <c r="M578" i="1"/>
  <c r="B93" i="1" s="1"/>
  <c r="Q578" i="1"/>
  <c r="F93" i="1" s="1"/>
  <c r="R599" i="1"/>
  <c r="O599" i="1"/>
  <c r="M599" i="1"/>
  <c r="Q599" i="1"/>
  <c r="S599" i="1"/>
  <c r="P599" i="1"/>
  <c r="N599" i="1"/>
  <c r="M524" i="1"/>
  <c r="B39" i="1" s="1"/>
  <c r="N524" i="1"/>
  <c r="C39" i="1" s="1"/>
  <c r="R524" i="1"/>
  <c r="G39" i="1" s="1"/>
  <c r="I39" i="1" s="1"/>
  <c r="S524" i="1"/>
  <c r="H39" i="1" s="1"/>
  <c r="P524" i="1"/>
  <c r="E39" i="1" s="1"/>
  <c r="Q524" i="1"/>
  <c r="F39" i="1" s="1"/>
  <c r="O524" i="1"/>
  <c r="D39" i="1" s="1"/>
  <c r="O560" i="1"/>
  <c r="D75" i="1" s="1"/>
  <c r="S560" i="1"/>
  <c r="H75" i="1" s="1"/>
  <c r="Q560" i="1"/>
  <c r="F75" i="1" s="1"/>
  <c r="M560" i="1"/>
  <c r="B75" i="1" s="1"/>
  <c r="N560" i="1"/>
  <c r="C75" i="1" s="1"/>
  <c r="R560" i="1"/>
  <c r="G75" i="1" s="1"/>
  <c r="I75" i="1" s="1"/>
  <c r="P560" i="1"/>
  <c r="E75" i="1" s="1"/>
  <c r="M695" i="1"/>
  <c r="Q695" i="1"/>
  <c r="P695" i="1"/>
  <c r="O695" i="1"/>
  <c r="S695" i="1"/>
  <c r="R695" i="1"/>
  <c r="N695" i="1"/>
  <c r="Q709" i="1"/>
  <c r="P709" i="1"/>
  <c r="R709" i="1"/>
  <c r="M709" i="1"/>
  <c r="N502" i="1"/>
  <c r="C17" i="1" s="1"/>
  <c r="Q681" i="1"/>
  <c r="O681" i="1"/>
  <c r="P681" i="1"/>
  <c r="S681" i="1"/>
  <c r="N681" i="1"/>
  <c r="M681" i="1"/>
  <c r="R681" i="1"/>
  <c r="O732" i="1"/>
  <c r="M732" i="1"/>
  <c r="P732" i="1"/>
  <c r="N732" i="1"/>
  <c r="Q732" i="1"/>
  <c r="S732" i="1"/>
  <c r="R732" i="1"/>
  <c r="S507" i="1"/>
  <c r="H22" i="1" s="1"/>
  <c r="Q507" i="1"/>
  <c r="F22" i="1" s="1"/>
  <c r="M507" i="1"/>
  <c r="B22" i="1" s="1"/>
  <c r="N507" i="1"/>
  <c r="C22" i="1" s="1"/>
  <c r="O507" i="1"/>
  <c r="D22" i="1" s="1"/>
  <c r="P507" i="1"/>
  <c r="E22" i="1" s="1"/>
  <c r="R507" i="1"/>
  <c r="G22" i="1" s="1"/>
  <c r="I22" i="1" s="1"/>
  <c r="R527" i="1"/>
  <c r="G42" i="1" s="1"/>
  <c r="I42" i="1" s="1"/>
  <c r="N527" i="1"/>
  <c r="C42" i="1" s="1"/>
  <c r="S527" i="1"/>
  <c r="H42" i="1" s="1"/>
  <c r="Q527" i="1"/>
  <c r="F42" i="1" s="1"/>
  <c r="O527" i="1"/>
  <c r="D42" i="1" s="1"/>
  <c r="M527" i="1"/>
  <c r="B42" i="1" s="1"/>
  <c r="P527" i="1"/>
  <c r="E42" i="1" s="1"/>
  <c r="S694" i="1"/>
  <c r="N694" i="1"/>
  <c r="R694" i="1"/>
  <c r="P694" i="1"/>
  <c r="M694" i="1"/>
  <c r="Q694" i="1"/>
  <c r="O694" i="1"/>
  <c r="Q701" i="1"/>
  <c r="N701" i="1"/>
  <c r="O701" i="1"/>
  <c r="S701" i="1"/>
  <c r="N543" i="1"/>
  <c r="C58" i="1" s="1"/>
  <c r="P543" i="1"/>
  <c r="E58" i="1" s="1"/>
  <c r="Q543" i="1"/>
  <c r="F58" i="1" s="1"/>
  <c r="R543" i="1"/>
  <c r="G58" i="1" s="1"/>
  <c r="I58" i="1" s="1"/>
  <c r="S543" i="1"/>
  <c r="H58" i="1" s="1"/>
  <c r="O543" i="1"/>
  <c r="D58" i="1" s="1"/>
  <c r="M543" i="1"/>
  <c r="B58" i="1" s="1"/>
  <c r="R686" i="1"/>
  <c r="P686" i="1"/>
  <c r="O686" i="1"/>
  <c r="S686" i="1"/>
  <c r="Q686" i="1"/>
  <c r="M686" i="1"/>
  <c r="N686" i="1"/>
  <c r="R594" i="1"/>
  <c r="M594" i="1"/>
  <c r="P594" i="1"/>
  <c r="O594" i="1"/>
  <c r="S594" i="1"/>
  <c r="Q594" i="1"/>
  <c r="N594" i="1"/>
  <c r="Q649" i="1"/>
  <c r="P624" i="1"/>
  <c r="N624" i="1"/>
  <c r="R624" i="1"/>
  <c r="Q624" i="1"/>
  <c r="S624" i="1"/>
  <c r="O624" i="1"/>
  <c r="M624" i="1"/>
  <c r="P748" i="1"/>
  <c r="S748" i="1"/>
  <c r="M748" i="1"/>
  <c r="R748" i="1"/>
  <c r="N748" i="1"/>
  <c r="O748" i="1"/>
  <c r="Q748" i="1"/>
  <c r="O766" i="1"/>
  <c r="R766" i="1"/>
  <c r="P766" i="1"/>
  <c r="Q766" i="1"/>
  <c r="N766" i="1"/>
  <c r="M766" i="1"/>
  <c r="S766" i="1"/>
  <c r="N690" i="1"/>
  <c r="O690" i="1"/>
  <c r="P690" i="1"/>
  <c r="Q690" i="1"/>
  <c r="M690" i="1"/>
  <c r="R690" i="1"/>
  <c r="S690" i="1"/>
  <c r="S697" i="1"/>
  <c r="M697" i="1"/>
  <c r="R697" i="1"/>
  <c r="O697" i="1"/>
  <c r="P697" i="1"/>
  <c r="Q697" i="1"/>
  <c r="N697" i="1"/>
  <c r="S729" i="1"/>
  <c r="Q729" i="1"/>
  <c r="N729" i="1"/>
  <c r="R729" i="1"/>
  <c r="M729" i="1"/>
  <c r="M554" i="1"/>
  <c r="B69" i="1" s="1"/>
  <c r="R554" i="1"/>
  <c r="G69" i="1" s="1"/>
  <c r="I69" i="1" s="1"/>
  <c r="N554" i="1"/>
  <c r="C69" i="1" s="1"/>
  <c r="Q554" i="1"/>
  <c r="F69" i="1" s="1"/>
  <c r="O554" i="1"/>
  <c r="D69" i="1" s="1"/>
  <c r="P554" i="1"/>
  <c r="E69" i="1" s="1"/>
  <c r="S554" i="1"/>
  <c r="H69" i="1" s="1"/>
  <c r="S515" i="1"/>
  <c r="H30" i="1" s="1"/>
  <c r="P515" i="1"/>
  <c r="E30" i="1" s="1"/>
  <c r="O515" i="1"/>
  <c r="D30" i="1" s="1"/>
  <c r="R515" i="1"/>
  <c r="G30" i="1" s="1"/>
  <c r="I30" i="1" s="1"/>
  <c r="Q515" i="1"/>
  <c r="F30" i="1" s="1"/>
  <c r="N515" i="1"/>
  <c r="C30" i="1" s="1"/>
  <c r="M515" i="1"/>
  <c r="B30" i="1" s="1"/>
  <c r="Q757" i="1"/>
  <c r="N757" i="1"/>
  <c r="S757" i="1"/>
  <c r="P757" i="1"/>
  <c r="R757" i="1"/>
  <c r="O757" i="1"/>
  <c r="M757" i="1"/>
  <c r="R604" i="1"/>
  <c r="N604" i="1"/>
  <c r="O604" i="1"/>
  <c r="M604" i="1"/>
  <c r="S604" i="1"/>
  <c r="Q604" i="1"/>
  <c r="P604" i="1"/>
  <c r="Q496" i="1"/>
  <c r="F11" i="1" s="1"/>
  <c r="P496" i="1"/>
  <c r="E11" i="1" s="1"/>
  <c r="R496" i="1"/>
  <c r="G11" i="1" s="1"/>
  <c r="I11" i="1" s="1"/>
  <c r="S496" i="1"/>
  <c r="H11" i="1" s="1"/>
  <c r="O496" i="1"/>
  <c r="D11" i="1" s="1"/>
  <c r="N496" i="1"/>
  <c r="C11" i="1" s="1"/>
  <c r="O553" i="1"/>
  <c r="D68" i="1" s="1"/>
  <c r="M553" i="1"/>
  <c r="B68" i="1" s="1"/>
  <c r="Q553" i="1"/>
  <c r="F68" i="1" s="1"/>
  <c r="S553" i="1"/>
  <c r="H68" i="1" s="1"/>
  <c r="R553" i="1"/>
  <c r="G68" i="1" s="1"/>
  <c r="I68" i="1" s="1"/>
  <c r="S665" i="1"/>
  <c r="Q665" i="1"/>
  <c r="O665" i="1"/>
  <c r="N665" i="1"/>
  <c r="R665" i="1"/>
  <c r="M665" i="1"/>
  <c r="P665" i="1"/>
  <c r="S611" i="1"/>
  <c r="R611" i="1"/>
  <c r="M611" i="1"/>
  <c r="N611" i="1"/>
  <c r="Q611" i="1"/>
  <c r="O611" i="1"/>
  <c r="P611" i="1"/>
  <c r="O503" i="1"/>
  <c r="D18" i="1" s="1"/>
  <c r="N503" i="1"/>
  <c r="C18" i="1" s="1"/>
  <c r="M503" i="1"/>
  <c r="B18" i="1" s="1"/>
  <c r="S503" i="1"/>
  <c r="H18" i="1" s="1"/>
  <c r="Q503" i="1"/>
  <c r="F18" i="1" s="1"/>
  <c r="P503" i="1"/>
  <c r="E18" i="1" s="1"/>
  <c r="R503" i="1"/>
  <c r="G18" i="1" s="1"/>
  <c r="I18" i="1" s="1"/>
  <c r="Q724" i="1"/>
  <c r="N724" i="1"/>
  <c r="P724" i="1"/>
  <c r="R724" i="1"/>
  <c r="M724" i="1"/>
  <c r="S724" i="1"/>
  <c r="O724" i="1"/>
  <c r="R536" i="1"/>
  <c r="G51" i="1" s="1"/>
  <c r="I51" i="1" s="1"/>
  <c r="N687" i="1"/>
  <c r="O687" i="1"/>
  <c r="R687" i="1"/>
  <c r="M687" i="1"/>
  <c r="Q687" i="1"/>
  <c r="P687" i="1"/>
  <c r="S687" i="1"/>
  <c r="P591" i="1"/>
  <c r="E106" i="1" s="1"/>
  <c r="Q591" i="1"/>
  <c r="F106" i="1" s="1"/>
  <c r="M591" i="1"/>
  <c r="B106" i="1" s="1"/>
  <c r="O591" i="1"/>
  <c r="D106" i="1" s="1"/>
  <c r="S591" i="1"/>
  <c r="H106" i="1" s="1"/>
  <c r="R591" i="1"/>
  <c r="G106" i="1" s="1"/>
  <c r="I106" i="1" s="1"/>
  <c r="N591" i="1"/>
  <c r="C106" i="1" s="1"/>
  <c r="S718" i="1"/>
  <c r="O718" i="1"/>
  <c r="Q718" i="1"/>
  <c r="R718" i="1"/>
  <c r="P718" i="1"/>
  <c r="M718" i="1"/>
  <c r="N718" i="1"/>
  <c r="S645" i="1"/>
  <c r="R645" i="1"/>
  <c r="P580" i="1"/>
  <c r="E95" i="1" s="1"/>
  <c r="Q580" i="1"/>
  <c r="F95" i="1" s="1"/>
  <c r="N580" i="1"/>
  <c r="C95" i="1" s="1"/>
  <c r="O580" i="1"/>
  <c r="D95" i="1" s="1"/>
  <c r="R580" i="1"/>
  <c r="G95" i="1" s="1"/>
  <c r="I95" i="1" s="1"/>
  <c r="S580" i="1"/>
  <c r="H95" i="1" s="1"/>
  <c r="M580" i="1"/>
  <c r="B95" i="1" s="1"/>
  <c r="S626" i="1"/>
  <c r="Q626" i="1"/>
  <c r="M626" i="1"/>
  <c r="R626" i="1"/>
  <c r="O626" i="1"/>
  <c r="P626" i="1"/>
  <c r="N626" i="1"/>
  <c r="S602" i="1"/>
  <c r="R602" i="1"/>
  <c r="P602" i="1"/>
  <c r="Q602" i="1"/>
  <c r="N602" i="1"/>
  <c r="M602" i="1"/>
  <c r="O602" i="1"/>
  <c r="M520" i="1"/>
  <c r="B35" i="1" s="1"/>
  <c r="R520" i="1"/>
  <c r="G35" i="1" s="1"/>
  <c r="I35" i="1" s="1"/>
  <c r="Q520" i="1"/>
  <c r="F35" i="1" s="1"/>
  <c r="N520" i="1"/>
  <c r="C35" i="1" s="1"/>
  <c r="S520" i="1"/>
  <c r="H35" i="1" s="1"/>
  <c r="P520" i="1"/>
  <c r="E35" i="1" s="1"/>
  <c r="O520" i="1"/>
  <c r="D35" i="1" s="1"/>
  <c r="N745" i="1"/>
  <c r="S745" i="1"/>
  <c r="P745" i="1"/>
  <c r="Q745" i="1"/>
  <c r="M745" i="1"/>
  <c r="O745" i="1"/>
  <c r="R745" i="1"/>
  <c r="P501" i="1"/>
  <c r="E16" i="1" s="1"/>
  <c r="R501" i="1"/>
  <c r="G16" i="1" s="1"/>
  <c r="I16" i="1" s="1"/>
  <c r="Q501" i="1"/>
  <c r="F16" i="1" s="1"/>
  <c r="O501" i="1"/>
  <c r="D16" i="1" s="1"/>
  <c r="M501" i="1"/>
  <c r="B16" i="1" s="1"/>
  <c r="N501" i="1"/>
  <c r="C16" i="1" s="1"/>
  <c r="S501" i="1"/>
  <c r="H16" i="1" s="1"/>
  <c r="R504" i="1"/>
  <c r="G19" i="1" s="1"/>
  <c r="I19" i="1" s="1"/>
  <c r="M504" i="1"/>
  <c r="B19" i="1" s="1"/>
  <c r="Q618" i="1"/>
  <c r="Q756" i="1"/>
  <c r="N756" i="1"/>
  <c r="O756" i="1"/>
  <c r="S756" i="1"/>
  <c r="P756" i="1"/>
  <c r="R756" i="1"/>
  <c r="M756" i="1"/>
  <c r="N656" i="1"/>
  <c r="S656" i="1"/>
  <c r="Q656" i="1"/>
  <c r="M656" i="1"/>
  <c r="P656" i="1"/>
  <c r="O656" i="1"/>
  <c r="R656" i="1"/>
  <c r="Q552" i="1" l="1"/>
  <c r="F67" i="1" s="1"/>
  <c r="O542" i="1"/>
  <c r="D57" i="1" s="1"/>
  <c r="O669" i="1"/>
  <c r="Q504" i="1"/>
  <c r="F19" i="1" s="1"/>
  <c r="P645" i="1"/>
  <c r="M536" i="1"/>
  <c r="B51" i="1" s="1"/>
  <c r="O729" i="1"/>
  <c r="P701" i="1"/>
  <c r="O709" i="1"/>
  <c r="P672" i="1"/>
  <c r="R552" i="1"/>
  <c r="G67" i="1" s="1"/>
  <c r="I67" i="1" s="1"/>
  <c r="N696" i="1"/>
  <c r="M740" i="1"/>
  <c r="P532" i="1"/>
  <c r="E47" i="1" s="1"/>
  <c r="N629" i="1"/>
  <c r="Q667" i="1"/>
  <c r="S737" i="1"/>
  <c r="S514" i="1"/>
  <c r="H29" i="1" s="1"/>
  <c r="P698" i="1"/>
  <c r="Q659" i="1"/>
  <c r="S636" i="1"/>
  <c r="M625" i="1"/>
  <c r="S593" i="1"/>
  <c r="P688" i="1"/>
  <c r="P643" i="1"/>
  <c r="P723" i="1"/>
  <c r="S623" i="1"/>
  <c r="R671" i="1"/>
  <c r="R679" i="1"/>
  <c r="R771" i="1"/>
  <c r="M534" i="1"/>
  <c r="B49" i="1" s="1"/>
  <c r="R692" i="1"/>
  <c r="Q559" i="1"/>
  <c r="F74" i="1" s="1"/>
  <c r="M655" i="1"/>
  <c r="S657" i="1"/>
  <c r="N586" i="1"/>
  <c r="C101" i="1" s="1"/>
  <c r="Q597" i="1"/>
  <c r="N771" i="1"/>
  <c r="N504" i="1"/>
  <c r="C19" i="1" s="1"/>
  <c r="O645" i="1"/>
  <c r="R701" i="1"/>
  <c r="S709" i="1"/>
  <c r="Q628" i="1"/>
  <c r="R672" i="1"/>
  <c r="O552" i="1"/>
  <c r="D67" i="1" s="1"/>
  <c r="Q696" i="1"/>
  <c r="O629" i="1"/>
  <c r="N737" i="1"/>
  <c r="M514" i="1"/>
  <c r="B29" i="1" s="1"/>
  <c r="R698" i="1"/>
  <c r="R659" i="1"/>
  <c r="Q647" i="1"/>
  <c r="M636" i="1"/>
  <c r="Q625" i="1"/>
  <c r="N593" i="1"/>
  <c r="O643" i="1"/>
  <c r="Q723" i="1"/>
  <c r="O623" i="1"/>
  <c r="O531" i="1"/>
  <c r="D46" i="1" s="1"/>
  <c r="Q671" i="1"/>
  <c r="N679" i="1"/>
  <c r="O619" i="1"/>
  <c r="S692" i="1"/>
  <c r="N559" i="1"/>
  <c r="C74" i="1" s="1"/>
  <c r="N655" i="1"/>
  <c r="P676" i="1"/>
  <c r="M586" i="1"/>
  <c r="B101" i="1" s="1"/>
  <c r="R597" i="1"/>
  <c r="P683" i="1"/>
  <c r="O504" i="1"/>
  <c r="D19" i="1" s="1"/>
  <c r="O672" i="1"/>
  <c r="P552" i="1"/>
  <c r="E67" i="1" s="1"/>
  <c r="P696" i="1"/>
  <c r="R532" i="1"/>
  <c r="G47" i="1" s="1"/>
  <c r="I47" i="1" s="1"/>
  <c r="N667" i="1"/>
  <c r="R737" i="1"/>
  <c r="R529" i="1"/>
  <c r="G44" i="1" s="1"/>
  <c r="I44" i="1" s="1"/>
  <c r="O625" i="1"/>
  <c r="O593" i="1"/>
  <c r="O688" i="1"/>
  <c r="R643" i="1"/>
  <c r="S723" i="1"/>
  <c r="N623" i="1"/>
  <c r="S531" i="1"/>
  <c r="H46" i="1" s="1"/>
  <c r="Q679" i="1"/>
  <c r="N619" i="1"/>
  <c r="M692" i="1"/>
  <c r="S559" i="1"/>
  <c r="H74" i="1" s="1"/>
  <c r="R655" i="1"/>
  <c r="R676" i="1"/>
  <c r="Q657" i="1"/>
  <c r="Q586" i="1"/>
  <c r="F101" i="1" s="1"/>
  <c r="P597" i="1"/>
  <c r="M645" i="1"/>
  <c r="S504" i="1"/>
  <c r="H19" i="1" s="1"/>
  <c r="Q737" i="1"/>
  <c r="Q585" i="1"/>
  <c r="F100" i="1" s="1"/>
  <c r="N529" i="1"/>
  <c r="C44" i="1" s="1"/>
  <c r="P659" i="1"/>
  <c r="N636" i="1"/>
  <c r="R625" i="1"/>
  <c r="N688" i="1"/>
  <c r="S643" i="1"/>
  <c r="O723" i="1"/>
  <c r="M623" i="1"/>
  <c r="R531" i="1"/>
  <c r="G46" i="1" s="1"/>
  <c r="I46" i="1" s="1"/>
  <c r="O671" i="1"/>
  <c r="O679" i="1"/>
  <c r="R619" i="1"/>
  <c r="P692" i="1"/>
  <c r="R559" i="1"/>
  <c r="G74" i="1" s="1"/>
  <c r="I74" i="1" s="1"/>
  <c r="Q655" i="1"/>
  <c r="M676" i="1"/>
  <c r="M657" i="1"/>
  <c r="N597" i="1"/>
  <c r="Q645" i="1"/>
  <c r="N552" i="1"/>
  <c r="C67" i="1" s="1"/>
  <c r="O696" i="1"/>
  <c r="M532" i="1"/>
  <c r="B47" i="1" s="1"/>
  <c r="R667" i="1"/>
  <c r="R616" i="1"/>
  <c r="S536" i="1"/>
  <c r="H51" i="1" s="1"/>
  <c r="Q672" i="1"/>
  <c r="S542" i="1"/>
  <c r="H57" i="1" s="1"/>
  <c r="Q532" i="1"/>
  <c r="F47" i="1" s="1"/>
  <c r="O667" i="1"/>
  <c r="N614" i="1"/>
  <c r="P585" i="1"/>
  <c r="E100" i="1" s="1"/>
  <c r="N683" i="1"/>
  <c r="R514" i="1"/>
  <c r="G29" i="1" s="1"/>
  <c r="I29" i="1" s="1"/>
  <c r="R669" i="1"/>
  <c r="N659" i="1"/>
  <c r="M647" i="1"/>
  <c r="O636" i="1"/>
  <c r="Q593" i="1"/>
  <c r="R688" i="1"/>
  <c r="P623" i="1"/>
  <c r="P531" i="1"/>
  <c r="E46" i="1" s="1"/>
  <c r="N671" i="1"/>
  <c r="S619" i="1"/>
  <c r="M559" i="1"/>
  <c r="B74" i="1" s="1"/>
  <c r="O655" i="1"/>
  <c r="Q676" i="1"/>
  <c r="O657" i="1"/>
  <c r="R586" i="1"/>
  <c r="G101" i="1" s="1"/>
  <c r="I101" i="1" s="1"/>
  <c r="S597" i="1"/>
  <c r="P536" i="1"/>
  <c r="E51" i="1" s="1"/>
  <c r="N536" i="1"/>
  <c r="C51" i="1" s="1"/>
  <c r="R542" i="1"/>
  <c r="G57" i="1" s="1"/>
  <c r="I57" i="1" s="1"/>
  <c r="O683" i="1"/>
  <c r="M669" i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I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I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I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I13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2" i="1" s="1"/>
  <c r="M567" i="1"/>
  <c r="B82" i="1" s="1"/>
  <c r="P567" i="1"/>
  <c r="E82" i="1" s="1"/>
  <c r="R567" i="1"/>
  <c r="G82" i="1" s="1"/>
  <c r="I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I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I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I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I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I32" i="1" s="1"/>
  <c r="O494" i="1"/>
  <c r="D9" i="1" s="1"/>
  <c r="P494" i="1"/>
  <c r="E9" i="1" s="1"/>
  <c r="M494" i="1"/>
  <c r="B9" i="1" s="1"/>
  <c r="R494" i="1"/>
  <c r="G9" i="1" s="1"/>
  <c r="I9" i="1" s="1"/>
  <c r="S494" i="1"/>
  <c r="H9" i="1" s="1"/>
  <c r="O546" i="1"/>
  <c r="D61" i="1" s="1"/>
  <c r="R546" i="1"/>
  <c r="G61" i="1" s="1"/>
  <c r="I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I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I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M492" i="1"/>
  <c r="B7" i="1" s="1"/>
  <c r="Q492" i="1"/>
  <c r="F7" i="1" s="1"/>
  <c r="P492" i="1"/>
  <c r="E7" i="1" s="1"/>
  <c r="O492" i="1"/>
  <c r="D7" i="1" s="1"/>
  <c r="R492" i="1"/>
  <c r="G7" i="1" s="1"/>
  <c r="I7" i="1" s="1"/>
  <c r="S492" i="1"/>
  <c r="H7" i="1" s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I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I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N6" i="1" l="1"/>
  <c r="I6" i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<sst xmlns="http://schemas.openxmlformats.org/spreadsheetml/2006/main" count="47034" uniqueCount="402">
  <si>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</si>
  <si>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</si>
  <si>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</si>
  <si>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</si>
  <si>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</si>
  <si>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</si>
  <si>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</si>
  <si>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25-54</t>
  </si>
  <si>
    <t>55+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</si>
  <si>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</si>
  <si>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</si>
  <si>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</si>
  <si>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</si>
  <si>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</si>
  <si>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</si>
  <si>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</si>
  <si>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</si>
  <si>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</si>
  <si>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</si>
  <si>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</si>
  <si>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</si>
  <si>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</si>
  <si>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</si>
  <si>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</si>
  <si>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</si>
  <si>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</si>
  <si>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</si>
  <si>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</si>
  <si>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</si>
  <si>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</si>
  <si>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</si>
  <si>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</si>
  <si>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</si>
  <si>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</si>
  <si>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</si>
  <si>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</si>
  <si>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</si>
  <si>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</si>
  <si>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</si>
  <si>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</si>
  <si>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</si>
  <si>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</si>
  <si>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</si>
  <si>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</si>
  <si>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</si>
  <si>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</si>
  <si>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</si>
  <si>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</si>
  <si>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</si>
  <si>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</si>
  <si>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</si>
  <si>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</si>
  <si>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</si>
  <si>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</si>
  <si>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</si>
  <si>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</si>
  <si>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</si>
  <si>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</si>
  <si>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</si>
  <si>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</si>
  <si>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</si>
  <si>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</si>
  <si>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</si>
  <si>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</si>
  <si>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</si>
  <si>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</si>
  <si>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</si>
  <si>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</si>
  <si>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</si>
  <si>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</si>
  <si>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</si>
  <si>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</si>
  <si>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</si>
  <si>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</si>
  <si>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</si>
  <si>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</si>
  <si>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</si>
  <si>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</si>
  <si>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</si>
  <si>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</si>
  <si>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</si>
  <si>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</si>
  <si>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</si>
  <si>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</si>
  <si>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</si>
  <si>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</si>
  <si>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</si>
  <si>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</si>
  <si>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</si>
  <si>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</si>
  <si>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</si>
  <si>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</si>
  <si>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</si>
  <si>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</si>
  <si>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</si>
  <si>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</si>
  <si>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</si>
  <si>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</si>
  <si>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</si>
  <si>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</si>
  <si>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</si>
  <si>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</si>
  <si>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</si>
  <si>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</si>
  <si>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Antarctica, nfd</t>
  </si>
  <si>
    <t>Antigua and Barbuda</t>
  </si>
  <si>
    <t>Argentina</t>
  </si>
  <si>
    <t>Argentinian Antarctic Territory</t>
  </si>
  <si>
    <t>Armenia</t>
  </si>
  <si>
    <t>Aruba</t>
  </si>
  <si>
    <t>Australia</t>
  </si>
  <si>
    <t>Australian Antarctic Territory</t>
  </si>
  <si>
    <t>Australian External Territories, nec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</si>
  <si>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</si>
  <si>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</si>
  <si>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</si>
  <si>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</si>
  <si>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</si>
  <si>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</si>
  <si>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</si>
  <si>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</si>
  <si>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</si>
  <si>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</si>
  <si>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</si>
  <si>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</si>
  <si>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</si>
  <si>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</si>
  <si>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</si>
  <si>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British Antarctic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</si>
  <si>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</si>
  <si>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</si>
  <si>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</si>
  <si>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</si>
  <si>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</si>
  <si>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</si>
  <si>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</si>
  <si>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Caribbean, nfd</t>
  </si>
  <si>
    <t>Cayman Islands</t>
  </si>
  <si>
    <t>Central African Republic</t>
  </si>
  <si>
    <t>Central America, nfd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</si>
  <si>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</si>
  <si>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</si>
  <si>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</si>
  <si>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</si>
  <si>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</si>
  <si>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</si>
  <si>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</si>
  <si>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</si>
  <si>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</si>
  <si>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</si>
  <si>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</si>
  <si>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</si>
  <si>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</si>
  <si>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</si>
  <si>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</si>
  <si>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</si>
  <si>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</si>
  <si>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</si>
  <si>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</si>
  <si>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</si>
  <si>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</si>
  <si>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</si>
  <si>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</si>
  <si>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</si>
  <si>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</si>
  <si>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</si>
  <si>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</si>
  <si>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</si>
  <si>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</si>
  <si>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</si>
  <si>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</si>
  <si>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</si>
  <si>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</si>
  <si>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</si>
  <si>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</si>
  <si>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</si>
  <si>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</si>
  <si>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</si>
  <si>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</si>
  <si>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</si>
  <si>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</si>
  <si>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</si>
  <si>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</si>
  <si>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</si>
  <si>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</si>
  <si>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</si>
  <si>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</si>
  <si>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</si>
  <si>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</si>
  <si>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</si>
  <si>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</si>
  <si>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</si>
  <si>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</si>
  <si>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</si>
  <si>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</si>
  <si>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</si>
  <si>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</si>
  <si>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</si>
  <si>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</si>
  <si>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</si>
  <si>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</si>
  <si>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</si>
  <si>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</si>
  <si>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</si>
  <si>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</si>
  <si>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</si>
  <si>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</si>
  <si>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</si>
  <si>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</si>
  <si>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</si>
  <si>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</si>
  <si>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</si>
  <si>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</si>
  <si>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</si>
  <si>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</si>
  <si>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</si>
  <si>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</si>
  <si>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</si>
  <si>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</si>
  <si>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</si>
  <si>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</si>
  <si>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</si>
  <si>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</si>
  <si>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</si>
  <si>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</si>
  <si>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</si>
  <si>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</si>
  <si>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</si>
  <si>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</si>
  <si>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</si>
  <si>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</si>
  <si>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</si>
  <si>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</si>
  <si>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</si>
  <si>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</si>
  <si>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</si>
  <si>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</si>
  <si>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</si>
  <si>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</si>
  <si>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</si>
  <si>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</si>
  <si>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</si>
  <si>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</si>
  <si>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</si>
  <si>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</si>
  <si>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</si>
  <si>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</si>
  <si>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</si>
  <si>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</si>
  <si>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</si>
  <si>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</si>
  <si>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</si>
  <si>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</si>
  <si>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</si>
  <si>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</si>
  <si>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</si>
  <si>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</si>
  <si>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</si>
  <si>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</si>
  <si>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</si>
  <si>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</si>
  <si>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</si>
  <si>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</si>
  <si>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</si>
  <si>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</si>
  <si>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</si>
  <si>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</si>
  <si>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</si>
  <si>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</si>
  <si>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</si>
  <si>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</si>
  <si>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</si>
  <si>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</si>
  <si>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</si>
  <si>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</si>
  <si>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</si>
  <si>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</si>
  <si>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</si>
  <si>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</si>
  <si>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</si>
  <si>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</si>
  <si>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</si>
  <si>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</si>
  <si>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</si>
  <si>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</si>
  <si>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</si>
  <si>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</si>
  <si>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</si>
  <si>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</si>
  <si>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</si>
  <si>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</si>
  <si>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</si>
  <si>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</si>
  <si>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</si>
  <si>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</si>
  <si>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</si>
  <si>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</si>
  <si>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</si>
  <si>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</si>
  <si>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</si>
  <si>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</si>
  <si>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</si>
  <si>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</si>
  <si>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</si>
  <si>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</si>
  <si>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</si>
  <si>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</si>
  <si>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</si>
  <si>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</si>
  <si>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</si>
  <si>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</si>
  <si>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</si>
  <si>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</si>
  <si>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</si>
  <si>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</si>
  <si>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</si>
  <si>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</si>
  <si>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</si>
  <si>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</si>
  <si>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</si>
  <si>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</si>
  <si>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</si>
  <si>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</si>
  <si>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</si>
  <si>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</si>
  <si>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</si>
  <si>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</si>
  <si>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</si>
  <si>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</si>
  <si>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</si>
  <si>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</si>
  <si>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</si>
  <si>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</si>
  <si>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</si>
  <si>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</si>
  <si>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</si>
  <si>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</si>
  <si>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</si>
  <si>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</si>
  <si>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</si>
  <si>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</si>
  <si>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</si>
  <si>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</si>
  <si>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</si>
  <si>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</si>
  <si>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</si>
  <si>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</si>
  <si>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</si>
  <si>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Australia (includes External Territories), nfd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</si>
  <si>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</si>
  <si>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</si>
  <si>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</si>
  <si>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</si>
  <si>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</si>
  <si>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</si>
  <si>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</si>
  <si>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</si>
  <si>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</si>
  <si>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</si>
  <si>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</si>
  <si>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</si>
  <si>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</si>
  <si>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</si>
  <si>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</si>
  <si>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</si>
  <si>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</si>
  <si>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</si>
  <si>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</si>
  <si>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</si>
  <si>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</si>
  <si>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</si>
  <si>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</si>
  <si>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Bonaire, Sint Eustatius and Saba</t>
  </si>
  <si>
    <t>Martinique</t>
  </si>
  <si>
    <t>Montserrat</t>
  </si>
  <si>
    <t>Sint Maarten (Dutch part)</t>
  </si>
  <si>
    <t>Sub-Saharan Africa, nfd</t>
  </si>
  <si>
    <t>Turks and Caicos Islands</t>
  </si>
  <si>
    <t>Queenscliffe (B)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</si>
  <si>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</si>
  <si>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</si>
  <si>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</si>
  <si>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</si>
  <si>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</si>
  <si>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</si>
  <si>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</si>
  <si>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</si>
  <si>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</si>
  <si>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The former Yugoslav Republic of Macedonia</t>
  </si>
  <si>
    <t>Virgin Islands, British</t>
  </si>
  <si>
    <t>Virgin Islands, United States</t>
  </si>
  <si>
    <t>Wallis and Futuna</t>
  </si>
  <si>
    <t>Western Europe, nfd</t>
  </si>
  <si>
    <t>Western Sahara</t>
  </si>
  <si>
    <t>Z_Total</t>
  </si>
  <si>
    <t>No usual address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</si>
  <si>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2016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</si>
  <si>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2016</t>
    </r>
  </si>
  <si>
    <t>25-64</t>
  </si>
  <si>
    <t>65+</t>
  </si>
  <si>
    <t>From non-English-speaking countries</t>
  </si>
  <si>
    <t>Sub-saharan Africa (exc. South Africa &amp; Marutius)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</si>
</sst>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6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96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Border="1" applyAlignment="1" applyProtection="1">
      <alignment horizontal="center" vertical="center" wrapText="1"/>
      <protection hidden="1"/>
    </xf>
    <xf numFmtId="0" fontId="13" fillId="4" borderId="0" xfId="4" applyFont="1" applyFill="1" applyBorder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18" fillId="0" borderId="0" xfId="4" applyFont="1" applyAlignment="1"/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2" fontId="31" fillId="0" borderId="0" xfId="0" applyNumberFormat="1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0" fillId="0" borderId="0" xfId="0" applyFont="1" applyBorder="1" applyAlignment="1" applyProtection="1">
      <alignment vertical="center"/>
      <protection hidden="1"/>
    </xf>
    <xf numFmtId="0" fontId="33" fillId="0" borderId="0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Border="1" applyAlignment="1" applyProtection="1">
      <alignment vertical="center"/>
      <protection hidden="1"/>
    </xf>
    <xf numFmtId="3" fontId="31" fillId="0" borderId="0" xfId="0" applyNumberFormat="1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Fill="1" applyAlignment="1" applyProtection="1">
      <alignment vertical="center"/>
      <protection hidden="1"/>
    </xf>
    <xf numFmtId="0" fontId="30" fillId="0" borderId="0" xfId="0" applyFont="1" applyFill="1" applyAlignment="1" applyProtection="1">
      <alignment vertical="center"/>
      <protection hidden="1"/>
    </xf>
    <xf numFmtId="0" fontId="30" fillId="0" borderId="0" xfId="0" applyFont="1" applyFill="1" applyProtection="1">
      <protection hidden="1"/>
    </xf>
    <xf numFmtId="0" fontId="31" fillId="0" borderId="0" xfId="0" applyFont="1" applyFill="1" applyAlignment="1" applyProtection="1">
      <alignment horizontal="center" vertical="center"/>
      <protection hidden="1"/>
    </xf>
    <xf numFmtId="0" fontId="31" fillId="0" borderId="6" xfId="0" applyFont="1" applyFill="1" applyBorder="1" applyAlignment="1" applyProtection="1">
      <alignment vertical="center"/>
      <protection hidden="1"/>
    </xf>
    <xf numFmtId="0" fontId="27" fillId="0" borderId="0" xfId="0" applyFont="1" applyFill="1" applyProtection="1">
      <protection hidden="1"/>
    </xf>
    <xf numFmtId="0" fontId="37" fillId="0" borderId="0" xfId="0" applyFont="1" applyFill="1" applyAlignment="1" applyProtection="1">
      <alignment vertical="center"/>
      <protection hidden="1"/>
    </xf>
    <xf numFmtId="0" fontId="27" fillId="0" borderId="0" xfId="0" applyFont="1" applyFill="1" applyAlignment="1" applyProtection="1">
      <alignment vertical="center"/>
      <protection hidden="1"/>
    </xf>
    <xf numFmtId="0" fontId="38" fillId="0" borderId="5" xfId="4" quotePrefix="1" applyFont="1" applyFill="1" applyBorder="1" applyAlignment="1" applyProtection="1">
      <alignment horizontal="center" vertical="center" wrapText="1"/>
      <protection hidden="1"/>
    </xf>
    <xf numFmtId="0" fontId="38" fillId="0" borderId="5" xfId="4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28" fillId="0" borderId="6" xfId="0" applyFont="1" applyFill="1" applyBorder="1" applyAlignment="1" applyProtection="1">
      <alignment vertical="center"/>
      <protection hidden="1"/>
    </xf>
    <xf numFmtId="0" fontId="28" fillId="0" borderId="6" xfId="0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Protection="1">
      <protection hidden="1"/>
    </xf>
    <xf numFmtId="3" fontId="28" fillId="0" borderId="0" xfId="0" applyNumberFormat="1" applyFont="1" applyFill="1" applyProtection="1">
      <protection hidden="1"/>
    </xf>
    <xf numFmtId="2" fontId="28" fillId="0" borderId="0" xfId="0" applyNumberFormat="1" applyFont="1" applyFill="1" applyProtection="1">
      <protection hidden="1"/>
    </xf>
    <xf numFmtId="0" fontId="39" fillId="0" borderId="0" xfId="0" applyFont="1" applyFill="1" applyAlignment="1" applyProtection="1">
      <alignment horizontal="center" vertical="center"/>
      <protection hidden="1"/>
    </xf>
    <xf numFmtId="0" fontId="40" fillId="0" borderId="0" xfId="0" applyFont="1" applyFill="1" applyAlignment="1" applyProtection="1">
      <alignment horizontal="center" vertical="center"/>
      <protection hidden="1"/>
    </xf>
    <xf numFmtId="0" fontId="41" fillId="0" borderId="0" xfId="0" applyFont="1" applyFill="1" applyAlignment="1" applyProtection="1">
      <alignment horizontal="center"/>
      <protection hidden="1"/>
    </xf>
    <xf numFmtId="0" fontId="41" fillId="0" borderId="3" xfId="4" applyFont="1" applyFill="1" applyBorder="1"/>
    <xf numFmtId="3" fontId="28" fillId="0" borderId="0" xfId="0" applyNumberFormat="1" applyFont="1" applyFill="1" applyAlignment="1" applyProtection="1">
      <alignment horizontal="center"/>
      <protection hidden="1"/>
    </xf>
    <xf numFmtId="2" fontId="28" fillId="0" borderId="0" xfId="0" applyNumberFormat="1" applyFont="1" applyFill="1" applyAlignment="1" applyProtection="1">
      <alignment horizontal="center"/>
      <protection hidden="1"/>
    </xf>
    <xf numFmtId="1" fontId="28" fillId="0" borderId="0" xfId="0" applyNumberFormat="1" applyFont="1" applyFill="1" applyAlignment="1" applyProtection="1">
      <alignment horizontal="center"/>
      <protection hidden="1"/>
    </xf>
    <xf numFmtId="1" fontId="30" fillId="0" borderId="0" xfId="0" applyNumberFormat="1" applyFont="1" applyProtection="1">
      <protection hidden="1"/>
    </xf>
    <xf numFmtId="0" fontId="42" fillId="0" borderId="0" xfId="0" applyFont="1"/>
    <xf numFmtId="0" fontId="43" fillId="9" borderId="4" xfId="0" applyFont="1" applyFill="1" applyBorder="1" applyAlignment="1" applyProtection="1">
      <alignment vertical="center"/>
      <protection hidden="1"/>
    </xf>
    <xf numFmtId="3" fontId="43" fillId="0" borderId="4" xfId="0" applyNumberFormat="1" applyFont="1" applyBorder="1" applyAlignment="1" applyProtection="1">
      <alignment horizontal="right" vertical="center"/>
      <protection hidden="1"/>
    </xf>
    <xf numFmtId="2" fontId="43" fillId="8" borderId="4" xfId="0" applyNumberFormat="1" applyFont="1" applyFill="1" applyBorder="1" applyAlignment="1" applyProtection="1">
      <alignment horizontal="center" vertical="center"/>
      <protection hidden="1"/>
    </xf>
    <xf numFmtId="3" fontId="43" fillId="0" borderId="4" xfId="0" applyNumberFormat="1" applyFont="1" applyFill="1" applyBorder="1" applyAlignment="1" applyProtection="1">
      <alignment horizontal="right" vertical="center"/>
      <protection hidden="1"/>
    </xf>
    <xf numFmtId="0" fontId="34" fillId="0" borderId="0" xfId="4" applyFont="1" applyBorder="1"/>
    <xf numFmtId="0" fontId="34" fillId="0" borderId="0" xfId="4" applyFont="1" applyBorder="1" applyAlignment="1" applyProtection="1">
      <alignment vertical="center"/>
      <protection hidden="1"/>
    </xf>
    <xf numFmtId="0" fontId="42" fillId="0" borderId="0" xfId="0" applyFont="1" applyBorder="1"/>
    <xf numFmtId="0" fontId="45" fillId="0" borderId="0" xfId="0" applyFont="1" applyProtection="1">
      <protection hidden="1"/>
    </xf>
    <xf numFmtId="164" fontId="44" fillId="0" borderId="0" xfId="0" applyNumberFormat="1" applyFont="1" applyAlignment="1" applyProtection="1">
      <alignment horizontal="left"/>
      <protection hidden="1"/>
    </xf>
    <xf numFmtId="0" fontId="27" fillId="11" borderId="0" xfId="0" applyFont="1" applyFill="1" applyProtection="1">
      <protection hidden="1"/>
    </xf>
    <xf numFmtId="3" fontId="44" fillId="11" borderId="0" xfId="0" applyNumberFormat="1" applyFont="1" applyFill="1" applyProtection="1"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7ae4b0f635d44a8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Casey</c:v>
                </c:pt>
                <c:pt idx="1">
                  <c:v>Greater Dandenong</c:v>
                </c:pt>
                <c:pt idx="2">
                  <c:v>Greater Shepparton</c:v>
                </c:pt>
                <c:pt idx="3">
                  <c:v>Greater Geelong</c:v>
                </c:pt>
                <c:pt idx="4">
                  <c:v>Brimbank</c:v>
                </c:pt>
                <c:pt idx="5">
                  <c:v>Hume</c:v>
                </c:pt>
                <c:pt idx="6">
                  <c:v>Mildura</c:v>
                </c:pt>
                <c:pt idx="7">
                  <c:v>Whittlesea</c:v>
                </c:pt>
                <c:pt idx="8">
                  <c:v>Monash</c:v>
                </c:pt>
                <c:pt idx="9">
                  <c:v>Knox</c:v>
                </c:pt>
                <c:pt idx="10">
                  <c:v>Wyndham</c:v>
                </c:pt>
                <c:pt idx="11">
                  <c:v>Frankston</c:v>
                </c:pt>
                <c:pt idx="12">
                  <c:v>Swan Hill</c:v>
                </c:pt>
                <c:pt idx="13">
                  <c:v>Melton</c:v>
                </c:pt>
                <c:pt idx="14">
                  <c:v>Cardinia</c:v>
                </c:pt>
                <c:pt idx="15">
                  <c:v>Moreland</c:v>
                </c:pt>
                <c:pt idx="16">
                  <c:v>Darebin</c:v>
                </c:pt>
                <c:pt idx="17">
                  <c:v>Maribyrnong</c:v>
                </c:pt>
                <c:pt idx="18">
                  <c:v>Greater Bendigo</c:v>
                </c:pt>
                <c:pt idx="19">
                  <c:v>Whitehorse</c:v>
                </c:pt>
                <c:pt idx="20">
                  <c:v>Kingston</c:v>
                </c:pt>
                <c:pt idx="21">
                  <c:v>Yarra</c:v>
                </c:pt>
                <c:pt idx="22">
                  <c:v>Melbourne</c:v>
                </c:pt>
                <c:pt idx="23">
                  <c:v>Colac-Otway</c:v>
                </c:pt>
                <c:pt idx="24">
                  <c:v>Maroondah</c:v>
                </c:pt>
                <c:pt idx="25">
                  <c:v>Manningham</c:v>
                </c:pt>
                <c:pt idx="26">
                  <c:v>Stonnington</c:v>
                </c:pt>
                <c:pt idx="27">
                  <c:v>Moonee Valley</c:v>
                </c:pt>
                <c:pt idx="28">
                  <c:v>Boroondara</c:v>
                </c:pt>
                <c:pt idx="29">
                  <c:v>Mornington Peninsula</c:v>
                </c:pt>
                <c:pt idx="30">
                  <c:v>Banyule</c:v>
                </c:pt>
                <c:pt idx="31">
                  <c:v>Port Phillip</c:v>
                </c:pt>
                <c:pt idx="32">
                  <c:v>Hobsons Bay</c:v>
                </c:pt>
                <c:pt idx="33">
                  <c:v>Glen Eira</c:v>
                </c:pt>
                <c:pt idx="34">
                  <c:v>Ballarat</c:v>
                </c:pt>
                <c:pt idx="35">
                  <c:v>Bayside</c:v>
                </c:pt>
                <c:pt idx="36">
                  <c:v>Wodonga</c:v>
                </c:pt>
                <c:pt idx="37">
                  <c:v>Yarra Ranges</c:v>
                </c:pt>
                <c:pt idx="38">
                  <c:v>Queenscliffe</c:v>
                </c:pt>
                <c:pt idx="39">
                  <c:v>Mitchell</c:v>
                </c:pt>
                <c:pt idx="40">
                  <c:v>Wellington</c:v>
                </c:pt>
                <c:pt idx="41">
                  <c:v>Warrnambool</c:v>
                </c:pt>
                <c:pt idx="42">
                  <c:v>Yarriambiack</c:v>
                </c:pt>
                <c:pt idx="43">
                  <c:v>West Wimmera</c:v>
                </c:pt>
                <c:pt idx="44">
                  <c:v>Wangaratta</c:v>
                </c:pt>
                <c:pt idx="45">
                  <c:v>Towong</c:v>
                </c:pt>
                <c:pt idx="46">
                  <c:v>Surf Coast</c:v>
                </c:pt>
                <c:pt idx="47">
                  <c:v>Strathbogie</c:v>
                </c:pt>
                <c:pt idx="48">
                  <c:v>Southern Grampians</c:v>
                </c:pt>
                <c:pt idx="49">
                  <c:v>South Gippsland</c:v>
                </c:pt>
                <c:pt idx="50">
                  <c:v>Pyrenees</c:v>
                </c:pt>
                <c:pt idx="51">
                  <c:v>Northern Grampians</c:v>
                </c:pt>
                <c:pt idx="52">
                  <c:v>Nillumbik</c:v>
                </c:pt>
                <c:pt idx="53">
                  <c:v>Murrindindi</c:v>
                </c:pt>
                <c:pt idx="54">
                  <c:v>Moyne</c:v>
                </c:pt>
                <c:pt idx="55">
                  <c:v>Mount Alexander</c:v>
                </c:pt>
                <c:pt idx="56">
                  <c:v>Moorabool</c:v>
                </c:pt>
                <c:pt idx="57">
                  <c:v>Moira</c:v>
                </c:pt>
                <c:pt idx="58">
                  <c:v>Mansfield</c:v>
                </c:pt>
                <c:pt idx="59">
                  <c:v>Macedon Ranges</c:v>
                </c:pt>
                <c:pt idx="60">
                  <c:v>Loddon</c:v>
                </c:pt>
                <c:pt idx="61">
                  <c:v>Latrobe</c:v>
                </c:pt>
                <c:pt idx="62">
                  <c:v>Indigo</c:v>
                </c:pt>
                <c:pt idx="63">
                  <c:v>Horsham</c:v>
                </c:pt>
                <c:pt idx="64">
                  <c:v>Hindmarsh</c:v>
                </c:pt>
                <c:pt idx="65">
                  <c:v>Hepburn</c:v>
                </c:pt>
                <c:pt idx="66">
                  <c:v>Golden Plains</c:v>
                </c:pt>
                <c:pt idx="67">
                  <c:v>Glenelg</c:v>
                </c:pt>
                <c:pt idx="68">
                  <c:v>Gannawarra</c:v>
                </c:pt>
                <c:pt idx="69">
                  <c:v>East Gippsland</c:v>
                </c:pt>
                <c:pt idx="70">
                  <c:v>Corangamite</c:v>
                </c:pt>
                <c:pt idx="71">
                  <c:v>Central Goldfields</c:v>
                </c:pt>
                <c:pt idx="72">
                  <c:v>Campaspe</c:v>
                </c:pt>
                <c:pt idx="73">
                  <c:v>Buloke</c:v>
                </c:pt>
                <c:pt idx="74">
                  <c:v>Benalla</c:v>
                </c:pt>
                <c:pt idx="75">
                  <c:v>Baw Baw</c:v>
                </c:pt>
                <c:pt idx="76">
                  <c:v>Bass Coast</c:v>
                </c:pt>
                <c:pt idx="77">
                  <c:v>Ararat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8528</c:v>
                </c:pt>
                <c:pt idx="1">
                  <c:v>4804</c:v>
                </c:pt>
                <c:pt idx="2">
                  <c:v>761</c:v>
                </c:pt>
                <c:pt idx="3">
                  <c:v>515</c:v>
                </c:pt>
                <c:pt idx="4">
                  <c:v>476</c:v>
                </c:pt>
                <c:pt idx="5">
                  <c:v>289</c:v>
                </c:pt>
                <c:pt idx="6">
                  <c:v>268</c:v>
                </c:pt>
                <c:pt idx="7">
                  <c:v>265</c:v>
                </c:pt>
                <c:pt idx="8">
                  <c:v>239</c:v>
                </c:pt>
                <c:pt idx="9">
                  <c:v>218</c:v>
                </c:pt>
                <c:pt idx="10">
                  <c:v>212</c:v>
                </c:pt>
                <c:pt idx="11">
                  <c:v>149</c:v>
                </c:pt>
                <c:pt idx="12">
                  <c:v>148</c:v>
                </c:pt>
                <c:pt idx="13">
                  <c:v>141</c:v>
                </c:pt>
                <c:pt idx="14">
                  <c:v>124</c:v>
                </c:pt>
                <c:pt idx="15">
                  <c:v>101</c:v>
                </c:pt>
                <c:pt idx="16">
                  <c:v>93</c:v>
                </c:pt>
                <c:pt idx="17">
                  <c:v>90</c:v>
                </c:pt>
                <c:pt idx="18">
                  <c:v>79</c:v>
                </c:pt>
                <c:pt idx="19">
                  <c:v>69</c:v>
                </c:pt>
                <c:pt idx="20">
                  <c:v>69</c:v>
                </c:pt>
                <c:pt idx="21">
                  <c:v>57</c:v>
                </c:pt>
                <c:pt idx="22">
                  <c:v>56</c:v>
                </c:pt>
                <c:pt idx="23">
                  <c:v>42</c:v>
                </c:pt>
                <c:pt idx="24">
                  <c:v>37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25</c:v>
                </c:pt>
                <c:pt idx="29">
                  <c:v>23</c:v>
                </c:pt>
                <c:pt idx="30">
                  <c:v>22</c:v>
                </c:pt>
                <c:pt idx="31">
                  <c:v>18</c:v>
                </c:pt>
                <c:pt idx="32">
                  <c:v>15</c:v>
                </c:pt>
                <c:pt idx="33">
                  <c:v>13</c:v>
                </c:pt>
                <c:pt idx="34">
                  <c:v>12</c:v>
                </c:pt>
                <c:pt idx="35">
                  <c:v>10</c:v>
                </c:pt>
                <c:pt idx="36">
                  <c:v>6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1-424C-8088-142F7C2B5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9597568"/>
        <c:axId val="203790976"/>
      </c:barChart>
      <c:catAx>
        <c:axId val="1895975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03790976"/>
        <c:crosses val="autoZero"/>
        <c:auto val="1"/>
        <c:lblAlgn val="ctr"/>
        <c:lblOffset val="100"/>
        <c:noMultiLvlLbl val="0"/>
      </c:catAx>
      <c:valAx>
        <c:axId val="2037909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895975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17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1" val="0"/>
</file>

<file path=xl/ctrlProps/ctrlProp4.xml><?xml version="1.0" encoding="utf-8"?>
<formControlPr xmlns="http://schemas.microsoft.com/office/spreadsheetml/2009/9/main" objectType="Drop" dropLines="5" dropStyle="combo" dx="16" fmlaLink="$E$4" fmlaRange="$AB$3:$AB$7" sel="5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5</xdr:col>
          <xdr:colOff>0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834836</xdr:colOff>
      <xdr:row>0</xdr:row>
      <xdr:rowOff>0</xdr:rowOff>
    </xdr:from>
    <xdr:to>
      <xdr:col>15</xdr:col>
      <xdr:colOff>392205</xdr:colOff>
      <xdr:row>86</xdr:row>
      <xdr:rowOff>112059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K6" sqref="K6"/>
    </sheetView>
  </sheetViews>
  <sheetFormatPr defaultColWidth="9.1328125" defaultRowHeight="13.15"/>
  <cols>
    <col min="1" max="1" width="3.265625" style="1" customWidth="1"/>
    <col min="2" max="2" width="37.1328125" style="1" customWidth="1"/>
    <col min="3" max="8" width="10.265625" style="1" customWidth="1"/>
    <col min="9" max="9" width="10.59765625" style="35" bestFit="1" customWidth="1"/>
    <col min="10" max="12" width="9.265625" style="30" bestFit="1" customWidth="1"/>
    <col min="13" max="13" width="13.3984375" style="30" customWidth="1"/>
    <col min="14" max="19" width="9.265625" style="30" bestFit="1" customWidth="1"/>
    <col min="20" max="62" width="9.1328125" style="30"/>
    <col min="63" max="16384" width="9.1328125" style="1"/>
  </cols>
  <sheetData>
    <row r="1" spans="2:30" ht="35.25" customHeight="1">
      <c r="B1" s="88" t="s">
        <v>396</v>
      </c>
      <c r="C1" s="89"/>
      <c r="D1" s="89"/>
      <c r="E1" s="89"/>
      <c r="F1" s="89"/>
      <c r="G1" s="89"/>
      <c r="H1" s="89"/>
      <c r="W1" s="35"/>
      <c r="X1" s="35"/>
      <c r="Y1" s="35"/>
      <c r="Z1" s="35"/>
      <c r="AA1" s="35"/>
      <c r="AB1" s="35"/>
      <c r="AC1" s="35"/>
      <c r="AD1" s="35"/>
    </row>
    <row r="2" spans="2:30" ht="15.4">
      <c r="B2" s="90" t="s">
        <v>338</v>
      </c>
      <c r="C2" s="90"/>
      <c r="D2" s="2">
        <v>26</v>
      </c>
      <c r="E2" s="3"/>
      <c r="F2" s="93" t="str">
        <f>IF(D4=1," ",CONCATENATE("      Index of Cultural Diversity: ",ROUNDUP(I6,1)))</f>
        <v xml:space="preserve">      Index of Cultural Diversity: 78.4</v>
      </c>
      <c r="G2" s="93"/>
      <c r="H2" s="93"/>
      <c r="I2" s="84" t="s">
        <v>400</v>
      </c>
      <c r="M2" s="85">
        <f>IF(D4=2,100-SUM(H21,H27,H82,H121,H142,H214,H281,H190,H179,H50,H273),"")</f>
        <v>60.908768053034485</v>
      </c>
      <c r="W2" s="35"/>
      <c r="X2" s="35"/>
      <c r="Y2" s="35"/>
      <c r="Z2" s="35"/>
      <c r="AA2" s="35"/>
      <c r="AB2" s="35"/>
      <c r="AC2" s="35"/>
      <c r="AD2" s="35"/>
    </row>
    <row r="3" spans="2:30" ht="10.5" customHeight="1">
      <c r="B3" s="4"/>
      <c r="C3" s="4"/>
      <c r="D3" s="3"/>
      <c r="E3" s="3"/>
      <c r="F3" s="3"/>
      <c r="G3" s="3"/>
      <c r="H3" s="3"/>
      <c r="W3" s="35"/>
      <c r="X3" s="35"/>
      <c r="Y3" s="35"/>
      <c r="Z3" s="35"/>
      <c r="AA3" s="47" t="s">
        <v>0</v>
      </c>
      <c r="AB3" s="47" t="s">
        <v>1</v>
      </c>
      <c r="AC3" s="35"/>
      <c r="AD3" s="35"/>
    </row>
    <row r="4" spans="2:30" ht="15.4">
      <c r="B4" s="91" t="s">
        <v>370</v>
      </c>
      <c r="C4" s="91"/>
      <c r="D4" s="2">
        <v>2</v>
      </c>
      <c r="E4" s="3"/>
      <c r="F4" s="3"/>
      <c r="G4"/>
      <c r="H4"/>
      <c r="J4"/>
      <c r="K4"/>
      <c r="L4"/>
      <c r="M4"/>
      <c r="N4"/>
      <c r="O4"/>
      <c r="W4" s="35"/>
      <c r="X4" s="35"/>
      <c r="Y4" s="35"/>
      <c r="Z4" s="35"/>
      <c r="AA4" s="47" t="s">
        <v>2</v>
      </c>
      <c r="AB4" s="47" t="s">
        <v>3</v>
      </c>
      <c r="AC4" s="35"/>
      <c r="AD4" s="35"/>
    </row>
    <row r="5" spans="2:30" ht="19.5" customHeight="1" thickBot="1">
      <c r="B5" s="92" t="str">
        <f>CONCATENATE(IF(D4=1,"Top 100 Birthplaces: ","Full Alphabetic Listing: "),INDEX(AA3:AA84,D2))</f>
        <v>Full Alphabetic Listing: Greater Dandenong</v>
      </c>
      <c r="C5" s="92"/>
      <c r="D5" s="92"/>
      <c r="E5" s="92"/>
      <c r="F5" s="92"/>
      <c r="G5" s="92"/>
      <c r="H5" s="92"/>
      <c r="J5"/>
      <c r="K5"/>
      <c r="L5"/>
      <c r="M5"/>
      <c r="N5"/>
      <c r="O5"/>
      <c r="W5" s="35"/>
      <c r="X5" s="35"/>
      <c r="Y5" s="35"/>
      <c r="Z5" s="35"/>
      <c r="AA5" s="47" t="s">
        <v>4</v>
      </c>
      <c r="AB5" s="47"/>
      <c r="AC5" s="35"/>
      <c r="AD5" s="35"/>
    </row>
    <row r="6" spans="2:30" ht="14.25" thickTop="1">
      <c r="B6" s="3"/>
      <c r="C6" s="5" t="s">
        <v>5</v>
      </c>
      <c r="D6" s="5" t="s">
        <v>6</v>
      </c>
      <c r="E6" s="5" t="s">
        <v>398</v>
      </c>
      <c r="F6" s="5" t="s">
        <v>399</v>
      </c>
      <c r="G6" s="6" t="s">
        <v>9</v>
      </c>
      <c r="H6" s="6" t="s">
        <v>10</v>
      </c>
      <c r="I6" s="75">
        <f>SUM(I7:I285)/G286*100</f>
        <v>78.353965436515566</v>
      </c>
      <c r="J6" s="86" t="s">
        <v>401</v>
      </c>
      <c r="K6" s="86"/>
      <c r="L6" s="86"/>
      <c r="M6" s="86"/>
      <c r="N6" s="87">
        <f>SUM(G13,G34,G45,G47,G49,G53,G55,G57,G64:G65,G68,G83,G86,G94,G95,G99,G108:G109,G131,G142,G148,G150,G153,G158,G172,G174,G181:G182,G209,G215,G224,G231:G233,G248,G256,G260,G269,G284,G229)</f>
        <v>1766</v>
      </c>
      <c r="W6" s="35"/>
      <c r="X6" s="35"/>
      <c r="Y6" s="35"/>
      <c r="Z6" s="35"/>
      <c r="AA6" s="47" t="s">
        <v>11</v>
      </c>
      <c r="AB6" s="47"/>
      <c r="AC6" s="35"/>
      <c r="AD6" s="35"/>
    </row>
    <row r="7" spans="2:30">
      <c r="B7" s="77" t="str">
        <f>IF($D$4=1,M492,B492)</f>
        <v>Afghanistan</v>
      </c>
      <c r="C7" s="78">
        <f>IF($D$4=1,N492,C492)</f>
        <v>401</v>
      </c>
      <c r="D7" s="78">
        <f t="shared" ref="D7:D38" si="0">IF($D$4=1,O492,D492)</f>
        <v>1256</v>
      </c>
      <c r="E7" s="78">
        <f t="shared" ref="E7:E38" si="1">IF($D$4=1,P492,E492)</f>
        <v>3060</v>
      </c>
      <c r="F7" s="78">
        <f t="shared" ref="F7:F38" si="2">IF($D$4=1,Q492,F492)</f>
        <v>89</v>
      </c>
      <c r="G7" s="78">
        <f t="shared" ref="G7:G38" si="3">IF($D$4=1,R492,G492)</f>
        <v>4804</v>
      </c>
      <c r="H7" s="79">
        <f>IF($D$4=1,S492,H492)</f>
        <v>3.159445452871386</v>
      </c>
      <c r="I7" s="36">
        <f>G7*(G$286-G7)/G$286</f>
        <v>4652.2202404440586</v>
      </c>
      <c r="W7" s="35"/>
      <c r="X7" s="35"/>
      <c r="Y7" s="35"/>
      <c r="Z7" s="35"/>
      <c r="AA7" s="47" t="s">
        <v>12</v>
      </c>
      <c r="AB7" s="47"/>
      <c r="AC7" s="35"/>
      <c r="AD7" s="35"/>
    </row>
    <row r="8" spans="2:30">
      <c r="B8" s="77" t="str">
        <f t="shared" ref="B8:B38" si="4">IF($D$4=1,M493,B493)</f>
        <v>Aland Islands</v>
      </c>
      <c r="C8" s="78">
        <f t="shared" ref="C8:C38" si="5">IF($D$4=1,N493,C493)</f>
        <v>0</v>
      </c>
      <c r="D8" s="78">
        <f t="shared" si="0"/>
        <v>0</v>
      </c>
      <c r="E8" s="78">
        <f t="shared" si="1"/>
        <v>0</v>
      </c>
      <c r="F8" s="78">
        <f t="shared" si="2"/>
        <v>0</v>
      </c>
      <c r="G8" s="78">
        <f t="shared" si="3"/>
        <v>0</v>
      </c>
      <c r="H8" s="79">
        <f t="shared" ref="H8:H38" si="6">IF($D$4=1,S493,H493)</f>
        <v>0</v>
      </c>
      <c r="I8" s="36">
        <f>G8*(G$286-G8)/G$286</f>
        <v>0</v>
      </c>
      <c r="W8" s="35"/>
      <c r="X8" s="35"/>
      <c r="Y8" s="35"/>
      <c r="Z8" s="35"/>
      <c r="AA8" s="47" t="s">
        <v>13</v>
      </c>
      <c r="AB8" s="47"/>
      <c r="AC8" s="35"/>
      <c r="AD8" s="35"/>
    </row>
    <row r="9" spans="2:30">
      <c r="B9" s="77" t="str">
        <f t="shared" si="4"/>
        <v>Albania</v>
      </c>
      <c r="C9" s="78">
        <f t="shared" si="5"/>
        <v>6</v>
      </c>
      <c r="D9" s="78">
        <f t="shared" si="0"/>
        <v>15</v>
      </c>
      <c r="E9" s="78">
        <f t="shared" si="1"/>
        <v>91</v>
      </c>
      <c r="F9" s="78">
        <f t="shared" si="2"/>
        <v>10</v>
      </c>
      <c r="G9" s="78">
        <f t="shared" si="3"/>
        <v>129</v>
      </c>
      <c r="H9" s="79">
        <f t="shared" si="6"/>
        <v>8.4839397048378187E-2</v>
      </c>
      <c r="I9" s="36">
        <f t="shared" ref="I9:I71" si="7">G9*(G$286-G9)/G$286</f>
        <v>128.89055717780758</v>
      </c>
      <c r="W9" s="35"/>
      <c r="X9" s="35"/>
      <c r="Y9" s="35"/>
      <c r="Z9" s="35"/>
      <c r="AA9" s="47" t="s">
        <v>14</v>
      </c>
      <c r="AB9" s="47"/>
      <c r="AC9" s="35"/>
      <c r="AD9" s="35"/>
    </row>
    <row r="10" spans="2:30">
      <c r="B10" s="77" t="str">
        <f t="shared" si="4"/>
        <v>Algeria</v>
      </c>
      <c r="C10" s="78">
        <f t="shared" si="5"/>
        <v>0</v>
      </c>
      <c r="D10" s="78">
        <f t="shared" si="0"/>
        <v>0</v>
      </c>
      <c r="E10" s="78">
        <f t="shared" si="1"/>
        <v>4</v>
      </c>
      <c r="F10" s="78">
        <f t="shared" si="2"/>
        <v>0</v>
      </c>
      <c r="G10" s="78">
        <f t="shared" si="3"/>
        <v>4</v>
      </c>
      <c r="H10" s="79">
        <f t="shared" si="6"/>
        <v>2.6306789782442851E-3</v>
      </c>
      <c r="I10" s="36">
        <f t="shared" si="7"/>
        <v>3.9998947728408702</v>
      </c>
      <c r="W10" s="35"/>
      <c r="X10" s="35"/>
      <c r="Y10" s="35"/>
      <c r="Z10" s="35"/>
      <c r="AA10" s="47" t="s">
        <v>15</v>
      </c>
      <c r="AB10" s="47"/>
      <c r="AC10" s="35"/>
      <c r="AD10" s="35"/>
    </row>
    <row r="11" spans="2:30">
      <c r="B11" s="77" t="str">
        <f t="shared" si="4"/>
        <v>Americas, nfd</v>
      </c>
      <c r="C11" s="78">
        <f t="shared" si="5"/>
        <v>0</v>
      </c>
      <c r="D11" s="78">
        <f t="shared" si="0"/>
        <v>0</v>
      </c>
      <c r="E11" s="78">
        <f t="shared" si="1"/>
        <v>0</v>
      </c>
      <c r="F11" s="78">
        <f t="shared" si="2"/>
        <v>0</v>
      </c>
      <c r="G11" s="78">
        <f t="shared" si="3"/>
        <v>0</v>
      </c>
      <c r="H11" s="79">
        <f t="shared" si="6"/>
        <v>0</v>
      </c>
      <c r="I11" s="36">
        <f t="shared" si="7"/>
        <v>0</v>
      </c>
      <c r="W11" s="35"/>
      <c r="X11" s="35"/>
      <c r="Y11" s="35"/>
      <c r="Z11" s="35"/>
      <c r="AA11" s="47" t="s">
        <v>16</v>
      </c>
      <c r="AB11" s="47"/>
      <c r="AC11" s="35"/>
      <c r="AD11" s="35"/>
    </row>
    <row r="12" spans="2:30">
      <c r="B12" s="77" t="str">
        <f t="shared" si="4"/>
        <v>Andorra</v>
      </c>
      <c r="C12" s="78">
        <f t="shared" si="5"/>
        <v>0</v>
      </c>
      <c r="D12" s="78">
        <f t="shared" si="0"/>
        <v>0</v>
      </c>
      <c r="E12" s="78">
        <f t="shared" si="1"/>
        <v>0</v>
      </c>
      <c r="F12" s="78">
        <f t="shared" si="2"/>
        <v>0</v>
      </c>
      <c r="G12" s="78">
        <f t="shared" si="3"/>
        <v>0</v>
      </c>
      <c r="H12" s="79">
        <f t="shared" si="6"/>
        <v>0</v>
      </c>
      <c r="I12" s="36">
        <f t="shared" si="7"/>
        <v>0</v>
      </c>
      <c r="W12" s="35"/>
      <c r="X12" s="35"/>
      <c r="Y12" s="35"/>
      <c r="Z12" s="35"/>
      <c r="AA12" s="47" t="s">
        <v>17</v>
      </c>
      <c r="AB12" s="47"/>
      <c r="AC12" s="35"/>
      <c r="AD12" s="35"/>
    </row>
    <row r="13" spans="2:30">
      <c r="B13" s="77" t="str">
        <f t="shared" si="4"/>
        <v>Angola</v>
      </c>
      <c r="C13" s="78">
        <f t="shared" si="5"/>
        <v>0</v>
      </c>
      <c r="D13" s="78">
        <f t="shared" si="0"/>
        <v>0</v>
      </c>
      <c r="E13" s="78">
        <f t="shared" si="1"/>
        <v>4</v>
      </c>
      <c r="F13" s="78">
        <f t="shared" si="2"/>
        <v>0</v>
      </c>
      <c r="G13" s="78">
        <f t="shared" si="3"/>
        <v>6</v>
      </c>
      <c r="H13" s="79">
        <f t="shared" si="6"/>
        <v>3.9460184673664267E-3</v>
      </c>
      <c r="I13" s="36">
        <f t="shared" si="7"/>
        <v>5.9997632388919584</v>
      </c>
      <c r="W13" s="35"/>
      <c r="X13" s="35"/>
      <c r="Y13" s="35"/>
      <c r="Z13" s="35"/>
      <c r="AA13" s="47" t="s">
        <v>18</v>
      </c>
      <c r="AB13" s="47"/>
      <c r="AC13" s="35"/>
      <c r="AD13" s="35"/>
    </row>
    <row r="14" spans="2:30">
      <c r="B14" s="77" t="str">
        <f t="shared" si="4"/>
        <v>Anguilla</v>
      </c>
      <c r="C14" s="78">
        <f t="shared" si="5"/>
        <v>0</v>
      </c>
      <c r="D14" s="78">
        <f t="shared" si="0"/>
        <v>0</v>
      </c>
      <c r="E14" s="78">
        <f t="shared" si="1"/>
        <v>0</v>
      </c>
      <c r="F14" s="78">
        <f t="shared" si="2"/>
        <v>0</v>
      </c>
      <c r="G14" s="78">
        <f t="shared" si="3"/>
        <v>0</v>
      </c>
      <c r="H14" s="79">
        <f t="shared" si="6"/>
        <v>0</v>
      </c>
      <c r="I14" s="36">
        <f t="shared" si="7"/>
        <v>0</v>
      </c>
      <c r="W14" s="35"/>
      <c r="X14" s="35"/>
      <c r="Y14" s="35"/>
      <c r="Z14" s="35"/>
      <c r="AA14" s="47" t="s">
        <v>19</v>
      </c>
      <c r="AB14" s="47"/>
      <c r="AC14" s="35"/>
      <c r="AD14" s="35"/>
    </row>
    <row r="15" spans="2:30">
      <c r="B15" s="77" t="str">
        <f t="shared" si="4"/>
        <v>Antarctica, nfd</v>
      </c>
      <c r="C15" s="78">
        <f t="shared" si="5"/>
        <v>0</v>
      </c>
      <c r="D15" s="78">
        <f t="shared" si="0"/>
        <v>0</v>
      </c>
      <c r="E15" s="78">
        <f t="shared" si="1"/>
        <v>0</v>
      </c>
      <c r="F15" s="78">
        <f t="shared" si="2"/>
        <v>0</v>
      </c>
      <c r="G15" s="78">
        <f t="shared" si="3"/>
        <v>0</v>
      </c>
      <c r="H15" s="79">
        <f t="shared" si="6"/>
        <v>0</v>
      </c>
      <c r="I15" s="36">
        <f t="shared" si="7"/>
        <v>0</v>
      </c>
      <c r="W15" s="35"/>
      <c r="X15" s="35"/>
      <c r="Y15" s="35"/>
      <c r="Z15" s="35"/>
      <c r="AA15" s="47" t="s">
        <v>20</v>
      </c>
      <c r="AB15" s="47"/>
      <c r="AC15" s="35"/>
      <c r="AD15" s="35"/>
    </row>
    <row r="16" spans="2:30">
      <c r="B16" s="77" t="str">
        <f t="shared" si="4"/>
        <v>Antigua and Barbuda</v>
      </c>
      <c r="C16" s="78">
        <f t="shared" si="5"/>
        <v>0</v>
      </c>
      <c r="D16" s="78">
        <f t="shared" si="0"/>
        <v>0</v>
      </c>
      <c r="E16" s="78">
        <f t="shared" si="1"/>
        <v>0</v>
      </c>
      <c r="F16" s="78">
        <f t="shared" si="2"/>
        <v>0</v>
      </c>
      <c r="G16" s="78">
        <f t="shared" si="3"/>
        <v>0</v>
      </c>
      <c r="H16" s="79">
        <f t="shared" si="6"/>
        <v>0</v>
      </c>
      <c r="I16" s="36">
        <f t="shared" si="7"/>
        <v>0</v>
      </c>
      <c r="W16" s="35"/>
      <c r="X16" s="35"/>
      <c r="Y16" s="35"/>
      <c r="Z16" s="35"/>
      <c r="AA16" s="47" t="s">
        <v>21</v>
      </c>
      <c r="AB16" s="47"/>
      <c r="AC16" s="35"/>
      <c r="AD16" s="35"/>
    </row>
    <row r="17" spans="2:30">
      <c r="B17" s="77" t="str">
        <f t="shared" si="4"/>
        <v>Argentina</v>
      </c>
      <c r="C17" s="78">
        <f t="shared" si="5"/>
        <v>7</v>
      </c>
      <c r="D17" s="78">
        <f t="shared" si="0"/>
        <v>0</v>
      </c>
      <c r="E17" s="78">
        <f t="shared" si="1"/>
        <v>108</v>
      </c>
      <c r="F17" s="78">
        <f t="shared" si="2"/>
        <v>79</v>
      </c>
      <c r="G17" s="78">
        <f t="shared" si="3"/>
        <v>196</v>
      </c>
      <c r="H17" s="79">
        <f t="shared" si="6"/>
        <v>0.12890326993396994</v>
      </c>
      <c r="I17" s="36">
        <f t="shared" si="7"/>
        <v>195.74734959092942</v>
      </c>
      <c r="W17" s="35"/>
      <c r="X17" s="35"/>
      <c r="Y17" s="35"/>
      <c r="Z17" s="35"/>
      <c r="AA17" s="47" t="s">
        <v>22</v>
      </c>
      <c r="AB17" s="47"/>
      <c r="AC17" s="35"/>
      <c r="AD17" s="35"/>
    </row>
    <row r="18" spans="2:30">
      <c r="B18" s="77" t="str">
        <f t="shared" si="4"/>
        <v>Argentinian Antarctic Territory</v>
      </c>
      <c r="C18" s="78">
        <f t="shared" si="5"/>
        <v>0</v>
      </c>
      <c r="D18" s="78">
        <f t="shared" si="0"/>
        <v>0</v>
      </c>
      <c r="E18" s="78">
        <f t="shared" si="1"/>
        <v>0</v>
      </c>
      <c r="F18" s="78">
        <f t="shared" si="2"/>
        <v>0</v>
      </c>
      <c r="G18" s="78">
        <f t="shared" si="3"/>
        <v>0</v>
      </c>
      <c r="H18" s="79">
        <f t="shared" si="6"/>
        <v>0</v>
      </c>
      <c r="I18" s="36">
        <f t="shared" si="7"/>
        <v>0</v>
      </c>
      <c r="W18" s="35"/>
      <c r="X18" s="35"/>
      <c r="Y18" s="35"/>
      <c r="Z18" s="35"/>
      <c r="AA18" s="47" t="s">
        <v>23</v>
      </c>
      <c r="AB18" s="47"/>
      <c r="AC18" s="35"/>
      <c r="AD18" s="35"/>
    </row>
    <row r="19" spans="2:30">
      <c r="B19" s="77" t="str">
        <f t="shared" si="4"/>
        <v>Armenia</v>
      </c>
      <c r="C19" s="78">
        <f t="shared" si="5"/>
        <v>4</v>
      </c>
      <c r="D19" s="78">
        <f t="shared" si="0"/>
        <v>3</v>
      </c>
      <c r="E19" s="78">
        <f t="shared" si="1"/>
        <v>20</v>
      </c>
      <c r="F19" s="78">
        <f t="shared" si="2"/>
        <v>9</v>
      </c>
      <c r="G19" s="78">
        <f t="shared" si="3"/>
        <v>39</v>
      </c>
      <c r="H19" s="79">
        <f t="shared" si="6"/>
        <v>2.5649120037881779E-2</v>
      </c>
      <c r="I19" s="36">
        <f t="shared" si="7"/>
        <v>38.989996843185224</v>
      </c>
      <c r="W19" s="35"/>
      <c r="X19" s="35"/>
      <c r="Y19" s="35"/>
      <c r="Z19" s="35"/>
      <c r="AA19" s="47" t="s">
        <v>24</v>
      </c>
      <c r="AB19" s="47"/>
      <c r="AC19" s="35"/>
      <c r="AD19" s="35"/>
    </row>
    <row r="20" spans="2:30">
      <c r="B20" s="77" t="str">
        <f t="shared" si="4"/>
        <v>Aruba</v>
      </c>
      <c r="C20" s="78">
        <f t="shared" si="5"/>
        <v>0</v>
      </c>
      <c r="D20" s="78">
        <f t="shared" si="0"/>
        <v>0</v>
      </c>
      <c r="E20" s="78">
        <f t="shared" si="1"/>
        <v>0</v>
      </c>
      <c r="F20" s="78">
        <f t="shared" si="2"/>
        <v>0</v>
      </c>
      <c r="G20" s="78">
        <f t="shared" si="3"/>
        <v>0</v>
      </c>
      <c r="H20" s="79">
        <f t="shared" si="6"/>
        <v>0</v>
      </c>
      <c r="I20" s="36">
        <f t="shared" si="7"/>
        <v>0</v>
      </c>
      <c r="W20" s="35"/>
      <c r="X20" s="35"/>
      <c r="Y20" s="35"/>
      <c r="Z20" s="35"/>
      <c r="AA20" s="47" t="s">
        <v>25</v>
      </c>
      <c r="AB20" s="47"/>
      <c r="AC20" s="35"/>
      <c r="AD20" s="35"/>
    </row>
    <row r="21" spans="2:30">
      <c r="B21" s="77" t="str">
        <f t="shared" si="4"/>
        <v>Australia</v>
      </c>
      <c r="C21" s="78">
        <f t="shared" si="5"/>
        <v>20647</v>
      </c>
      <c r="D21" s="78">
        <f t="shared" si="0"/>
        <v>10132</v>
      </c>
      <c r="E21" s="78">
        <f t="shared" si="1"/>
        <v>18316</v>
      </c>
      <c r="F21" s="78">
        <f t="shared" si="2"/>
        <v>5380</v>
      </c>
      <c r="G21" s="78">
        <f t="shared" si="3"/>
        <v>54476</v>
      </c>
      <c r="H21" s="79">
        <f t="shared" si="6"/>
        <v>35.827217004708913</v>
      </c>
      <c r="I21" s="36">
        <f t="shared" si="7"/>
        <v>34958.765264514768</v>
      </c>
      <c r="W21" s="35"/>
      <c r="X21" s="35"/>
      <c r="Y21" s="35"/>
      <c r="Z21" s="35"/>
      <c r="AA21" s="47" t="s">
        <v>26</v>
      </c>
      <c r="AB21" s="47"/>
      <c r="AC21" s="35"/>
      <c r="AD21" s="35"/>
    </row>
    <row r="22" spans="2:30">
      <c r="B22" s="77" t="str">
        <f t="shared" si="4"/>
        <v>Australia (includes External Territories), nfd</v>
      </c>
      <c r="C22" s="78">
        <f t="shared" si="5"/>
        <v>0</v>
      </c>
      <c r="D22" s="78">
        <f t="shared" si="0"/>
        <v>0</v>
      </c>
      <c r="E22" s="78">
        <f t="shared" si="1"/>
        <v>0</v>
      </c>
      <c r="F22" s="78">
        <f t="shared" si="2"/>
        <v>0</v>
      </c>
      <c r="G22" s="78">
        <f t="shared" si="3"/>
        <v>0</v>
      </c>
      <c r="H22" s="79">
        <f t="shared" si="6"/>
        <v>0</v>
      </c>
      <c r="I22" s="36">
        <f t="shared" si="7"/>
        <v>0</v>
      </c>
      <c r="W22" s="35"/>
      <c r="X22" s="35"/>
      <c r="Y22" s="35"/>
      <c r="Z22" s="35"/>
      <c r="AA22" s="47" t="s">
        <v>27</v>
      </c>
      <c r="AB22" s="47"/>
      <c r="AC22" s="35"/>
      <c r="AD22" s="35"/>
    </row>
    <row r="23" spans="2:30">
      <c r="B23" s="77" t="str">
        <f t="shared" si="4"/>
        <v>Australian Antarctic Territory</v>
      </c>
      <c r="C23" s="78">
        <f t="shared" si="5"/>
        <v>0</v>
      </c>
      <c r="D23" s="78">
        <f t="shared" si="0"/>
        <v>0</v>
      </c>
      <c r="E23" s="78">
        <f t="shared" si="1"/>
        <v>0</v>
      </c>
      <c r="F23" s="78">
        <f t="shared" si="2"/>
        <v>0</v>
      </c>
      <c r="G23" s="78">
        <f t="shared" si="3"/>
        <v>0</v>
      </c>
      <c r="H23" s="79">
        <f t="shared" si="6"/>
        <v>0</v>
      </c>
      <c r="I23" s="36">
        <f t="shared" si="7"/>
        <v>0</v>
      </c>
      <c r="W23" s="35"/>
      <c r="X23" s="35"/>
      <c r="Y23" s="35"/>
      <c r="Z23" s="35"/>
      <c r="AA23" s="47" t="s">
        <v>28</v>
      </c>
      <c r="AB23" s="47"/>
      <c r="AC23" s="35"/>
      <c r="AD23" s="35"/>
    </row>
    <row r="24" spans="2:30">
      <c r="B24" s="77" t="str">
        <f t="shared" si="4"/>
        <v>Australian External Territories, nec</v>
      </c>
      <c r="C24" s="78">
        <f t="shared" si="5"/>
        <v>0</v>
      </c>
      <c r="D24" s="78">
        <f t="shared" si="0"/>
        <v>0</v>
      </c>
      <c r="E24" s="78">
        <f t="shared" si="1"/>
        <v>0</v>
      </c>
      <c r="F24" s="78">
        <f t="shared" si="2"/>
        <v>0</v>
      </c>
      <c r="G24" s="78">
        <f t="shared" si="3"/>
        <v>0</v>
      </c>
      <c r="H24" s="79">
        <f t="shared" si="6"/>
        <v>0</v>
      </c>
      <c r="I24" s="36">
        <f t="shared" si="7"/>
        <v>0</v>
      </c>
      <c r="W24" s="35"/>
      <c r="X24" s="35"/>
      <c r="Y24" s="35"/>
      <c r="Z24" s="35"/>
      <c r="AA24" s="47" t="s">
        <v>29</v>
      </c>
      <c r="AB24" s="47"/>
      <c r="AC24" s="35"/>
      <c r="AD24" s="35"/>
    </row>
    <row r="25" spans="2:30">
      <c r="B25" s="77" t="str">
        <f t="shared" si="4"/>
        <v>Austria</v>
      </c>
      <c r="C25" s="78">
        <f t="shared" si="5"/>
        <v>0</v>
      </c>
      <c r="D25" s="78">
        <f t="shared" si="0"/>
        <v>0</v>
      </c>
      <c r="E25" s="78">
        <f t="shared" si="1"/>
        <v>21</v>
      </c>
      <c r="F25" s="78">
        <f t="shared" si="2"/>
        <v>63</v>
      </c>
      <c r="G25" s="78">
        <f t="shared" si="3"/>
        <v>86</v>
      </c>
      <c r="H25" s="79">
        <f t="shared" si="6"/>
        <v>5.655959803225212E-2</v>
      </c>
      <c r="I25" s="36">
        <f t="shared" si="7"/>
        <v>85.951358745692261</v>
      </c>
      <c r="W25" s="35"/>
      <c r="X25" s="35"/>
      <c r="Y25" s="35"/>
      <c r="Z25" s="35"/>
      <c r="AA25" s="47" t="s">
        <v>30</v>
      </c>
      <c r="AB25" s="47"/>
      <c r="AC25" s="35"/>
      <c r="AD25" s="35"/>
    </row>
    <row r="26" spans="2:30">
      <c r="B26" s="77" t="str">
        <f t="shared" si="4"/>
        <v>Azerbaijan</v>
      </c>
      <c r="C26" s="78">
        <f t="shared" si="5"/>
        <v>0</v>
      </c>
      <c r="D26" s="78">
        <f t="shared" si="0"/>
        <v>0</v>
      </c>
      <c r="E26" s="78">
        <f t="shared" si="1"/>
        <v>16</v>
      </c>
      <c r="F26" s="78">
        <f t="shared" si="2"/>
        <v>0</v>
      </c>
      <c r="G26" s="78">
        <f t="shared" si="3"/>
        <v>14</v>
      </c>
      <c r="H26" s="79">
        <f t="shared" si="6"/>
        <v>9.207376423854996E-3</v>
      </c>
      <c r="I26" s="36">
        <f t="shared" si="7"/>
        <v>13.99871096730066</v>
      </c>
      <c r="W26" s="35"/>
      <c r="X26" s="35"/>
      <c r="Y26" s="35"/>
      <c r="Z26" s="35"/>
      <c r="AA26" s="47" t="s">
        <v>31</v>
      </c>
      <c r="AB26" s="47"/>
      <c r="AC26" s="35"/>
      <c r="AD26" s="35"/>
    </row>
    <row r="27" spans="2:30">
      <c r="B27" s="77" t="str">
        <f t="shared" si="4"/>
        <v>Bahamas</v>
      </c>
      <c r="C27" s="78">
        <f t="shared" si="5"/>
        <v>0</v>
      </c>
      <c r="D27" s="78">
        <f t="shared" si="0"/>
        <v>0</v>
      </c>
      <c r="E27" s="78">
        <f t="shared" si="1"/>
        <v>0</v>
      </c>
      <c r="F27" s="78">
        <f t="shared" si="2"/>
        <v>0</v>
      </c>
      <c r="G27" s="78">
        <f t="shared" si="3"/>
        <v>0</v>
      </c>
      <c r="H27" s="79">
        <f t="shared" si="6"/>
        <v>0</v>
      </c>
      <c r="I27" s="36">
        <f t="shared" si="7"/>
        <v>0</v>
      </c>
      <c r="W27" s="35"/>
      <c r="X27" s="35"/>
      <c r="Y27" s="35"/>
      <c r="Z27" s="35"/>
      <c r="AA27" s="47" t="s">
        <v>32</v>
      </c>
      <c r="AB27" s="47"/>
      <c r="AC27" s="35"/>
      <c r="AD27" s="35"/>
    </row>
    <row r="28" spans="2:30">
      <c r="B28" s="77" t="str">
        <f t="shared" si="4"/>
        <v>Bahrain</v>
      </c>
      <c r="C28" s="78">
        <f t="shared" si="5"/>
        <v>6</v>
      </c>
      <c r="D28" s="78">
        <f t="shared" si="0"/>
        <v>5</v>
      </c>
      <c r="E28" s="78">
        <f t="shared" si="1"/>
        <v>15</v>
      </c>
      <c r="F28" s="78">
        <f t="shared" si="2"/>
        <v>0</v>
      </c>
      <c r="G28" s="78">
        <f t="shared" si="3"/>
        <v>19</v>
      </c>
      <c r="H28" s="79">
        <f t="shared" si="6"/>
        <v>1.2495725146660353E-2</v>
      </c>
      <c r="I28" s="36">
        <f t="shared" si="7"/>
        <v>18.997625812222136</v>
      </c>
      <c r="W28" s="35"/>
      <c r="X28" s="35"/>
      <c r="Y28" s="35"/>
      <c r="Z28" s="35"/>
      <c r="AA28" s="47" t="s">
        <v>33</v>
      </c>
      <c r="AB28" s="47"/>
      <c r="AC28" s="35"/>
      <c r="AD28" s="35"/>
    </row>
    <row r="29" spans="2:30">
      <c r="B29" s="77" t="str">
        <f t="shared" si="4"/>
        <v>Bangladesh</v>
      </c>
      <c r="C29" s="78">
        <f t="shared" si="5"/>
        <v>56</v>
      </c>
      <c r="D29" s="78">
        <f t="shared" si="0"/>
        <v>52</v>
      </c>
      <c r="E29" s="78">
        <f t="shared" si="1"/>
        <v>438</v>
      </c>
      <c r="F29" s="78">
        <f t="shared" si="2"/>
        <v>8</v>
      </c>
      <c r="G29" s="78">
        <f t="shared" si="3"/>
        <v>552</v>
      </c>
      <c r="H29" s="79">
        <f t="shared" si="6"/>
        <v>0.36303369899771132</v>
      </c>
      <c r="I29" s="36">
        <f t="shared" si="7"/>
        <v>549.99605398153267</v>
      </c>
      <c r="W29" s="35"/>
      <c r="X29" s="35"/>
      <c r="Y29" s="35"/>
      <c r="Z29" s="35"/>
      <c r="AA29" s="47" t="s">
        <v>34</v>
      </c>
      <c r="AB29" s="47"/>
      <c r="AC29" s="35"/>
      <c r="AD29" s="35"/>
    </row>
    <row r="30" spans="2:30">
      <c r="B30" s="77" t="str">
        <f t="shared" si="4"/>
        <v>Barbados</v>
      </c>
      <c r="C30" s="78">
        <f t="shared" si="5"/>
        <v>0</v>
      </c>
      <c r="D30" s="78">
        <f t="shared" si="0"/>
        <v>0</v>
      </c>
      <c r="E30" s="78">
        <f t="shared" si="1"/>
        <v>0</v>
      </c>
      <c r="F30" s="78">
        <f t="shared" si="2"/>
        <v>0</v>
      </c>
      <c r="G30" s="78">
        <f t="shared" si="3"/>
        <v>4</v>
      </c>
      <c r="H30" s="79">
        <f t="shared" si="6"/>
        <v>2.6306789782442851E-3</v>
      </c>
      <c r="I30" s="36">
        <f t="shared" si="7"/>
        <v>3.9998947728408702</v>
      </c>
      <c r="W30" s="35"/>
      <c r="X30" s="35"/>
      <c r="Y30" s="35"/>
      <c r="Z30" s="35"/>
      <c r="AA30" s="47" t="s">
        <v>35</v>
      </c>
      <c r="AB30" s="47"/>
      <c r="AC30" s="35"/>
      <c r="AD30" s="35"/>
    </row>
    <row r="31" spans="2:30">
      <c r="B31" s="77" t="str">
        <f t="shared" si="4"/>
        <v>Belarus</v>
      </c>
      <c r="C31" s="78">
        <f t="shared" si="5"/>
        <v>0</v>
      </c>
      <c r="D31" s="78">
        <f t="shared" si="0"/>
        <v>0</v>
      </c>
      <c r="E31" s="78">
        <f t="shared" si="1"/>
        <v>11</v>
      </c>
      <c r="F31" s="78">
        <f t="shared" si="2"/>
        <v>3</v>
      </c>
      <c r="G31" s="78">
        <f t="shared" si="3"/>
        <v>18</v>
      </c>
      <c r="H31" s="79">
        <f t="shared" si="6"/>
        <v>1.1838055402099283E-2</v>
      </c>
      <c r="I31" s="36">
        <f t="shared" si="7"/>
        <v>17.997869150027622</v>
      </c>
      <c r="W31" s="35"/>
      <c r="X31" s="35"/>
      <c r="Y31" s="35"/>
      <c r="Z31" s="35"/>
      <c r="AA31" s="47" t="s">
        <v>36</v>
      </c>
      <c r="AB31" s="47"/>
      <c r="AC31" s="35"/>
      <c r="AD31" s="35"/>
    </row>
    <row r="32" spans="2:30">
      <c r="B32" s="77" t="str">
        <f t="shared" si="4"/>
        <v>Belgium</v>
      </c>
      <c r="C32" s="78">
        <f t="shared" si="5"/>
        <v>0</v>
      </c>
      <c r="D32" s="78">
        <f t="shared" si="0"/>
        <v>0</v>
      </c>
      <c r="E32" s="78">
        <f t="shared" si="1"/>
        <v>9</v>
      </c>
      <c r="F32" s="78">
        <f t="shared" si="2"/>
        <v>4</v>
      </c>
      <c r="G32" s="78">
        <f t="shared" si="3"/>
        <v>20</v>
      </c>
      <c r="H32" s="79">
        <f t="shared" si="6"/>
        <v>1.3153394891221424E-2</v>
      </c>
      <c r="I32" s="36">
        <f t="shared" si="7"/>
        <v>19.997369321021754</v>
      </c>
      <c r="W32" s="35"/>
      <c r="X32" s="35"/>
      <c r="Y32" s="35"/>
      <c r="Z32" s="35"/>
      <c r="AA32" s="47" t="s">
        <v>37</v>
      </c>
      <c r="AB32" s="47"/>
      <c r="AC32" s="35"/>
      <c r="AD32" s="35"/>
    </row>
    <row r="33" spans="2:30">
      <c r="B33" s="77" t="str">
        <f t="shared" si="4"/>
        <v>Belize</v>
      </c>
      <c r="C33" s="78">
        <f t="shared" si="5"/>
        <v>0</v>
      </c>
      <c r="D33" s="78">
        <f t="shared" si="0"/>
        <v>0</v>
      </c>
      <c r="E33" s="78">
        <f t="shared" si="1"/>
        <v>0</v>
      </c>
      <c r="F33" s="78">
        <f t="shared" si="2"/>
        <v>0</v>
      </c>
      <c r="G33" s="78">
        <f t="shared" si="3"/>
        <v>0</v>
      </c>
      <c r="H33" s="79">
        <f t="shared" si="6"/>
        <v>0</v>
      </c>
      <c r="I33" s="36">
        <f t="shared" si="7"/>
        <v>0</v>
      </c>
      <c r="W33" s="35"/>
      <c r="X33" s="35"/>
      <c r="Y33" s="35"/>
      <c r="Z33" s="35"/>
      <c r="AA33" s="47" t="s">
        <v>38</v>
      </c>
      <c r="AB33" s="47"/>
      <c r="AC33" s="35"/>
      <c r="AD33" s="35"/>
    </row>
    <row r="34" spans="2:30">
      <c r="B34" s="77" t="str">
        <f t="shared" si="4"/>
        <v>Benin</v>
      </c>
      <c r="C34" s="78">
        <f t="shared" si="5"/>
        <v>0</v>
      </c>
      <c r="D34" s="78">
        <f t="shared" si="0"/>
        <v>0</v>
      </c>
      <c r="E34" s="78">
        <f t="shared" si="1"/>
        <v>0</v>
      </c>
      <c r="F34" s="78">
        <f t="shared" si="2"/>
        <v>0</v>
      </c>
      <c r="G34" s="78">
        <f t="shared" si="3"/>
        <v>0</v>
      </c>
      <c r="H34" s="79">
        <f t="shared" si="6"/>
        <v>0</v>
      </c>
      <c r="I34" s="36">
        <f t="shared" si="7"/>
        <v>0</v>
      </c>
      <c r="W34" s="35"/>
      <c r="X34" s="35"/>
      <c r="Y34" s="35"/>
      <c r="Z34" s="35"/>
      <c r="AA34" s="47" t="s">
        <v>39</v>
      </c>
      <c r="AB34" s="47"/>
      <c r="AC34" s="35"/>
      <c r="AD34" s="35"/>
    </row>
    <row r="35" spans="2:30">
      <c r="B35" s="77" t="str">
        <f t="shared" si="4"/>
        <v>Bermuda</v>
      </c>
      <c r="C35" s="78">
        <f t="shared" si="5"/>
        <v>0</v>
      </c>
      <c r="D35" s="78">
        <f t="shared" si="0"/>
        <v>0</v>
      </c>
      <c r="E35" s="78">
        <f t="shared" si="1"/>
        <v>0</v>
      </c>
      <c r="F35" s="78">
        <f t="shared" si="2"/>
        <v>0</v>
      </c>
      <c r="G35" s="78">
        <f t="shared" si="3"/>
        <v>0</v>
      </c>
      <c r="H35" s="79">
        <f t="shared" si="6"/>
        <v>0</v>
      </c>
      <c r="I35" s="36">
        <f t="shared" si="7"/>
        <v>0</v>
      </c>
      <c r="W35" s="35"/>
      <c r="X35" s="35"/>
      <c r="Y35" s="35"/>
      <c r="Z35" s="35"/>
      <c r="AA35" s="47" t="s">
        <v>40</v>
      </c>
      <c r="AB35" s="47"/>
      <c r="AC35" s="35"/>
      <c r="AD35" s="35"/>
    </row>
    <row r="36" spans="2:30">
      <c r="B36" s="77" t="str">
        <f t="shared" si="4"/>
        <v>Bhutan</v>
      </c>
      <c r="C36" s="78">
        <f t="shared" si="5"/>
        <v>0</v>
      </c>
      <c r="D36" s="78">
        <f t="shared" si="0"/>
        <v>0</v>
      </c>
      <c r="E36" s="78">
        <f t="shared" si="1"/>
        <v>0</v>
      </c>
      <c r="F36" s="78">
        <f t="shared" si="2"/>
        <v>0</v>
      </c>
      <c r="G36" s="78">
        <f t="shared" si="3"/>
        <v>0</v>
      </c>
      <c r="H36" s="79">
        <f t="shared" si="6"/>
        <v>0</v>
      </c>
      <c r="I36" s="36">
        <f t="shared" si="7"/>
        <v>0</v>
      </c>
      <c r="W36" s="35"/>
      <c r="X36" s="35"/>
      <c r="Y36" s="35"/>
      <c r="Z36" s="35"/>
      <c r="AA36" s="47" t="s">
        <v>41</v>
      </c>
      <c r="AB36" s="47"/>
      <c r="AC36" s="35"/>
      <c r="AD36" s="35"/>
    </row>
    <row r="37" spans="2:30">
      <c r="B37" s="77" t="str">
        <f t="shared" si="4"/>
        <v>Bolivia</v>
      </c>
      <c r="C37" s="78">
        <f t="shared" si="5"/>
        <v>0</v>
      </c>
      <c r="D37" s="78">
        <f t="shared" si="0"/>
        <v>0</v>
      </c>
      <c r="E37" s="78">
        <f t="shared" si="1"/>
        <v>7</v>
      </c>
      <c r="F37" s="78">
        <f t="shared" si="2"/>
        <v>0</v>
      </c>
      <c r="G37" s="78">
        <f t="shared" si="3"/>
        <v>5</v>
      </c>
      <c r="H37" s="79">
        <f t="shared" si="6"/>
        <v>3.2883487228053559E-3</v>
      </c>
      <c r="I37" s="36">
        <f t="shared" si="7"/>
        <v>4.9998355825638594</v>
      </c>
      <c r="W37" s="35"/>
      <c r="X37" s="35"/>
      <c r="Y37" s="35"/>
      <c r="Z37" s="35"/>
      <c r="AA37" s="47" t="s">
        <v>42</v>
      </c>
      <c r="AB37" s="47"/>
      <c r="AC37" s="35"/>
      <c r="AD37" s="35"/>
    </row>
    <row r="38" spans="2:30">
      <c r="B38" s="77" t="str">
        <f t="shared" si="4"/>
        <v>Bonaire, Sint Eustatius and Saba</v>
      </c>
      <c r="C38" s="78">
        <f t="shared" si="5"/>
        <v>0</v>
      </c>
      <c r="D38" s="78">
        <f t="shared" si="0"/>
        <v>0</v>
      </c>
      <c r="E38" s="78">
        <f t="shared" si="1"/>
        <v>0</v>
      </c>
      <c r="F38" s="78">
        <f t="shared" si="2"/>
        <v>0</v>
      </c>
      <c r="G38" s="78">
        <f t="shared" si="3"/>
        <v>0</v>
      </c>
      <c r="H38" s="79">
        <f t="shared" si="6"/>
        <v>0</v>
      </c>
      <c r="I38" s="36">
        <f t="shared" si="7"/>
        <v>0</v>
      </c>
      <c r="W38" s="35"/>
      <c r="X38" s="35"/>
      <c r="Y38" s="35"/>
      <c r="Z38" s="35"/>
      <c r="AA38" s="47" t="s">
        <v>43</v>
      </c>
      <c r="AB38" s="47"/>
      <c r="AC38" s="35"/>
      <c r="AD38" s="35"/>
    </row>
    <row r="39" spans="2:30">
      <c r="B39" s="77" t="str">
        <f t="shared" ref="B39:B70" si="8">IF($D$4=1,M524,B524)</f>
        <v>Bosnia and Herzegovina</v>
      </c>
      <c r="C39" s="78">
        <f t="shared" ref="C39:C70" si="9">IF($D$4=1,N524,C524)</f>
        <v>13</v>
      </c>
      <c r="D39" s="78">
        <f t="shared" ref="D39:D70" si="10">IF($D$4=1,O524,D524)</f>
        <v>120</v>
      </c>
      <c r="E39" s="78">
        <f t="shared" ref="E39:E70" si="11">IF($D$4=1,P524,E524)</f>
        <v>1178</v>
      </c>
      <c r="F39" s="78">
        <f t="shared" ref="F39:F70" si="12">IF($D$4=1,Q524,F524)</f>
        <v>257</v>
      </c>
      <c r="G39" s="78">
        <f t="shared" ref="G39:G70" si="13">IF($D$4=1,R524,G524)</f>
        <v>1566</v>
      </c>
      <c r="H39" s="79">
        <f t="shared" ref="H39:H70" si="14">IF($D$4=1,S524,H524)</f>
        <v>1.0299108199826374</v>
      </c>
      <c r="I39" s="36">
        <f t="shared" si="7"/>
        <v>1549.8715965590718</v>
      </c>
      <c r="W39" s="35"/>
      <c r="X39" s="35"/>
      <c r="Y39" s="35"/>
      <c r="Z39" s="35"/>
      <c r="AA39" s="47" t="s">
        <v>44</v>
      </c>
      <c r="AB39" s="47"/>
      <c r="AC39" s="35"/>
      <c r="AD39" s="35"/>
    </row>
    <row r="40" spans="2:30">
      <c r="B40" s="77" t="str">
        <f t="shared" si="8"/>
        <v>Botswana</v>
      </c>
      <c r="C40" s="78">
        <f t="shared" si="9"/>
        <v>0</v>
      </c>
      <c r="D40" s="78">
        <f t="shared" si="10"/>
        <v>0</v>
      </c>
      <c r="E40" s="78">
        <f t="shared" si="11"/>
        <v>3</v>
      </c>
      <c r="F40" s="78">
        <f t="shared" si="12"/>
        <v>0</v>
      </c>
      <c r="G40" s="78">
        <f t="shared" si="13"/>
        <v>8</v>
      </c>
      <c r="H40" s="79">
        <f t="shared" si="14"/>
        <v>5.2613579564885701E-3</v>
      </c>
      <c r="I40" s="36">
        <f t="shared" si="7"/>
        <v>7.999579091363481</v>
      </c>
      <c r="W40" s="35"/>
      <c r="X40" s="35"/>
      <c r="Y40" s="35"/>
      <c r="Z40" s="35"/>
      <c r="AA40" s="47" t="s">
        <v>45</v>
      </c>
      <c r="AB40" s="47"/>
      <c r="AC40" s="35"/>
      <c r="AD40" s="35"/>
    </row>
    <row r="41" spans="2:30">
      <c r="B41" s="77" t="str">
        <f t="shared" si="8"/>
        <v>Brazil</v>
      </c>
      <c r="C41" s="78">
        <f t="shared" si="9"/>
        <v>0</v>
      </c>
      <c r="D41" s="78">
        <f t="shared" si="10"/>
        <v>0</v>
      </c>
      <c r="E41" s="78">
        <f t="shared" si="11"/>
        <v>26</v>
      </c>
      <c r="F41" s="78">
        <f t="shared" si="12"/>
        <v>0</v>
      </c>
      <c r="G41" s="78">
        <f t="shared" si="13"/>
        <v>23</v>
      </c>
      <c r="H41" s="79">
        <f t="shared" si="14"/>
        <v>1.5126404124904638E-2</v>
      </c>
      <c r="I41" s="36">
        <f t="shared" si="7"/>
        <v>22.996520927051272</v>
      </c>
      <c r="W41" s="35"/>
      <c r="X41" s="35"/>
      <c r="Y41" s="35"/>
      <c r="Z41" s="35"/>
      <c r="AA41" s="47" t="s">
        <v>46</v>
      </c>
      <c r="AB41" s="47"/>
      <c r="AC41" s="35"/>
      <c r="AD41" s="35"/>
    </row>
    <row r="42" spans="2:30">
      <c r="B42" s="77" t="str">
        <f t="shared" si="8"/>
        <v>British Antarctic Territory</v>
      </c>
      <c r="C42" s="78">
        <f t="shared" si="9"/>
        <v>0</v>
      </c>
      <c r="D42" s="78">
        <f t="shared" si="10"/>
        <v>0</v>
      </c>
      <c r="E42" s="78">
        <f t="shared" si="11"/>
        <v>0</v>
      </c>
      <c r="F42" s="78">
        <f t="shared" si="12"/>
        <v>0</v>
      </c>
      <c r="G42" s="78">
        <f t="shared" si="13"/>
        <v>0</v>
      </c>
      <c r="H42" s="79">
        <f t="shared" si="14"/>
        <v>0</v>
      </c>
      <c r="I42" s="36">
        <f t="shared" si="7"/>
        <v>0</v>
      </c>
      <c r="W42" s="35"/>
      <c r="X42" s="35"/>
      <c r="Y42" s="35"/>
      <c r="Z42" s="35"/>
      <c r="AA42" s="47" t="s">
        <v>47</v>
      </c>
      <c r="AB42" s="47"/>
      <c r="AC42" s="35"/>
      <c r="AD42" s="35"/>
    </row>
    <row r="43" spans="2:30">
      <c r="B43" s="77" t="str">
        <f t="shared" si="8"/>
        <v>Brunei Darussalam</v>
      </c>
      <c r="C43" s="78">
        <f t="shared" si="9"/>
        <v>0</v>
      </c>
      <c r="D43" s="78">
        <f t="shared" si="10"/>
        <v>0</v>
      </c>
      <c r="E43" s="78">
        <f t="shared" si="11"/>
        <v>6</v>
      </c>
      <c r="F43" s="78">
        <f t="shared" si="12"/>
        <v>0</v>
      </c>
      <c r="G43" s="78">
        <f t="shared" si="13"/>
        <v>8</v>
      </c>
      <c r="H43" s="79">
        <f t="shared" si="14"/>
        <v>5.2613579564885701E-3</v>
      </c>
      <c r="I43" s="36">
        <f t="shared" si="7"/>
        <v>7.999579091363481</v>
      </c>
      <c r="W43" s="35"/>
      <c r="X43" s="35"/>
      <c r="Y43" s="35"/>
      <c r="Z43" s="35"/>
      <c r="AA43" s="47" t="s">
        <v>48</v>
      </c>
      <c r="AB43" s="47"/>
      <c r="AC43" s="35"/>
      <c r="AD43" s="35"/>
    </row>
    <row r="44" spans="2:30">
      <c r="B44" s="77" t="str">
        <f t="shared" si="8"/>
        <v>Bulgaria</v>
      </c>
      <c r="C44" s="78">
        <f t="shared" si="9"/>
        <v>0</v>
      </c>
      <c r="D44" s="78">
        <f t="shared" si="10"/>
        <v>5</v>
      </c>
      <c r="E44" s="78">
        <f t="shared" si="11"/>
        <v>43</v>
      </c>
      <c r="F44" s="78">
        <f t="shared" si="12"/>
        <v>18</v>
      </c>
      <c r="G44" s="78">
        <f t="shared" si="13"/>
        <v>61</v>
      </c>
      <c r="H44" s="79">
        <f t="shared" si="14"/>
        <v>4.0117854418225345E-2</v>
      </c>
      <c r="I44" s="36">
        <f t="shared" si="7"/>
        <v>60.97552810880488</v>
      </c>
      <c r="W44" s="35"/>
      <c r="X44" s="35"/>
      <c r="Y44" s="35"/>
      <c r="Z44" s="35"/>
      <c r="AA44" s="47" t="s">
        <v>49</v>
      </c>
      <c r="AB44" s="47"/>
      <c r="AC44" s="35"/>
      <c r="AD44" s="35"/>
    </row>
    <row r="45" spans="2:30">
      <c r="B45" s="77" t="str">
        <f t="shared" si="8"/>
        <v>Burkina Faso</v>
      </c>
      <c r="C45" s="78">
        <f t="shared" si="9"/>
        <v>0</v>
      </c>
      <c r="D45" s="78">
        <f t="shared" si="10"/>
        <v>0</v>
      </c>
      <c r="E45" s="78">
        <f t="shared" si="11"/>
        <v>0</v>
      </c>
      <c r="F45" s="78">
        <f t="shared" si="12"/>
        <v>0</v>
      </c>
      <c r="G45" s="78">
        <f t="shared" si="13"/>
        <v>0</v>
      </c>
      <c r="H45" s="79">
        <f t="shared" si="14"/>
        <v>0</v>
      </c>
      <c r="I45" s="36">
        <f t="shared" si="7"/>
        <v>0</v>
      </c>
      <c r="W45" s="35"/>
      <c r="X45" s="35"/>
      <c r="Y45" s="35"/>
      <c r="Z45" s="35"/>
      <c r="AA45" s="47" t="s">
        <v>50</v>
      </c>
      <c r="AB45" s="47"/>
      <c r="AC45" s="35"/>
      <c r="AD45" s="35"/>
    </row>
    <row r="46" spans="2:30">
      <c r="B46" s="77" t="str">
        <f t="shared" si="8"/>
        <v>Burundi</v>
      </c>
      <c r="C46" s="78">
        <f t="shared" si="9"/>
        <v>0</v>
      </c>
      <c r="D46" s="78">
        <f t="shared" si="10"/>
        <v>0</v>
      </c>
      <c r="E46" s="78">
        <f t="shared" si="11"/>
        <v>19</v>
      </c>
      <c r="F46" s="78">
        <f t="shared" si="12"/>
        <v>0</v>
      </c>
      <c r="G46" s="78">
        <f t="shared" si="13"/>
        <v>21</v>
      </c>
      <c r="H46" s="79">
        <f t="shared" si="14"/>
        <v>1.3811064635782494E-2</v>
      </c>
      <c r="I46" s="36">
        <f t="shared" si="7"/>
        <v>20.997099676426487</v>
      </c>
      <c r="W46" s="35"/>
      <c r="X46" s="35"/>
      <c r="Y46" s="35"/>
      <c r="Z46" s="35"/>
      <c r="AA46" s="47" t="s">
        <v>51</v>
      </c>
      <c r="AB46" s="47"/>
      <c r="AC46" s="35"/>
      <c r="AD46" s="35"/>
    </row>
    <row r="47" spans="2:30">
      <c r="B47" s="77" t="str">
        <f t="shared" si="8"/>
        <v>Cabo Verde</v>
      </c>
      <c r="C47" s="78">
        <f t="shared" si="9"/>
        <v>0</v>
      </c>
      <c r="D47" s="78">
        <f t="shared" si="10"/>
        <v>0</v>
      </c>
      <c r="E47" s="78">
        <f t="shared" si="11"/>
        <v>0</v>
      </c>
      <c r="F47" s="78">
        <f t="shared" si="12"/>
        <v>0</v>
      </c>
      <c r="G47" s="78">
        <f t="shared" si="13"/>
        <v>0</v>
      </c>
      <c r="H47" s="79">
        <f t="shared" si="14"/>
        <v>0</v>
      </c>
      <c r="I47" s="36">
        <f t="shared" si="7"/>
        <v>0</v>
      </c>
      <c r="W47" s="35"/>
      <c r="X47" s="35"/>
      <c r="Y47" s="35"/>
      <c r="Z47" s="35"/>
      <c r="AA47" s="47" t="s">
        <v>52</v>
      </c>
      <c r="AB47" s="47"/>
      <c r="AC47" s="35"/>
      <c r="AD47" s="35"/>
    </row>
    <row r="48" spans="2:30">
      <c r="B48" s="77" t="str">
        <f t="shared" si="8"/>
        <v>Cambodia</v>
      </c>
      <c r="C48" s="78">
        <f t="shared" si="9"/>
        <v>212</v>
      </c>
      <c r="D48" s="78">
        <f t="shared" si="10"/>
        <v>778</v>
      </c>
      <c r="E48" s="78">
        <f t="shared" si="11"/>
        <v>5131</v>
      </c>
      <c r="F48" s="78">
        <f t="shared" si="12"/>
        <v>741</v>
      </c>
      <c r="G48" s="78">
        <f t="shared" si="13"/>
        <v>6865</v>
      </c>
      <c r="H48" s="79">
        <f t="shared" si="14"/>
        <v>4.5149027964117536</v>
      </c>
      <c r="I48" s="36">
        <f t="shared" si="7"/>
        <v>6555.0519230263335</v>
      </c>
      <c r="W48" s="35"/>
      <c r="X48" s="35"/>
      <c r="Y48" s="35"/>
      <c r="Z48" s="35"/>
      <c r="AA48" s="47" t="s">
        <v>53</v>
      </c>
      <c r="AB48" s="47"/>
      <c r="AC48" s="35"/>
      <c r="AD48" s="35"/>
    </row>
    <row r="49" spans="2:30">
      <c r="B49" s="77" t="str">
        <f t="shared" si="8"/>
        <v>Cameroon</v>
      </c>
      <c r="C49" s="78">
        <f t="shared" si="9"/>
        <v>0</v>
      </c>
      <c r="D49" s="78">
        <f t="shared" si="10"/>
        <v>0</v>
      </c>
      <c r="E49" s="78">
        <f t="shared" si="11"/>
        <v>0</v>
      </c>
      <c r="F49" s="78">
        <f t="shared" si="12"/>
        <v>0</v>
      </c>
      <c r="G49" s="78">
        <f t="shared" si="13"/>
        <v>0</v>
      </c>
      <c r="H49" s="79">
        <f t="shared" si="14"/>
        <v>0</v>
      </c>
      <c r="I49" s="36">
        <f t="shared" si="7"/>
        <v>0</v>
      </c>
      <c r="W49" s="35"/>
      <c r="X49" s="35"/>
      <c r="Y49" s="35"/>
      <c r="Z49" s="35"/>
      <c r="AA49" s="47" t="s">
        <v>54</v>
      </c>
      <c r="AB49" s="47"/>
      <c r="AC49" s="35"/>
      <c r="AD49" s="35"/>
    </row>
    <row r="50" spans="2:30">
      <c r="B50" s="77" t="str">
        <f t="shared" si="8"/>
        <v>Canada</v>
      </c>
      <c r="C50" s="78">
        <f t="shared" si="9"/>
        <v>11</v>
      </c>
      <c r="D50" s="78">
        <f t="shared" si="10"/>
        <v>15</v>
      </c>
      <c r="E50" s="78">
        <f t="shared" si="11"/>
        <v>41</v>
      </c>
      <c r="F50" s="78">
        <f t="shared" si="12"/>
        <v>3</v>
      </c>
      <c r="G50" s="78">
        <f t="shared" si="13"/>
        <v>71</v>
      </c>
      <c r="H50" s="79">
        <f t="shared" si="14"/>
        <v>4.6694551863836059E-2</v>
      </c>
      <c r="I50" s="36">
        <f t="shared" si="7"/>
        <v>70.966846868176674</v>
      </c>
      <c r="W50" s="35"/>
      <c r="X50" s="35"/>
      <c r="Y50" s="35"/>
      <c r="Z50" s="35"/>
      <c r="AA50" s="47" t="s">
        <v>55</v>
      </c>
      <c r="AB50" s="47"/>
      <c r="AC50" s="35"/>
      <c r="AD50" s="35"/>
    </row>
    <row r="51" spans="2:30">
      <c r="B51" s="77" t="str">
        <f t="shared" si="8"/>
        <v>Caribbean, nfd</v>
      </c>
      <c r="C51" s="78">
        <f t="shared" si="9"/>
        <v>0</v>
      </c>
      <c r="D51" s="78">
        <f t="shared" si="10"/>
        <v>0</v>
      </c>
      <c r="E51" s="78">
        <f t="shared" si="11"/>
        <v>0</v>
      </c>
      <c r="F51" s="78">
        <f t="shared" si="12"/>
        <v>0</v>
      </c>
      <c r="G51" s="78">
        <f t="shared" si="13"/>
        <v>0</v>
      </c>
      <c r="H51" s="79">
        <f t="shared" si="14"/>
        <v>0</v>
      </c>
      <c r="I51" s="36">
        <f t="shared" si="7"/>
        <v>0</v>
      </c>
      <c r="W51" s="35"/>
      <c r="X51" s="35"/>
      <c r="Y51" s="35"/>
      <c r="Z51" s="35"/>
      <c r="AA51" s="47" t="s">
        <v>56</v>
      </c>
      <c r="AB51" s="47"/>
      <c r="AC51" s="35"/>
      <c r="AD51" s="35"/>
    </row>
    <row r="52" spans="2:30">
      <c r="B52" s="77" t="str">
        <f t="shared" si="8"/>
        <v>Cayman Islands</v>
      </c>
      <c r="C52" s="78">
        <f t="shared" si="9"/>
        <v>0</v>
      </c>
      <c r="D52" s="78">
        <f t="shared" si="10"/>
        <v>0</v>
      </c>
      <c r="E52" s="78">
        <f t="shared" si="11"/>
        <v>0</v>
      </c>
      <c r="F52" s="78">
        <f t="shared" si="12"/>
        <v>0</v>
      </c>
      <c r="G52" s="78">
        <f t="shared" si="13"/>
        <v>0</v>
      </c>
      <c r="H52" s="79">
        <f t="shared" si="14"/>
        <v>0</v>
      </c>
      <c r="I52" s="36">
        <f t="shared" si="7"/>
        <v>0</v>
      </c>
      <c r="W52" s="35"/>
      <c r="X52" s="35"/>
      <c r="Y52" s="35"/>
      <c r="Z52" s="35"/>
      <c r="AA52" s="47" t="s">
        <v>57</v>
      </c>
      <c r="AB52" s="47"/>
      <c r="AC52" s="35"/>
      <c r="AD52" s="35"/>
    </row>
    <row r="53" spans="2:30">
      <c r="B53" s="77" t="str">
        <f t="shared" si="8"/>
        <v>Central African Republic</v>
      </c>
      <c r="C53" s="78">
        <f t="shared" si="9"/>
        <v>0</v>
      </c>
      <c r="D53" s="78">
        <f t="shared" si="10"/>
        <v>0</v>
      </c>
      <c r="E53" s="78">
        <f t="shared" si="11"/>
        <v>0</v>
      </c>
      <c r="F53" s="78">
        <f t="shared" si="12"/>
        <v>0</v>
      </c>
      <c r="G53" s="78">
        <f t="shared" si="13"/>
        <v>0</v>
      </c>
      <c r="H53" s="79">
        <f t="shared" si="14"/>
        <v>0</v>
      </c>
      <c r="I53" s="36">
        <f t="shared" si="7"/>
        <v>0</v>
      </c>
      <c r="W53" s="35"/>
      <c r="X53" s="35"/>
      <c r="Y53" s="35"/>
      <c r="Z53" s="35"/>
      <c r="AA53" s="47" t="s">
        <v>58</v>
      </c>
      <c r="AB53" s="47"/>
      <c r="AC53" s="35"/>
      <c r="AD53" s="35"/>
    </row>
    <row r="54" spans="2:30">
      <c r="B54" s="77" t="str">
        <f t="shared" si="8"/>
        <v>Central America, nfd</v>
      </c>
      <c r="C54" s="78">
        <f t="shared" si="9"/>
        <v>0</v>
      </c>
      <c r="D54" s="78">
        <f t="shared" si="10"/>
        <v>0</v>
      </c>
      <c r="E54" s="78">
        <f t="shared" si="11"/>
        <v>0</v>
      </c>
      <c r="F54" s="78">
        <f t="shared" si="12"/>
        <v>0</v>
      </c>
      <c r="G54" s="78">
        <f t="shared" si="13"/>
        <v>0</v>
      </c>
      <c r="H54" s="79">
        <f t="shared" si="14"/>
        <v>0</v>
      </c>
      <c r="I54" s="36">
        <f t="shared" si="7"/>
        <v>0</v>
      </c>
      <c r="W54" s="35"/>
      <c r="X54" s="35"/>
      <c r="Y54" s="35"/>
      <c r="Z54" s="35"/>
      <c r="AA54" s="47" t="s">
        <v>59</v>
      </c>
      <c r="AB54" s="47"/>
      <c r="AC54" s="35"/>
      <c r="AD54" s="35"/>
    </row>
    <row r="55" spans="2:30">
      <c r="B55" s="77" t="str">
        <f t="shared" si="8"/>
        <v>Central and West Africa, nfd</v>
      </c>
      <c r="C55" s="78">
        <f t="shared" si="9"/>
        <v>0</v>
      </c>
      <c r="D55" s="78">
        <f t="shared" si="10"/>
        <v>0</v>
      </c>
      <c r="E55" s="78">
        <f t="shared" si="11"/>
        <v>0</v>
      </c>
      <c r="F55" s="78">
        <f t="shared" si="12"/>
        <v>0</v>
      </c>
      <c r="G55" s="78">
        <f t="shared" si="13"/>
        <v>0</v>
      </c>
      <c r="H55" s="79">
        <f t="shared" si="14"/>
        <v>0</v>
      </c>
      <c r="I55" s="36">
        <f t="shared" si="7"/>
        <v>0</v>
      </c>
      <c r="W55" s="35"/>
      <c r="X55" s="35"/>
      <c r="Y55" s="35"/>
      <c r="Z55" s="35"/>
      <c r="AA55" s="47" t="s">
        <v>60</v>
      </c>
      <c r="AB55" s="47"/>
      <c r="AC55" s="35"/>
      <c r="AD55" s="35"/>
    </row>
    <row r="56" spans="2:30">
      <c r="B56" s="77" t="str">
        <f t="shared" si="8"/>
        <v>Central Asia, nfd</v>
      </c>
      <c r="C56" s="78">
        <f t="shared" si="9"/>
        <v>0</v>
      </c>
      <c r="D56" s="78">
        <f t="shared" si="10"/>
        <v>0</v>
      </c>
      <c r="E56" s="78">
        <f t="shared" si="11"/>
        <v>0</v>
      </c>
      <c r="F56" s="78">
        <f t="shared" si="12"/>
        <v>0</v>
      </c>
      <c r="G56" s="78">
        <f t="shared" si="13"/>
        <v>0</v>
      </c>
      <c r="H56" s="79">
        <f t="shared" si="14"/>
        <v>0</v>
      </c>
      <c r="I56" s="36">
        <f t="shared" si="7"/>
        <v>0</v>
      </c>
      <c r="W56" s="35"/>
      <c r="X56" s="35"/>
      <c r="Y56" s="35"/>
      <c r="Z56" s="35"/>
      <c r="AA56" s="47" t="s">
        <v>61</v>
      </c>
      <c r="AB56" s="47"/>
      <c r="AC56" s="35"/>
      <c r="AD56" s="35"/>
    </row>
    <row r="57" spans="2:30">
      <c r="B57" s="77" t="str">
        <f t="shared" si="8"/>
        <v>Chad</v>
      </c>
      <c r="C57" s="78">
        <f t="shared" si="9"/>
        <v>0</v>
      </c>
      <c r="D57" s="78">
        <f t="shared" si="10"/>
        <v>0</v>
      </c>
      <c r="E57" s="78">
        <f t="shared" si="11"/>
        <v>4</v>
      </c>
      <c r="F57" s="78">
        <f t="shared" si="12"/>
        <v>0</v>
      </c>
      <c r="G57" s="78">
        <f t="shared" si="13"/>
        <v>4</v>
      </c>
      <c r="H57" s="79">
        <f t="shared" si="14"/>
        <v>2.6306789782442851E-3</v>
      </c>
      <c r="I57" s="36">
        <f t="shared" si="7"/>
        <v>3.9998947728408702</v>
      </c>
      <c r="W57" s="35"/>
      <c r="X57" s="35"/>
      <c r="Y57" s="35"/>
      <c r="Z57" s="35"/>
      <c r="AA57" s="47" t="s">
        <v>62</v>
      </c>
      <c r="AB57" s="47"/>
      <c r="AC57" s="35"/>
      <c r="AD57" s="35"/>
    </row>
    <row r="58" spans="2:30">
      <c r="B58" s="77" t="str">
        <f t="shared" si="8"/>
        <v>Chile</v>
      </c>
      <c r="C58" s="78">
        <f t="shared" si="9"/>
        <v>3</v>
      </c>
      <c r="D58" s="78">
        <f t="shared" si="10"/>
        <v>6</v>
      </c>
      <c r="E58" s="78">
        <f t="shared" si="11"/>
        <v>330</v>
      </c>
      <c r="F58" s="78">
        <f t="shared" si="12"/>
        <v>230</v>
      </c>
      <c r="G58" s="78">
        <f t="shared" si="13"/>
        <v>571</v>
      </c>
      <c r="H58" s="79">
        <f t="shared" si="14"/>
        <v>0.37552942414437168</v>
      </c>
      <c r="I58" s="36">
        <f t="shared" si="7"/>
        <v>568.85572698813564</v>
      </c>
      <c r="W58" s="35"/>
      <c r="X58" s="35"/>
      <c r="Y58" s="35"/>
      <c r="Z58" s="35"/>
      <c r="AA58" s="47" t="s">
        <v>63</v>
      </c>
      <c r="AB58" s="47"/>
      <c r="AC58" s="35"/>
      <c r="AD58" s="35"/>
    </row>
    <row r="59" spans="2:30">
      <c r="B59" s="77" t="str">
        <f t="shared" si="8"/>
        <v>Chilean Antarctic Territory</v>
      </c>
      <c r="C59" s="78">
        <f t="shared" si="9"/>
        <v>0</v>
      </c>
      <c r="D59" s="78">
        <f t="shared" si="10"/>
        <v>0</v>
      </c>
      <c r="E59" s="78">
        <f t="shared" si="11"/>
        <v>0</v>
      </c>
      <c r="F59" s="78">
        <f t="shared" si="12"/>
        <v>0</v>
      </c>
      <c r="G59" s="78">
        <f t="shared" si="13"/>
        <v>0</v>
      </c>
      <c r="H59" s="79">
        <f t="shared" si="14"/>
        <v>0</v>
      </c>
      <c r="I59" s="36">
        <f t="shared" si="7"/>
        <v>0</v>
      </c>
      <c r="W59" s="35"/>
      <c r="X59" s="35"/>
      <c r="Y59" s="35"/>
      <c r="Z59" s="35"/>
      <c r="AA59" s="47" t="s">
        <v>64</v>
      </c>
      <c r="AB59" s="47"/>
      <c r="AC59" s="35"/>
      <c r="AD59" s="35"/>
    </row>
    <row r="60" spans="2:30">
      <c r="B60" s="77" t="str">
        <f t="shared" si="8"/>
        <v>China (excludes SARs and Taiwan)</v>
      </c>
      <c r="C60" s="78">
        <f t="shared" si="9"/>
        <v>176</v>
      </c>
      <c r="D60" s="78">
        <f t="shared" si="10"/>
        <v>513</v>
      </c>
      <c r="E60" s="78">
        <f t="shared" si="11"/>
        <v>3159</v>
      </c>
      <c r="F60" s="78">
        <f t="shared" si="12"/>
        <v>758</v>
      </c>
      <c r="G60" s="78">
        <f t="shared" si="13"/>
        <v>4604</v>
      </c>
      <c r="H60" s="79">
        <f t="shared" si="14"/>
        <v>3.0279115039591717</v>
      </c>
      <c r="I60" s="36">
        <f t="shared" si="7"/>
        <v>4464.5949543577199</v>
      </c>
      <c r="W60" s="35"/>
      <c r="X60" s="35"/>
      <c r="Y60" s="35"/>
      <c r="Z60" s="35"/>
      <c r="AA60" s="47" t="s">
        <v>65</v>
      </c>
      <c r="AB60" s="47"/>
      <c r="AC60" s="35"/>
      <c r="AD60" s="35"/>
    </row>
    <row r="61" spans="2:30">
      <c r="B61" s="77" t="str">
        <f t="shared" si="8"/>
        <v>Chinese Asia (includes Mongolia), nfd</v>
      </c>
      <c r="C61" s="78">
        <f t="shared" si="9"/>
        <v>0</v>
      </c>
      <c r="D61" s="78">
        <f t="shared" si="10"/>
        <v>0</v>
      </c>
      <c r="E61" s="78">
        <f t="shared" si="11"/>
        <v>0</v>
      </c>
      <c r="F61" s="78">
        <f t="shared" si="12"/>
        <v>0</v>
      </c>
      <c r="G61" s="78">
        <f t="shared" si="13"/>
        <v>0</v>
      </c>
      <c r="H61" s="79">
        <f t="shared" si="14"/>
        <v>0</v>
      </c>
      <c r="I61" s="36">
        <f t="shared" si="7"/>
        <v>0</v>
      </c>
      <c r="W61" s="35"/>
      <c r="X61" s="35"/>
      <c r="Y61" s="35"/>
      <c r="Z61" s="35"/>
      <c r="AA61" s="47" t="s">
        <v>66</v>
      </c>
      <c r="AB61" s="47"/>
      <c r="AC61" s="35"/>
      <c r="AD61" s="35"/>
    </row>
    <row r="62" spans="2:30">
      <c r="B62" s="77" t="str">
        <f t="shared" si="8"/>
        <v>Colombia</v>
      </c>
      <c r="C62" s="78">
        <f t="shared" si="9"/>
        <v>0</v>
      </c>
      <c r="D62" s="78">
        <f t="shared" si="10"/>
        <v>8</v>
      </c>
      <c r="E62" s="78">
        <f t="shared" si="11"/>
        <v>39</v>
      </c>
      <c r="F62" s="78">
        <f t="shared" si="12"/>
        <v>9</v>
      </c>
      <c r="G62" s="78">
        <f t="shared" si="13"/>
        <v>55</v>
      </c>
      <c r="H62" s="79">
        <f t="shared" si="14"/>
        <v>3.6171835950858919E-2</v>
      </c>
      <c r="I62" s="36">
        <f t="shared" si="7"/>
        <v>54.980105490227025</v>
      </c>
      <c r="W62" s="35"/>
      <c r="X62" s="35"/>
      <c r="Y62" s="35"/>
      <c r="Z62" s="35"/>
      <c r="AA62" s="47" t="s">
        <v>67</v>
      </c>
      <c r="AB62" s="47"/>
      <c r="AC62" s="35"/>
      <c r="AD62" s="35"/>
    </row>
    <row r="63" spans="2:30">
      <c r="B63" s="77" t="str">
        <f t="shared" si="8"/>
        <v>Comoros</v>
      </c>
      <c r="C63" s="78">
        <f t="shared" si="9"/>
        <v>0</v>
      </c>
      <c r="D63" s="78">
        <f t="shared" si="10"/>
        <v>0</v>
      </c>
      <c r="E63" s="78">
        <f t="shared" si="11"/>
        <v>0</v>
      </c>
      <c r="F63" s="78">
        <f t="shared" si="12"/>
        <v>0</v>
      </c>
      <c r="G63" s="78">
        <f t="shared" si="13"/>
        <v>0</v>
      </c>
      <c r="H63" s="79">
        <f t="shared" si="14"/>
        <v>0</v>
      </c>
      <c r="I63" s="36">
        <f t="shared" si="7"/>
        <v>0</v>
      </c>
      <c r="W63" s="35"/>
      <c r="X63" s="35"/>
      <c r="Y63" s="35"/>
      <c r="Z63" s="35"/>
      <c r="AA63" s="47" t="s">
        <v>68</v>
      </c>
      <c r="AB63" s="47"/>
      <c r="AC63" s="35"/>
      <c r="AD63" s="35"/>
    </row>
    <row r="64" spans="2:30">
      <c r="B64" s="77" t="str">
        <f t="shared" si="8"/>
        <v>Congo, Democratic Republic of</v>
      </c>
      <c r="C64" s="78">
        <f t="shared" si="9"/>
        <v>0</v>
      </c>
      <c r="D64" s="78">
        <f t="shared" si="10"/>
        <v>6</v>
      </c>
      <c r="E64" s="78">
        <f t="shared" si="11"/>
        <v>9</v>
      </c>
      <c r="F64" s="78">
        <f t="shared" si="12"/>
        <v>0</v>
      </c>
      <c r="G64" s="78">
        <f t="shared" si="13"/>
        <v>11</v>
      </c>
      <c r="H64" s="79">
        <f t="shared" si="14"/>
        <v>7.2343671901717839E-3</v>
      </c>
      <c r="I64" s="36">
        <f t="shared" si="7"/>
        <v>10.999204219609082</v>
      </c>
      <c r="W64" s="35"/>
      <c r="X64" s="35"/>
      <c r="Y64" s="35"/>
      <c r="Z64" s="35"/>
      <c r="AA64" s="47" t="s">
        <v>69</v>
      </c>
      <c r="AB64" s="47"/>
      <c r="AC64" s="35"/>
      <c r="AD64" s="35"/>
    </row>
    <row r="65" spans="2:30">
      <c r="B65" s="77" t="str">
        <f t="shared" si="8"/>
        <v>Congo, Republic of</v>
      </c>
      <c r="C65" s="78">
        <f t="shared" si="9"/>
        <v>0</v>
      </c>
      <c r="D65" s="78">
        <f t="shared" si="10"/>
        <v>4</v>
      </c>
      <c r="E65" s="78">
        <f t="shared" si="11"/>
        <v>0</v>
      </c>
      <c r="F65" s="78">
        <f t="shared" si="12"/>
        <v>0</v>
      </c>
      <c r="G65" s="78">
        <f t="shared" si="13"/>
        <v>5</v>
      </c>
      <c r="H65" s="79">
        <f t="shared" si="14"/>
        <v>3.2883487228053559E-3</v>
      </c>
      <c r="I65" s="36">
        <f t="shared" si="7"/>
        <v>4.9998355825638594</v>
      </c>
      <c r="W65" s="35"/>
      <c r="X65" s="35"/>
      <c r="Y65" s="35"/>
      <c r="Z65" s="35"/>
      <c r="AA65" s="47" t="s">
        <v>70</v>
      </c>
      <c r="AB65" s="47"/>
      <c r="AC65" s="35"/>
      <c r="AD65" s="35"/>
    </row>
    <row r="66" spans="2:30">
      <c r="B66" s="77" t="str">
        <f t="shared" si="8"/>
        <v>Cook Islands</v>
      </c>
      <c r="C66" s="78">
        <f t="shared" si="9"/>
        <v>23</v>
      </c>
      <c r="D66" s="78">
        <f t="shared" si="10"/>
        <v>69</v>
      </c>
      <c r="E66" s="78">
        <f t="shared" si="11"/>
        <v>283</v>
      </c>
      <c r="F66" s="78">
        <f t="shared" si="12"/>
        <v>23</v>
      </c>
      <c r="G66" s="78">
        <f t="shared" si="13"/>
        <v>400</v>
      </c>
      <c r="H66" s="79">
        <f t="shared" si="14"/>
        <v>0.26306789782442852</v>
      </c>
      <c r="I66" s="36">
        <f t="shared" si="7"/>
        <v>398.94772840870229</v>
      </c>
      <c r="W66" s="35"/>
      <c r="X66" s="35"/>
      <c r="Y66" s="35"/>
      <c r="Z66" s="35"/>
      <c r="AA66" s="47" t="s">
        <v>71</v>
      </c>
      <c r="AB66" s="47"/>
      <c r="AC66" s="35"/>
      <c r="AD66" s="35"/>
    </row>
    <row r="67" spans="2:30">
      <c r="B67" s="77" t="str">
        <f t="shared" si="8"/>
        <v>Costa Rica</v>
      </c>
      <c r="C67" s="78">
        <f t="shared" si="9"/>
        <v>0</v>
      </c>
      <c r="D67" s="78">
        <f t="shared" si="10"/>
        <v>0</v>
      </c>
      <c r="E67" s="78">
        <f t="shared" si="11"/>
        <v>0</v>
      </c>
      <c r="F67" s="78">
        <f t="shared" si="12"/>
        <v>0</v>
      </c>
      <c r="G67" s="78">
        <f t="shared" si="13"/>
        <v>0</v>
      </c>
      <c r="H67" s="79">
        <f t="shared" si="14"/>
        <v>0</v>
      </c>
      <c r="I67" s="36">
        <f t="shared" si="7"/>
        <v>0</v>
      </c>
      <c r="W67" s="35"/>
      <c r="X67" s="35"/>
      <c r="Y67" s="35"/>
      <c r="Z67" s="35"/>
      <c r="AA67" s="47" t="s">
        <v>72</v>
      </c>
      <c r="AB67" s="47"/>
      <c r="AC67" s="35"/>
      <c r="AD67" s="35"/>
    </row>
    <row r="68" spans="2:30">
      <c r="B68" s="77" t="str">
        <f t="shared" si="8"/>
        <v>Cote d'Ivoire</v>
      </c>
      <c r="C68" s="78">
        <f t="shared" si="9"/>
        <v>0</v>
      </c>
      <c r="D68" s="78">
        <f t="shared" si="10"/>
        <v>5</v>
      </c>
      <c r="E68" s="78">
        <f t="shared" si="11"/>
        <v>0</v>
      </c>
      <c r="F68" s="78">
        <f t="shared" si="12"/>
        <v>0</v>
      </c>
      <c r="G68" s="78">
        <f t="shared" si="13"/>
        <v>5</v>
      </c>
      <c r="H68" s="79">
        <f t="shared" si="14"/>
        <v>3.2883487228053559E-3</v>
      </c>
      <c r="I68" s="36">
        <f t="shared" si="7"/>
        <v>4.9998355825638594</v>
      </c>
      <c r="W68" s="35"/>
      <c r="X68" s="35"/>
      <c r="Y68" s="35"/>
      <c r="Z68" s="35"/>
      <c r="AA68" s="47" t="s">
        <v>73</v>
      </c>
      <c r="AB68" s="47"/>
      <c r="AC68" s="35"/>
      <c r="AD68" s="35"/>
    </row>
    <row r="69" spans="2:30">
      <c r="B69" s="77" t="str">
        <f t="shared" si="8"/>
        <v>Croatia</v>
      </c>
      <c r="C69" s="78">
        <f t="shared" si="9"/>
        <v>0</v>
      </c>
      <c r="D69" s="78">
        <f t="shared" si="10"/>
        <v>33</v>
      </c>
      <c r="E69" s="78">
        <f t="shared" si="11"/>
        <v>472</v>
      </c>
      <c r="F69" s="78">
        <f t="shared" si="12"/>
        <v>347</v>
      </c>
      <c r="G69" s="78">
        <f t="shared" si="13"/>
        <v>860</v>
      </c>
      <c r="H69" s="79">
        <f t="shared" si="14"/>
        <v>0.56559598032252123</v>
      </c>
      <c r="I69" s="36">
        <f t="shared" si="7"/>
        <v>855.1358745692263</v>
      </c>
      <c r="W69" s="35"/>
      <c r="X69" s="35"/>
      <c r="Y69" s="35"/>
      <c r="Z69" s="35"/>
      <c r="AA69" s="47" t="s">
        <v>74</v>
      </c>
      <c r="AB69" s="47"/>
      <c r="AC69" s="35"/>
      <c r="AD69" s="35"/>
    </row>
    <row r="70" spans="2:30">
      <c r="B70" s="77" t="str">
        <f t="shared" si="8"/>
        <v>Cuba</v>
      </c>
      <c r="C70" s="78">
        <f t="shared" si="9"/>
        <v>0</v>
      </c>
      <c r="D70" s="78">
        <f t="shared" si="10"/>
        <v>0</v>
      </c>
      <c r="E70" s="78">
        <f t="shared" si="11"/>
        <v>0</v>
      </c>
      <c r="F70" s="78">
        <f t="shared" si="12"/>
        <v>0</v>
      </c>
      <c r="G70" s="78">
        <f t="shared" si="13"/>
        <v>0</v>
      </c>
      <c r="H70" s="79">
        <f t="shared" si="14"/>
        <v>0</v>
      </c>
      <c r="I70" s="36">
        <f t="shared" si="7"/>
        <v>0</v>
      </c>
      <c r="W70" s="35"/>
      <c r="X70" s="35"/>
      <c r="Y70" s="35"/>
      <c r="Z70" s="35"/>
      <c r="AA70" s="47" t="s">
        <v>75</v>
      </c>
      <c r="AB70" s="47"/>
      <c r="AC70" s="35"/>
      <c r="AD70" s="35"/>
    </row>
    <row r="71" spans="2:30">
      <c r="B71" s="77" t="str">
        <f t="shared" ref="B71:B102" si="15">IF($D$4=1,M556,B556)</f>
        <v>Curacao</v>
      </c>
      <c r="C71" s="78">
        <f t="shared" ref="C71:C102" si="16">IF($D$4=1,N556,C556)</f>
        <v>0</v>
      </c>
      <c r="D71" s="78">
        <f t="shared" ref="D71:D102" si="17">IF($D$4=1,O556,D556)</f>
        <v>0</v>
      </c>
      <c r="E71" s="78">
        <f t="shared" ref="E71:E102" si="18">IF($D$4=1,P556,E556)</f>
        <v>0</v>
      </c>
      <c r="F71" s="78">
        <f t="shared" ref="F71:F102" si="19">IF($D$4=1,Q556,F556)</f>
        <v>0</v>
      </c>
      <c r="G71" s="78">
        <f t="shared" ref="G71:G102" si="20">IF($D$4=1,R556,G556)</f>
        <v>0</v>
      </c>
      <c r="H71" s="79">
        <f t="shared" ref="H71:H102" si="21">IF($D$4=1,S556,H556)</f>
        <v>0</v>
      </c>
      <c r="I71" s="36">
        <f t="shared" si="7"/>
        <v>0</v>
      </c>
      <c r="W71" s="35"/>
      <c r="X71" s="35"/>
      <c r="Y71" s="35"/>
      <c r="Z71" s="35"/>
      <c r="AA71" s="47" t="s">
        <v>76</v>
      </c>
      <c r="AB71" s="47"/>
      <c r="AC71" s="35"/>
      <c r="AD71" s="35"/>
    </row>
    <row r="72" spans="2:30">
      <c r="B72" s="77" t="str">
        <f t="shared" si="15"/>
        <v>Cyprus</v>
      </c>
      <c r="C72" s="78">
        <f t="shared" si="16"/>
        <v>0</v>
      </c>
      <c r="D72" s="78">
        <f t="shared" si="17"/>
        <v>0</v>
      </c>
      <c r="E72" s="78">
        <f t="shared" si="18"/>
        <v>103</v>
      </c>
      <c r="F72" s="78">
        <f t="shared" si="19"/>
        <v>105</v>
      </c>
      <c r="G72" s="78">
        <f t="shared" si="20"/>
        <v>215</v>
      </c>
      <c r="H72" s="79">
        <f t="shared" si="21"/>
        <v>0.14139899508063031</v>
      </c>
      <c r="I72" s="36">
        <f t="shared" ref="I72:I135" si="22">G72*(G$286-G72)/G$286</f>
        <v>214.69599216057665</v>
      </c>
      <c r="W72" s="35"/>
      <c r="X72" s="35"/>
      <c r="Y72" s="35"/>
      <c r="Z72" s="35"/>
      <c r="AA72" s="47" t="s">
        <v>77</v>
      </c>
      <c r="AB72" s="47"/>
      <c r="AC72" s="35"/>
      <c r="AD72" s="35"/>
    </row>
    <row r="73" spans="2:30">
      <c r="B73" s="77" t="str">
        <f t="shared" si="15"/>
        <v>Czech Republic</v>
      </c>
      <c r="C73" s="78">
        <f t="shared" si="16"/>
        <v>0</v>
      </c>
      <c r="D73" s="78">
        <f t="shared" si="17"/>
        <v>0</v>
      </c>
      <c r="E73" s="78">
        <f t="shared" si="18"/>
        <v>22</v>
      </c>
      <c r="F73" s="78">
        <f t="shared" si="19"/>
        <v>21</v>
      </c>
      <c r="G73" s="78">
        <f t="shared" si="20"/>
        <v>42</v>
      </c>
      <c r="H73" s="79">
        <f t="shared" si="21"/>
        <v>2.7622129271564988E-2</v>
      </c>
      <c r="I73" s="36">
        <f t="shared" si="22"/>
        <v>41.98839870570594</v>
      </c>
      <c r="W73" s="35"/>
      <c r="X73" s="35"/>
      <c r="Y73" s="35"/>
      <c r="Z73" s="35"/>
      <c r="AA73" s="47" t="s">
        <v>78</v>
      </c>
      <c r="AB73" s="47"/>
      <c r="AC73" s="35"/>
      <c r="AD73" s="35"/>
    </row>
    <row r="74" spans="2:30">
      <c r="B74" s="77" t="str">
        <f t="shared" si="15"/>
        <v>Denmark</v>
      </c>
      <c r="C74" s="78">
        <f t="shared" si="16"/>
        <v>0</v>
      </c>
      <c r="D74" s="78">
        <f t="shared" si="17"/>
        <v>0</v>
      </c>
      <c r="E74" s="78">
        <f t="shared" si="18"/>
        <v>10</v>
      </c>
      <c r="F74" s="78">
        <f t="shared" si="19"/>
        <v>4</v>
      </c>
      <c r="G74" s="78">
        <f t="shared" si="20"/>
        <v>17</v>
      </c>
      <c r="H74" s="79">
        <f t="shared" si="21"/>
        <v>1.1180385657538211E-2</v>
      </c>
      <c r="I74" s="36">
        <f t="shared" si="22"/>
        <v>16.998099334438219</v>
      </c>
      <c r="W74" s="35"/>
      <c r="X74" s="35"/>
      <c r="Y74" s="35"/>
      <c r="Z74" s="35"/>
      <c r="AA74" s="47" t="s">
        <v>79</v>
      </c>
      <c r="AB74" s="47"/>
      <c r="AC74" s="35"/>
      <c r="AD74" s="35"/>
    </row>
    <row r="75" spans="2:30">
      <c r="B75" s="77" t="str">
        <f t="shared" si="15"/>
        <v>Djibouti</v>
      </c>
      <c r="C75" s="78">
        <f t="shared" si="16"/>
        <v>0</v>
      </c>
      <c r="D75" s="78">
        <f t="shared" si="17"/>
        <v>0</v>
      </c>
      <c r="E75" s="78">
        <f t="shared" si="18"/>
        <v>0</v>
      </c>
      <c r="F75" s="78">
        <f t="shared" si="19"/>
        <v>0</v>
      </c>
      <c r="G75" s="78">
        <f t="shared" si="20"/>
        <v>0</v>
      </c>
      <c r="H75" s="79">
        <f t="shared" si="21"/>
        <v>0</v>
      </c>
      <c r="I75" s="36">
        <f t="shared" si="22"/>
        <v>0</v>
      </c>
      <c r="W75" s="35"/>
      <c r="X75" s="35"/>
      <c r="Y75" s="35"/>
      <c r="Z75" s="35"/>
      <c r="AA75" s="47" t="s">
        <v>80</v>
      </c>
      <c r="AB75" s="47"/>
      <c r="AC75" s="35"/>
      <c r="AD75" s="35"/>
    </row>
    <row r="76" spans="2:30">
      <c r="B76" s="77" t="str">
        <f t="shared" si="15"/>
        <v>Dominica</v>
      </c>
      <c r="C76" s="78">
        <f t="shared" si="16"/>
        <v>0</v>
      </c>
      <c r="D76" s="78">
        <f t="shared" si="17"/>
        <v>0</v>
      </c>
      <c r="E76" s="78">
        <f t="shared" si="18"/>
        <v>0</v>
      </c>
      <c r="F76" s="78">
        <f t="shared" si="19"/>
        <v>0</v>
      </c>
      <c r="G76" s="78">
        <f t="shared" si="20"/>
        <v>0</v>
      </c>
      <c r="H76" s="79">
        <f t="shared" si="21"/>
        <v>0</v>
      </c>
      <c r="I76" s="36">
        <f t="shared" si="22"/>
        <v>0</v>
      </c>
      <c r="W76" s="35"/>
      <c r="X76" s="35"/>
      <c r="Y76" s="35"/>
      <c r="Z76" s="35"/>
      <c r="AA76" s="47" t="s">
        <v>81</v>
      </c>
      <c r="AB76" s="47"/>
      <c r="AC76" s="35"/>
      <c r="AD76" s="35"/>
    </row>
    <row r="77" spans="2:30">
      <c r="B77" s="77" t="str">
        <f t="shared" si="15"/>
        <v>Dominican Republic</v>
      </c>
      <c r="C77" s="78">
        <f t="shared" si="16"/>
        <v>0</v>
      </c>
      <c r="D77" s="78">
        <f t="shared" si="17"/>
        <v>0</v>
      </c>
      <c r="E77" s="78">
        <f t="shared" si="18"/>
        <v>5</v>
      </c>
      <c r="F77" s="78">
        <f t="shared" si="19"/>
        <v>0</v>
      </c>
      <c r="G77" s="78">
        <f t="shared" si="20"/>
        <v>5</v>
      </c>
      <c r="H77" s="79">
        <f t="shared" si="21"/>
        <v>3.2883487228053559E-3</v>
      </c>
      <c r="I77" s="36">
        <f t="shared" si="22"/>
        <v>4.9998355825638594</v>
      </c>
      <c r="W77" s="35"/>
      <c r="X77" s="35"/>
      <c r="Y77" s="35"/>
      <c r="Z77" s="35"/>
      <c r="AA77" s="47" t="s">
        <v>82</v>
      </c>
      <c r="AB77" s="47"/>
      <c r="AC77" s="35"/>
      <c r="AD77" s="35"/>
    </row>
    <row r="78" spans="2:30">
      <c r="B78" s="77" t="str">
        <f t="shared" si="15"/>
        <v>Eastern Europe, nfd</v>
      </c>
      <c r="C78" s="78">
        <f t="shared" si="16"/>
        <v>0</v>
      </c>
      <c r="D78" s="78">
        <f t="shared" si="17"/>
        <v>0</v>
      </c>
      <c r="E78" s="78">
        <f t="shared" si="18"/>
        <v>9</v>
      </c>
      <c r="F78" s="78">
        <f t="shared" si="19"/>
        <v>9</v>
      </c>
      <c r="G78" s="78">
        <f t="shared" si="20"/>
        <v>19</v>
      </c>
      <c r="H78" s="79">
        <f t="shared" si="21"/>
        <v>1.2495725146660353E-2</v>
      </c>
      <c r="I78" s="36">
        <f t="shared" si="22"/>
        <v>18.997625812222136</v>
      </c>
      <c r="W78" s="35"/>
      <c r="X78" s="35"/>
      <c r="Y78" s="35"/>
      <c r="Z78" s="35"/>
      <c r="AA78" s="47" t="s">
        <v>83</v>
      </c>
      <c r="AB78" s="47"/>
      <c r="AC78" s="35"/>
      <c r="AD78" s="35"/>
    </row>
    <row r="79" spans="2:30">
      <c r="B79" s="77" t="str">
        <f t="shared" si="15"/>
        <v>Ecuador</v>
      </c>
      <c r="C79" s="78">
        <f t="shared" si="16"/>
        <v>0</v>
      </c>
      <c r="D79" s="78">
        <f t="shared" si="17"/>
        <v>5</v>
      </c>
      <c r="E79" s="78">
        <f t="shared" si="18"/>
        <v>0</v>
      </c>
      <c r="F79" s="78">
        <f t="shared" si="19"/>
        <v>0</v>
      </c>
      <c r="G79" s="78">
        <f t="shared" si="20"/>
        <v>5</v>
      </c>
      <c r="H79" s="79">
        <f t="shared" si="21"/>
        <v>3.2883487228053559E-3</v>
      </c>
      <c r="I79" s="36">
        <f t="shared" si="22"/>
        <v>4.9998355825638594</v>
      </c>
      <c r="W79" s="35"/>
      <c r="X79" s="35"/>
      <c r="Y79" s="35"/>
      <c r="Z79" s="35"/>
      <c r="AA79" s="47" t="s">
        <v>84</v>
      </c>
      <c r="AB79" s="47"/>
      <c r="AC79" s="35"/>
      <c r="AD79" s="35"/>
    </row>
    <row r="80" spans="2:30">
      <c r="B80" s="77" t="str">
        <f t="shared" si="15"/>
        <v>Egypt</v>
      </c>
      <c r="C80" s="78">
        <f t="shared" si="16"/>
        <v>66</v>
      </c>
      <c r="D80" s="78">
        <f t="shared" si="17"/>
        <v>18</v>
      </c>
      <c r="E80" s="78">
        <f t="shared" si="18"/>
        <v>182</v>
      </c>
      <c r="F80" s="78">
        <f t="shared" si="19"/>
        <v>148</v>
      </c>
      <c r="G80" s="78">
        <f t="shared" si="20"/>
        <v>420</v>
      </c>
      <c r="H80" s="79">
        <f t="shared" si="21"/>
        <v>0.27622129271564994</v>
      </c>
      <c r="I80" s="36">
        <f t="shared" si="22"/>
        <v>418.83987057059426</v>
      </c>
      <c r="W80" s="35"/>
      <c r="X80" s="35"/>
      <c r="Y80" s="35"/>
      <c r="Z80" s="35"/>
      <c r="AA80" s="47" t="s">
        <v>85</v>
      </c>
      <c r="AB80" s="47"/>
      <c r="AC80" s="35"/>
      <c r="AD80" s="35"/>
    </row>
    <row r="81" spans="2:30">
      <c r="B81" s="77" t="str">
        <f t="shared" si="15"/>
        <v>El Salvador</v>
      </c>
      <c r="C81" s="78">
        <f t="shared" si="16"/>
        <v>0</v>
      </c>
      <c r="D81" s="78">
        <f t="shared" si="17"/>
        <v>0</v>
      </c>
      <c r="E81" s="78">
        <f t="shared" si="18"/>
        <v>140</v>
      </c>
      <c r="F81" s="78">
        <f t="shared" si="19"/>
        <v>36</v>
      </c>
      <c r="G81" s="78">
        <f t="shared" si="20"/>
        <v>180</v>
      </c>
      <c r="H81" s="79">
        <f t="shared" si="21"/>
        <v>0.11838055402099282</v>
      </c>
      <c r="I81" s="36">
        <f t="shared" si="22"/>
        <v>179.78691500276221</v>
      </c>
      <c r="W81" s="35"/>
      <c r="X81" s="35"/>
      <c r="Y81" s="35"/>
      <c r="Z81" s="35"/>
      <c r="AA81" s="47" t="s">
        <v>86</v>
      </c>
      <c r="AB81" s="47"/>
      <c r="AC81" s="35"/>
      <c r="AD81" s="35"/>
    </row>
    <row r="82" spans="2:30">
      <c r="B82" s="77" t="str">
        <f t="shared" si="15"/>
        <v>England</v>
      </c>
      <c r="C82" s="78">
        <f t="shared" si="16"/>
        <v>50</v>
      </c>
      <c r="D82" s="78">
        <f t="shared" si="17"/>
        <v>35</v>
      </c>
      <c r="E82" s="78">
        <f t="shared" si="18"/>
        <v>703</v>
      </c>
      <c r="F82" s="78">
        <f t="shared" si="19"/>
        <v>933</v>
      </c>
      <c r="G82" s="78">
        <f t="shared" si="20"/>
        <v>1718</v>
      </c>
      <c r="H82" s="79">
        <f t="shared" si="21"/>
        <v>1.1298766211559204</v>
      </c>
      <c r="I82" s="36">
        <f t="shared" si="22"/>
        <v>1698.5887196485412</v>
      </c>
      <c r="W82" s="35"/>
      <c r="X82" s="35"/>
      <c r="Y82" s="35"/>
      <c r="Z82" s="35"/>
      <c r="AA82" s="47" t="s">
        <v>87</v>
      </c>
      <c r="AB82" s="47"/>
      <c r="AC82" s="35"/>
      <c r="AD82" s="35"/>
    </row>
    <row r="83" spans="2:30">
      <c r="B83" s="77" t="str">
        <f t="shared" si="15"/>
        <v>Equatorial Guinea</v>
      </c>
      <c r="C83" s="78">
        <f t="shared" si="16"/>
        <v>0</v>
      </c>
      <c r="D83" s="78">
        <f t="shared" si="17"/>
        <v>0</v>
      </c>
      <c r="E83" s="78">
        <f t="shared" si="18"/>
        <v>0</v>
      </c>
      <c r="F83" s="78">
        <f t="shared" si="19"/>
        <v>0</v>
      </c>
      <c r="G83" s="78">
        <f t="shared" si="20"/>
        <v>0</v>
      </c>
      <c r="H83" s="79">
        <f t="shared" si="21"/>
        <v>0</v>
      </c>
      <c r="I83" s="36">
        <f t="shared" si="22"/>
        <v>0</v>
      </c>
      <c r="W83" s="35"/>
      <c r="X83" s="35"/>
      <c r="Y83" s="35"/>
      <c r="Z83" s="35"/>
      <c r="AA83" s="47" t="s">
        <v>88</v>
      </c>
      <c r="AB83" s="47"/>
      <c r="AC83" s="35"/>
      <c r="AD83" s="35"/>
    </row>
    <row r="84" spans="2:30">
      <c r="B84" s="77" t="str">
        <f t="shared" si="15"/>
        <v>Eritrea</v>
      </c>
      <c r="C84" s="78">
        <f t="shared" si="16"/>
        <v>0</v>
      </c>
      <c r="D84" s="78">
        <f t="shared" si="17"/>
        <v>11</v>
      </c>
      <c r="E84" s="78">
        <f t="shared" si="18"/>
        <v>89</v>
      </c>
      <c r="F84" s="78">
        <f t="shared" si="19"/>
        <v>13</v>
      </c>
      <c r="G84" s="78">
        <f t="shared" si="20"/>
        <v>116</v>
      </c>
      <c r="H84" s="79">
        <f t="shared" si="21"/>
        <v>7.628969036908427E-2</v>
      </c>
      <c r="I84" s="36">
        <f t="shared" si="22"/>
        <v>115.91150395917187</v>
      </c>
      <c r="W84" s="35"/>
      <c r="X84" s="35"/>
      <c r="Y84" s="35"/>
      <c r="Z84" s="35"/>
      <c r="AA84" s="47" t="s">
        <v>89</v>
      </c>
      <c r="AB84" s="47"/>
      <c r="AC84" s="35"/>
      <c r="AD84" s="35"/>
    </row>
    <row r="85" spans="2:30">
      <c r="B85" s="77" t="str">
        <f t="shared" si="15"/>
        <v>Estonia</v>
      </c>
      <c r="C85" s="78">
        <f t="shared" si="16"/>
        <v>0</v>
      </c>
      <c r="D85" s="78">
        <f t="shared" si="17"/>
        <v>5</v>
      </c>
      <c r="E85" s="78">
        <f t="shared" si="18"/>
        <v>4</v>
      </c>
      <c r="F85" s="78">
        <f t="shared" si="19"/>
        <v>0</v>
      </c>
      <c r="G85" s="78">
        <f t="shared" si="20"/>
        <v>8</v>
      </c>
      <c r="H85" s="79">
        <f t="shared" si="21"/>
        <v>5.2613579564885701E-3</v>
      </c>
      <c r="I85" s="36">
        <f t="shared" si="22"/>
        <v>7.999579091363481</v>
      </c>
      <c r="W85" s="35"/>
      <c r="X85" s="35"/>
      <c r="Y85" s="35"/>
      <c r="Z85" s="35"/>
      <c r="AA85" s="35"/>
      <c r="AB85" s="35"/>
      <c r="AC85" s="35"/>
      <c r="AD85" s="35"/>
    </row>
    <row r="86" spans="2:30">
      <c r="B86" s="77" t="str">
        <f t="shared" si="15"/>
        <v>Ethiopia</v>
      </c>
      <c r="C86" s="78">
        <f t="shared" si="16"/>
        <v>29</v>
      </c>
      <c r="D86" s="78">
        <f t="shared" si="17"/>
        <v>61</v>
      </c>
      <c r="E86" s="78">
        <f t="shared" si="18"/>
        <v>320</v>
      </c>
      <c r="F86" s="78">
        <f t="shared" si="19"/>
        <v>19</v>
      </c>
      <c r="G86" s="78">
        <f t="shared" si="20"/>
        <v>426</v>
      </c>
      <c r="H86" s="79">
        <f t="shared" si="21"/>
        <v>0.28016731118301635</v>
      </c>
      <c r="I86" s="36">
        <f t="shared" si="22"/>
        <v>424.80648725436038</v>
      </c>
      <c r="W86" s="35"/>
      <c r="X86" s="35"/>
      <c r="Y86" s="35"/>
      <c r="Z86" s="35"/>
      <c r="AA86" s="35"/>
      <c r="AB86" s="35"/>
      <c r="AC86" s="35"/>
      <c r="AD86" s="35"/>
    </row>
    <row r="87" spans="2:30">
      <c r="B87" s="77" t="str">
        <f t="shared" si="15"/>
        <v>Falkland Islands</v>
      </c>
      <c r="C87" s="78">
        <f t="shared" si="16"/>
        <v>0</v>
      </c>
      <c r="D87" s="78">
        <f t="shared" si="17"/>
        <v>0</v>
      </c>
      <c r="E87" s="78">
        <f t="shared" si="18"/>
        <v>0</v>
      </c>
      <c r="F87" s="78">
        <f t="shared" si="19"/>
        <v>0</v>
      </c>
      <c r="G87" s="78">
        <f t="shared" si="20"/>
        <v>0</v>
      </c>
      <c r="H87" s="79">
        <f t="shared" si="21"/>
        <v>0</v>
      </c>
      <c r="I87" s="36">
        <f t="shared" si="22"/>
        <v>0</v>
      </c>
      <c r="W87" s="35"/>
      <c r="X87" s="35"/>
      <c r="Y87" s="35"/>
      <c r="Z87" s="35"/>
      <c r="AA87" s="35"/>
      <c r="AB87" s="35"/>
      <c r="AC87" s="35"/>
      <c r="AD87" s="35"/>
    </row>
    <row r="88" spans="2:30">
      <c r="B88" s="77" t="str">
        <f t="shared" si="15"/>
        <v>Faroe Islands</v>
      </c>
      <c r="C88" s="78">
        <f t="shared" si="16"/>
        <v>0</v>
      </c>
      <c r="D88" s="78">
        <f t="shared" si="17"/>
        <v>0</v>
      </c>
      <c r="E88" s="78">
        <f t="shared" si="18"/>
        <v>0</v>
      </c>
      <c r="F88" s="78">
        <f t="shared" si="19"/>
        <v>0</v>
      </c>
      <c r="G88" s="78">
        <f t="shared" si="20"/>
        <v>0</v>
      </c>
      <c r="H88" s="79">
        <f t="shared" si="21"/>
        <v>0</v>
      </c>
      <c r="I88" s="36">
        <f t="shared" si="22"/>
        <v>0</v>
      </c>
      <c r="W88" s="35"/>
      <c r="X88" s="35"/>
      <c r="Y88" s="35"/>
      <c r="Z88" s="35"/>
      <c r="AA88" s="35"/>
      <c r="AB88" s="35"/>
      <c r="AC88" s="35"/>
      <c r="AD88" s="35"/>
    </row>
    <row r="89" spans="2:30">
      <c r="B89" s="77" t="str">
        <f t="shared" si="15"/>
        <v>Fiji</v>
      </c>
      <c r="C89" s="78">
        <f t="shared" si="16"/>
        <v>14</v>
      </c>
      <c r="D89" s="78">
        <f t="shared" si="17"/>
        <v>45</v>
      </c>
      <c r="E89" s="78">
        <f t="shared" si="18"/>
        <v>478</v>
      </c>
      <c r="F89" s="78">
        <f t="shared" si="19"/>
        <v>93</v>
      </c>
      <c r="G89" s="78">
        <f t="shared" si="20"/>
        <v>634</v>
      </c>
      <c r="H89" s="79">
        <f t="shared" si="21"/>
        <v>0.41696261805171914</v>
      </c>
      <c r="I89" s="36">
        <f t="shared" si="22"/>
        <v>631.35645700155214</v>
      </c>
      <c r="W89" s="35"/>
      <c r="X89" s="35"/>
      <c r="Y89" s="35"/>
      <c r="Z89" s="35"/>
      <c r="AA89" s="35"/>
      <c r="AB89" s="35"/>
      <c r="AC89" s="35"/>
      <c r="AD89" s="35"/>
    </row>
    <row r="90" spans="2:30">
      <c r="B90" s="77" t="str">
        <f t="shared" si="15"/>
        <v>Finland</v>
      </c>
      <c r="C90" s="78">
        <f t="shared" si="16"/>
        <v>0</v>
      </c>
      <c r="D90" s="78">
        <f t="shared" si="17"/>
        <v>0</v>
      </c>
      <c r="E90" s="78">
        <f t="shared" si="18"/>
        <v>10</v>
      </c>
      <c r="F90" s="78">
        <f t="shared" si="19"/>
        <v>6</v>
      </c>
      <c r="G90" s="78">
        <f t="shared" si="20"/>
        <v>19</v>
      </c>
      <c r="H90" s="79">
        <f t="shared" si="21"/>
        <v>1.2495725146660353E-2</v>
      </c>
      <c r="I90" s="36">
        <f t="shared" si="22"/>
        <v>18.997625812222136</v>
      </c>
      <c r="W90" s="35"/>
      <c r="X90" s="35"/>
      <c r="Y90" s="35"/>
      <c r="Z90" s="35"/>
      <c r="AA90" s="35"/>
      <c r="AB90" s="35"/>
      <c r="AC90" s="35"/>
      <c r="AD90" s="35"/>
    </row>
    <row r="91" spans="2:30">
      <c r="B91" s="77" t="str">
        <f t="shared" si="15"/>
        <v>France</v>
      </c>
      <c r="C91" s="78">
        <f t="shared" si="16"/>
        <v>0</v>
      </c>
      <c r="D91" s="78">
        <f t="shared" si="17"/>
        <v>6</v>
      </c>
      <c r="E91" s="78">
        <f t="shared" si="18"/>
        <v>57</v>
      </c>
      <c r="F91" s="78">
        <f t="shared" si="19"/>
        <v>27</v>
      </c>
      <c r="G91" s="78">
        <f t="shared" si="20"/>
        <v>91</v>
      </c>
      <c r="H91" s="79">
        <f t="shared" si="21"/>
        <v>5.9847946755057481E-2</v>
      </c>
      <c r="I91" s="36">
        <f t="shared" si="22"/>
        <v>90.945538368452901</v>
      </c>
      <c r="W91" s="35"/>
      <c r="X91" s="35"/>
      <c r="Y91" s="35"/>
      <c r="Z91" s="35"/>
      <c r="AA91" s="35"/>
      <c r="AB91" s="35"/>
      <c r="AC91" s="35"/>
      <c r="AD91" s="35"/>
    </row>
    <row r="92" spans="2:30">
      <c r="B92" s="77" t="str">
        <f t="shared" si="15"/>
        <v>French Guiana</v>
      </c>
      <c r="C92" s="78">
        <f t="shared" si="16"/>
        <v>0</v>
      </c>
      <c r="D92" s="78">
        <f t="shared" si="17"/>
        <v>0</v>
      </c>
      <c r="E92" s="78">
        <f t="shared" si="18"/>
        <v>0</v>
      </c>
      <c r="F92" s="78">
        <f t="shared" si="19"/>
        <v>0</v>
      </c>
      <c r="G92" s="78">
        <f t="shared" si="20"/>
        <v>0</v>
      </c>
      <c r="H92" s="79">
        <f t="shared" si="21"/>
        <v>0</v>
      </c>
      <c r="I92" s="36">
        <f t="shared" si="22"/>
        <v>0</v>
      </c>
      <c r="W92" s="35"/>
      <c r="X92" s="35"/>
      <c r="Y92" s="35"/>
      <c r="Z92" s="35"/>
      <c r="AA92" s="35"/>
      <c r="AB92" s="35"/>
      <c r="AC92" s="35"/>
      <c r="AD92" s="35"/>
    </row>
    <row r="93" spans="2:30">
      <c r="B93" s="77" t="str">
        <f t="shared" si="15"/>
        <v>French Polynesia</v>
      </c>
      <c r="C93" s="78">
        <f t="shared" si="16"/>
        <v>0</v>
      </c>
      <c r="D93" s="78">
        <f t="shared" si="17"/>
        <v>0</v>
      </c>
      <c r="E93" s="78">
        <f t="shared" si="18"/>
        <v>0</v>
      </c>
      <c r="F93" s="78">
        <f t="shared" si="19"/>
        <v>0</v>
      </c>
      <c r="G93" s="78">
        <f t="shared" si="20"/>
        <v>0</v>
      </c>
      <c r="H93" s="79">
        <f t="shared" si="21"/>
        <v>0</v>
      </c>
      <c r="I93" s="36">
        <f t="shared" si="22"/>
        <v>0</v>
      </c>
      <c r="W93" s="35"/>
      <c r="X93" s="35"/>
      <c r="Y93" s="35"/>
      <c r="Z93" s="35"/>
      <c r="AA93" s="35"/>
      <c r="AB93" s="35"/>
      <c r="AC93" s="35"/>
      <c r="AD93" s="35"/>
    </row>
    <row r="94" spans="2:30">
      <c r="B94" s="77" t="str">
        <f t="shared" si="15"/>
        <v>Gabon</v>
      </c>
      <c r="C94" s="78">
        <f t="shared" si="16"/>
        <v>0</v>
      </c>
      <c r="D94" s="78">
        <f t="shared" si="17"/>
        <v>0</v>
      </c>
      <c r="E94" s="78">
        <f t="shared" si="18"/>
        <v>0</v>
      </c>
      <c r="F94" s="78">
        <f t="shared" si="19"/>
        <v>0</v>
      </c>
      <c r="G94" s="78">
        <f t="shared" si="20"/>
        <v>0</v>
      </c>
      <c r="H94" s="79">
        <f t="shared" si="21"/>
        <v>0</v>
      </c>
      <c r="I94" s="36">
        <f t="shared" si="22"/>
        <v>0</v>
      </c>
      <c r="W94" s="35"/>
      <c r="X94" s="35"/>
      <c r="Y94" s="35"/>
      <c r="Z94" s="35"/>
      <c r="AA94" s="35"/>
      <c r="AB94" s="35"/>
      <c r="AC94" s="35"/>
      <c r="AD94" s="35"/>
    </row>
    <row r="95" spans="2:30">
      <c r="B95" s="77" t="str">
        <f t="shared" si="15"/>
        <v>Gambia</v>
      </c>
      <c r="C95" s="78">
        <f t="shared" si="16"/>
        <v>0</v>
      </c>
      <c r="D95" s="78">
        <f t="shared" si="17"/>
        <v>0</v>
      </c>
      <c r="E95" s="78">
        <f t="shared" si="18"/>
        <v>5</v>
      </c>
      <c r="F95" s="78">
        <f t="shared" si="19"/>
        <v>0</v>
      </c>
      <c r="G95" s="78">
        <f t="shared" si="20"/>
        <v>5</v>
      </c>
      <c r="H95" s="79">
        <f t="shared" si="21"/>
        <v>3.2883487228053559E-3</v>
      </c>
      <c r="I95" s="36">
        <f t="shared" si="22"/>
        <v>4.9998355825638594</v>
      </c>
      <c r="W95" s="35"/>
      <c r="X95" s="35"/>
      <c r="Y95" s="35"/>
      <c r="Z95" s="35"/>
      <c r="AA95" s="35"/>
      <c r="AB95" s="35"/>
      <c r="AC95" s="35"/>
      <c r="AD95" s="35"/>
    </row>
    <row r="96" spans="2:30">
      <c r="B96" s="77" t="str">
        <f t="shared" si="15"/>
        <v>Gaza Strip and West Bank</v>
      </c>
      <c r="C96" s="78">
        <f t="shared" si="16"/>
        <v>0</v>
      </c>
      <c r="D96" s="78">
        <f t="shared" si="17"/>
        <v>0</v>
      </c>
      <c r="E96" s="78">
        <f t="shared" si="18"/>
        <v>17</v>
      </c>
      <c r="F96" s="78">
        <f t="shared" si="19"/>
        <v>23</v>
      </c>
      <c r="G96" s="78">
        <f t="shared" si="20"/>
        <v>48</v>
      </c>
      <c r="H96" s="79">
        <f t="shared" si="21"/>
        <v>3.1568147738931414E-2</v>
      </c>
      <c r="I96" s="36">
        <f t="shared" si="22"/>
        <v>47.984847289085316</v>
      </c>
      <c r="W96" s="35"/>
      <c r="X96" s="35"/>
      <c r="Y96" s="35"/>
      <c r="Z96" s="35"/>
      <c r="AA96" s="35"/>
      <c r="AB96" s="35"/>
      <c r="AC96" s="35"/>
      <c r="AD96" s="35"/>
    </row>
    <row r="97" spans="2:30">
      <c r="B97" s="77" t="str">
        <f t="shared" si="15"/>
        <v>Georgia</v>
      </c>
      <c r="C97" s="78">
        <f t="shared" si="16"/>
        <v>0</v>
      </c>
      <c r="D97" s="78">
        <f t="shared" si="17"/>
        <v>0</v>
      </c>
      <c r="E97" s="78">
        <f t="shared" si="18"/>
        <v>3</v>
      </c>
      <c r="F97" s="78">
        <f t="shared" si="19"/>
        <v>0</v>
      </c>
      <c r="G97" s="78">
        <f t="shared" si="20"/>
        <v>9</v>
      </c>
      <c r="H97" s="79">
        <f t="shared" si="21"/>
        <v>5.9190277010496414E-3</v>
      </c>
      <c r="I97" s="36">
        <f t="shared" si="22"/>
        <v>8.9994672875069064</v>
      </c>
      <c r="W97" s="35"/>
      <c r="X97" s="35"/>
      <c r="Y97" s="35"/>
      <c r="Z97" s="35"/>
      <c r="AA97" s="35"/>
      <c r="AB97" s="35"/>
      <c r="AC97" s="35"/>
      <c r="AD97" s="35"/>
    </row>
    <row r="98" spans="2:30">
      <c r="B98" s="77" t="str">
        <f t="shared" si="15"/>
        <v>Germany</v>
      </c>
      <c r="C98" s="78">
        <f t="shared" si="16"/>
        <v>9</v>
      </c>
      <c r="D98" s="78">
        <f t="shared" si="17"/>
        <v>67</v>
      </c>
      <c r="E98" s="78">
        <f t="shared" si="18"/>
        <v>116</v>
      </c>
      <c r="F98" s="78">
        <f t="shared" si="19"/>
        <v>333</v>
      </c>
      <c r="G98" s="78">
        <f t="shared" si="20"/>
        <v>524</v>
      </c>
      <c r="H98" s="79">
        <f t="shared" si="21"/>
        <v>0.34461894615000133</v>
      </c>
      <c r="I98" s="36">
        <f t="shared" si="22"/>
        <v>522.19419672217396</v>
      </c>
      <c r="W98" s="35"/>
      <c r="X98" s="35"/>
      <c r="Y98" s="35"/>
      <c r="Z98" s="35"/>
      <c r="AA98" s="35"/>
      <c r="AB98" s="35"/>
      <c r="AC98" s="35"/>
      <c r="AD98" s="35"/>
    </row>
    <row r="99" spans="2:30">
      <c r="B99" s="77" t="str">
        <f t="shared" si="15"/>
        <v>Ghana</v>
      </c>
      <c r="C99" s="78">
        <f t="shared" si="16"/>
        <v>0</v>
      </c>
      <c r="D99" s="78">
        <f t="shared" si="17"/>
        <v>5</v>
      </c>
      <c r="E99" s="78">
        <f t="shared" si="18"/>
        <v>25</v>
      </c>
      <c r="F99" s="78">
        <f t="shared" si="19"/>
        <v>0</v>
      </c>
      <c r="G99" s="78">
        <f t="shared" si="20"/>
        <v>29</v>
      </c>
      <c r="H99" s="79">
        <f t="shared" si="21"/>
        <v>1.9072422592271068E-2</v>
      </c>
      <c r="I99" s="36">
        <f t="shared" si="22"/>
        <v>28.994468997448241</v>
      </c>
      <c r="W99" s="35"/>
      <c r="X99" s="35"/>
      <c r="Y99" s="35"/>
      <c r="Z99" s="35"/>
      <c r="AA99" s="35"/>
      <c r="AB99" s="35"/>
      <c r="AC99" s="35"/>
      <c r="AD99" s="35"/>
    </row>
    <row r="100" spans="2:30">
      <c r="B100" s="77" t="str">
        <f t="shared" si="15"/>
        <v>Gibraltar</v>
      </c>
      <c r="C100" s="78">
        <f t="shared" si="16"/>
        <v>0</v>
      </c>
      <c r="D100" s="78">
        <f t="shared" si="17"/>
        <v>0</v>
      </c>
      <c r="E100" s="78">
        <f t="shared" si="18"/>
        <v>0</v>
      </c>
      <c r="F100" s="78">
        <f t="shared" si="19"/>
        <v>0</v>
      </c>
      <c r="G100" s="78">
        <f t="shared" si="20"/>
        <v>0</v>
      </c>
      <c r="H100" s="79">
        <f t="shared" si="21"/>
        <v>0</v>
      </c>
      <c r="I100" s="36">
        <f t="shared" si="22"/>
        <v>0</v>
      </c>
      <c r="W100" s="35"/>
      <c r="X100" s="35"/>
      <c r="Y100" s="35"/>
      <c r="Z100" s="35"/>
      <c r="AA100" s="35"/>
      <c r="AB100" s="35"/>
      <c r="AC100" s="35"/>
      <c r="AD100" s="35"/>
    </row>
    <row r="101" spans="2:30">
      <c r="B101" s="77" t="str">
        <f t="shared" si="15"/>
        <v>Greece</v>
      </c>
      <c r="C101" s="78">
        <f t="shared" si="16"/>
        <v>46</v>
      </c>
      <c r="D101" s="78">
        <f t="shared" si="17"/>
        <v>40</v>
      </c>
      <c r="E101" s="78">
        <f t="shared" si="18"/>
        <v>570</v>
      </c>
      <c r="F101" s="78">
        <f t="shared" si="19"/>
        <v>1122</v>
      </c>
      <c r="G101" s="78">
        <f t="shared" si="20"/>
        <v>1769</v>
      </c>
      <c r="H101" s="79">
        <f t="shared" si="21"/>
        <v>1.1634177781285349</v>
      </c>
      <c r="I101" s="36">
        <f t="shared" si="22"/>
        <v>1748.4191395049063</v>
      </c>
      <c r="W101" s="35"/>
      <c r="X101" s="35"/>
      <c r="Y101" s="35"/>
      <c r="Z101" s="35"/>
      <c r="AA101" s="35"/>
      <c r="AB101" s="35"/>
      <c r="AC101" s="35"/>
      <c r="AD101" s="35"/>
    </row>
    <row r="102" spans="2:30">
      <c r="B102" s="77" t="str">
        <f t="shared" si="15"/>
        <v>Greenland</v>
      </c>
      <c r="C102" s="78">
        <f t="shared" si="16"/>
        <v>0</v>
      </c>
      <c r="D102" s="78">
        <f t="shared" si="17"/>
        <v>0</v>
      </c>
      <c r="E102" s="78">
        <f t="shared" si="18"/>
        <v>0</v>
      </c>
      <c r="F102" s="78">
        <f t="shared" si="19"/>
        <v>0</v>
      </c>
      <c r="G102" s="78">
        <f t="shared" si="20"/>
        <v>0</v>
      </c>
      <c r="H102" s="79">
        <f t="shared" si="21"/>
        <v>0</v>
      </c>
      <c r="I102" s="36">
        <f t="shared" si="22"/>
        <v>0</v>
      </c>
      <c r="W102" s="35"/>
      <c r="X102" s="35"/>
      <c r="Y102" s="35"/>
      <c r="Z102" s="35"/>
      <c r="AA102" s="35"/>
      <c r="AB102" s="35"/>
      <c r="AC102" s="35"/>
      <c r="AD102" s="35"/>
    </row>
    <row r="103" spans="2:30">
      <c r="B103" s="77" t="str">
        <f t="shared" ref="B103:H106" si="23">IF($D$4=1,M588,B588)</f>
        <v>Grenada</v>
      </c>
      <c r="C103" s="78">
        <f t="shared" si="23"/>
        <v>0</v>
      </c>
      <c r="D103" s="78">
        <f t="shared" si="23"/>
        <v>0</v>
      </c>
      <c r="E103" s="78">
        <f t="shared" si="23"/>
        <v>0</v>
      </c>
      <c r="F103" s="78">
        <f t="shared" si="23"/>
        <v>0</v>
      </c>
      <c r="G103" s="78">
        <f t="shared" si="23"/>
        <v>0</v>
      </c>
      <c r="H103" s="79">
        <f t="shared" si="23"/>
        <v>0</v>
      </c>
      <c r="I103" s="36">
        <f t="shared" si="22"/>
        <v>0</v>
      </c>
      <c r="W103" s="35"/>
      <c r="X103" s="35"/>
      <c r="Y103" s="35"/>
      <c r="Z103" s="35"/>
      <c r="AA103" s="35"/>
      <c r="AB103" s="35"/>
      <c r="AC103" s="35"/>
      <c r="AD103" s="35"/>
    </row>
    <row r="104" spans="2:30">
      <c r="B104" s="77" t="str">
        <f t="shared" si="23"/>
        <v>Guadeloupe</v>
      </c>
      <c r="C104" s="78">
        <f t="shared" si="23"/>
        <v>0</v>
      </c>
      <c r="D104" s="78">
        <f t="shared" si="23"/>
        <v>0</v>
      </c>
      <c r="E104" s="78">
        <f t="shared" si="23"/>
        <v>0</v>
      </c>
      <c r="F104" s="78">
        <f t="shared" si="23"/>
        <v>0</v>
      </c>
      <c r="G104" s="78">
        <f t="shared" si="23"/>
        <v>0</v>
      </c>
      <c r="H104" s="79">
        <f t="shared" si="23"/>
        <v>0</v>
      </c>
      <c r="I104" s="36">
        <f t="shared" si="22"/>
        <v>0</v>
      </c>
      <c r="W104" s="35"/>
      <c r="X104" s="35"/>
      <c r="Y104" s="35"/>
      <c r="Z104" s="35"/>
      <c r="AA104" s="35"/>
      <c r="AB104" s="35"/>
      <c r="AC104" s="35"/>
      <c r="AD104" s="35"/>
    </row>
    <row r="105" spans="2:30">
      <c r="B105" s="77" t="str">
        <f t="shared" si="23"/>
        <v>Guam</v>
      </c>
      <c r="C105" s="78">
        <f t="shared" si="23"/>
        <v>0</v>
      </c>
      <c r="D105" s="78">
        <f t="shared" si="23"/>
        <v>0</v>
      </c>
      <c r="E105" s="78">
        <f t="shared" si="23"/>
        <v>0</v>
      </c>
      <c r="F105" s="78">
        <f t="shared" si="23"/>
        <v>0</v>
      </c>
      <c r="G105" s="78">
        <f t="shared" si="23"/>
        <v>0</v>
      </c>
      <c r="H105" s="79">
        <f t="shared" si="23"/>
        <v>0</v>
      </c>
      <c r="I105" s="36">
        <f t="shared" si="22"/>
        <v>0</v>
      </c>
      <c r="W105" s="35"/>
      <c r="X105" s="35"/>
      <c r="Y105" s="35"/>
      <c r="Z105" s="35"/>
      <c r="AA105" s="35"/>
      <c r="AB105" s="35"/>
      <c r="AC105" s="35"/>
      <c r="AD105" s="35"/>
    </row>
    <row r="106" spans="2:30">
      <c r="B106" s="77" t="str">
        <f t="shared" si="23"/>
        <v>Guatemala</v>
      </c>
      <c r="C106" s="78">
        <f t="shared" si="23"/>
        <v>0</v>
      </c>
      <c r="D106" s="78">
        <f t="shared" si="23"/>
        <v>0</v>
      </c>
      <c r="E106" s="78">
        <f t="shared" si="23"/>
        <v>0</v>
      </c>
      <c r="F106" s="78">
        <f t="shared" si="23"/>
        <v>0</v>
      </c>
      <c r="G106" s="78">
        <f t="shared" si="23"/>
        <v>0</v>
      </c>
      <c r="H106" s="79">
        <f t="shared" si="23"/>
        <v>0</v>
      </c>
      <c r="I106" s="36">
        <f t="shared" si="22"/>
        <v>0</v>
      </c>
      <c r="W106" s="35"/>
      <c r="X106" s="35"/>
      <c r="Y106" s="35"/>
      <c r="Z106" s="35"/>
      <c r="AA106" s="35"/>
      <c r="AB106" s="35"/>
      <c r="AC106" s="35"/>
      <c r="AD106" s="35"/>
    </row>
    <row r="107" spans="2:30">
      <c r="B107" s="77" t="str">
        <f t="shared" ref="B107:H116" si="24">IF($D$4=1," ",B592)</f>
        <v>Guernsey</v>
      </c>
      <c r="C107" s="80">
        <f t="shared" si="24"/>
        <v>0</v>
      </c>
      <c r="D107" s="80">
        <f t="shared" si="24"/>
        <v>0</v>
      </c>
      <c r="E107" s="80">
        <f t="shared" si="24"/>
        <v>0</v>
      </c>
      <c r="F107" s="80">
        <f t="shared" si="24"/>
        <v>5</v>
      </c>
      <c r="G107" s="80">
        <f t="shared" si="24"/>
        <v>5</v>
      </c>
      <c r="H107" s="79">
        <f t="shared" si="24"/>
        <v>3.2883487228053559E-3</v>
      </c>
      <c r="I107" s="36">
        <f t="shared" si="22"/>
        <v>4.9998355825638594</v>
      </c>
      <c r="W107" s="35"/>
      <c r="X107" s="35"/>
      <c r="Y107" s="35"/>
      <c r="Z107" s="35"/>
      <c r="AA107" s="35"/>
      <c r="AB107" s="35"/>
      <c r="AC107" s="35"/>
      <c r="AD107" s="35"/>
    </row>
    <row r="108" spans="2:30">
      <c r="B108" s="77" t="str">
        <f t="shared" si="24"/>
        <v>Guinea</v>
      </c>
      <c r="C108" s="80">
        <f t="shared" si="24"/>
        <v>8</v>
      </c>
      <c r="D108" s="80">
        <f t="shared" si="24"/>
        <v>5</v>
      </c>
      <c r="E108" s="80">
        <f t="shared" si="24"/>
        <v>0</v>
      </c>
      <c r="F108" s="80">
        <f t="shared" si="24"/>
        <v>0</v>
      </c>
      <c r="G108" s="80">
        <f t="shared" si="24"/>
        <v>11</v>
      </c>
      <c r="H108" s="79">
        <f t="shared" si="24"/>
        <v>7.2343671901717839E-3</v>
      </c>
      <c r="I108" s="36">
        <f t="shared" si="22"/>
        <v>10.999204219609082</v>
      </c>
      <c r="W108" s="35"/>
      <c r="X108" s="35"/>
      <c r="Y108" s="35"/>
      <c r="Z108" s="35"/>
      <c r="AA108" s="35"/>
      <c r="AB108" s="35"/>
      <c r="AC108" s="35"/>
      <c r="AD108" s="35"/>
    </row>
    <row r="109" spans="2:30">
      <c r="B109" s="77" t="str">
        <f t="shared" si="24"/>
        <v>Guinea-Bissau</v>
      </c>
      <c r="C109" s="80">
        <f t="shared" si="24"/>
        <v>0</v>
      </c>
      <c r="D109" s="80">
        <f t="shared" si="24"/>
        <v>0</v>
      </c>
      <c r="E109" s="80">
        <f t="shared" si="24"/>
        <v>0</v>
      </c>
      <c r="F109" s="80">
        <f t="shared" si="24"/>
        <v>0</v>
      </c>
      <c r="G109" s="80">
        <f t="shared" si="24"/>
        <v>0</v>
      </c>
      <c r="H109" s="79">
        <f t="shared" si="24"/>
        <v>0</v>
      </c>
      <c r="I109" s="36">
        <f t="shared" si="22"/>
        <v>0</v>
      </c>
      <c r="W109" s="35"/>
      <c r="X109" s="35"/>
      <c r="Y109" s="35"/>
      <c r="Z109" s="35"/>
      <c r="AA109" s="35"/>
      <c r="AB109" s="35"/>
      <c r="AC109" s="35"/>
      <c r="AD109" s="35"/>
    </row>
    <row r="110" spans="2:30">
      <c r="B110" s="77" t="str">
        <f t="shared" si="24"/>
        <v>Guyana</v>
      </c>
      <c r="C110" s="80">
        <f t="shared" si="24"/>
        <v>0</v>
      </c>
      <c r="D110" s="80">
        <f t="shared" si="24"/>
        <v>0</v>
      </c>
      <c r="E110" s="80">
        <f t="shared" si="24"/>
        <v>0</v>
      </c>
      <c r="F110" s="80">
        <f t="shared" si="24"/>
        <v>0</v>
      </c>
      <c r="G110" s="80">
        <f t="shared" si="24"/>
        <v>3</v>
      </c>
      <c r="H110" s="79">
        <f t="shared" si="24"/>
        <v>1.9730092336832134E-3</v>
      </c>
      <c r="I110" s="36">
        <f t="shared" si="22"/>
        <v>2.9999408097229896</v>
      </c>
      <c r="W110" s="35"/>
      <c r="X110" s="35"/>
      <c r="Y110" s="35"/>
      <c r="Z110" s="35"/>
      <c r="AA110" s="35"/>
      <c r="AB110" s="35"/>
      <c r="AC110" s="35"/>
      <c r="AD110" s="35"/>
    </row>
    <row r="111" spans="2:30">
      <c r="B111" s="77" t="str">
        <f t="shared" si="24"/>
        <v>Haiti</v>
      </c>
      <c r="C111" s="80">
        <f t="shared" si="24"/>
        <v>0</v>
      </c>
      <c r="D111" s="80">
        <f t="shared" si="24"/>
        <v>0</v>
      </c>
      <c r="E111" s="80">
        <f t="shared" si="24"/>
        <v>0</v>
      </c>
      <c r="F111" s="80">
        <f t="shared" si="24"/>
        <v>0</v>
      </c>
      <c r="G111" s="80">
        <f t="shared" si="24"/>
        <v>0</v>
      </c>
      <c r="H111" s="79">
        <f t="shared" si="24"/>
        <v>0</v>
      </c>
      <c r="I111" s="36">
        <f t="shared" si="22"/>
        <v>0</v>
      </c>
      <c r="W111" s="35"/>
      <c r="X111" s="35"/>
      <c r="Y111" s="35"/>
      <c r="Z111" s="35"/>
      <c r="AA111" s="35"/>
      <c r="AB111" s="35"/>
      <c r="AC111" s="35"/>
      <c r="AD111" s="35"/>
    </row>
    <row r="112" spans="2:30">
      <c r="B112" s="77" t="str">
        <f t="shared" si="24"/>
        <v>Holy See</v>
      </c>
      <c r="C112" s="80">
        <f t="shared" si="24"/>
        <v>0</v>
      </c>
      <c r="D112" s="80">
        <f t="shared" si="24"/>
        <v>0</v>
      </c>
      <c r="E112" s="80">
        <f t="shared" si="24"/>
        <v>0</v>
      </c>
      <c r="F112" s="80">
        <f t="shared" si="24"/>
        <v>0</v>
      </c>
      <c r="G112" s="80">
        <f t="shared" si="24"/>
        <v>0</v>
      </c>
      <c r="H112" s="79">
        <f t="shared" si="24"/>
        <v>0</v>
      </c>
      <c r="I112" s="36">
        <f t="shared" si="22"/>
        <v>0</v>
      </c>
      <c r="W112" s="35"/>
      <c r="X112" s="35"/>
      <c r="Y112" s="35"/>
      <c r="Z112" s="35"/>
      <c r="AA112" s="35"/>
      <c r="AB112" s="35"/>
      <c r="AC112" s="35"/>
      <c r="AD112" s="35"/>
    </row>
    <row r="113" spans="2:30">
      <c r="B113" s="77" t="str">
        <f t="shared" si="24"/>
        <v>Honduras</v>
      </c>
      <c r="C113" s="80">
        <f t="shared" si="24"/>
        <v>0</v>
      </c>
      <c r="D113" s="80">
        <f t="shared" si="24"/>
        <v>0</v>
      </c>
      <c r="E113" s="80">
        <f t="shared" si="24"/>
        <v>0</v>
      </c>
      <c r="F113" s="80">
        <f t="shared" si="24"/>
        <v>0</v>
      </c>
      <c r="G113" s="80">
        <f t="shared" si="24"/>
        <v>0</v>
      </c>
      <c r="H113" s="79">
        <f t="shared" si="24"/>
        <v>0</v>
      </c>
      <c r="I113" s="36">
        <f t="shared" si="22"/>
        <v>0</v>
      </c>
      <c r="W113" s="35"/>
      <c r="X113" s="35"/>
      <c r="Y113" s="35"/>
      <c r="Z113" s="35"/>
      <c r="AA113" s="35"/>
      <c r="AB113" s="35"/>
      <c r="AC113" s="35"/>
      <c r="AD113" s="35"/>
    </row>
    <row r="114" spans="2:30">
      <c r="B114" s="77" t="str">
        <f t="shared" si="24"/>
        <v>Hong Kong (SAR of China)</v>
      </c>
      <c r="C114" s="80">
        <f t="shared" si="24"/>
        <v>10</v>
      </c>
      <c r="D114" s="80">
        <f t="shared" si="24"/>
        <v>47</v>
      </c>
      <c r="E114" s="80">
        <f t="shared" si="24"/>
        <v>345</v>
      </c>
      <c r="F114" s="80">
        <f t="shared" si="24"/>
        <v>30</v>
      </c>
      <c r="G114" s="80">
        <f t="shared" si="24"/>
        <v>428</v>
      </c>
      <c r="H114" s="79">
        <f t="shared" si="24"/>
        <v>0.28148265067213846</v>
      </c>
      <c r="I114" s="36">
        <f t="shared" si="22"/>
        <v>426.79525425512327</v>
      </c>
      <c r="W114" s="35"/>
      <c r="X114" s="35"/>
      <c r="Y114" s="35"/>
      <c r="Z114" s="35"/>
      <c r="AA114" s="35"/>
      <c r="AB114" s="35"/>
      <c r="AC114" s="35"/>
      <c r="AD114" s="35"/>
    </row>
    <row r="115" spans="2:30">
      <c r="B115" s="77" t="str">
        <f t="shared" si="24"/>
        <v>Hungary</v>
      </c>
      <c r="C115" s="80">
        <f t="shared" si="24"/>
        <v>0</v>
      </c>
      <c r="D115" s="80">
        <f t="shared" si="24"/>
        <v>6</v>
      </c>
      <c r="E115" s="80">
        <f t="shared" si="24"/>
        <v>73</v>
      </c>
      <c r="F115" s="80">
        <f t="shared" si="24"/>
        <v>113</v>
      </c>
      <c r="G115" s="80">
        <f t="shared" si="24"/>
        <v>193</v>
      </c>
      <c r="H115" s="79">
        <f t="shared" si="24"/>
        <v>0.12693026070028673</v>
      </c>
      <c r="I115" s="36">
        <f t="shared" si="22"/>
        <v>192.75502459684844</v>
      </c>
      <c r="W115" s="35"/>
      <c r="X115" s="35"/>
      <c r="Y115" s="35"/>
      <c r="Z115" s="35"/>
      <c r="AA115" s="35"/>
      <c r="AB115" s="35"/>
      <c r="AC115" s="35"/>
      <c r="AD115" s="35"/>
    </row>
    <row r="116" spans="2:30">
      <c r="B116" s="77" t="str">
        <f t="shared" si="24"/>
        <v>Iceland</v>
      </c>
      <c r="C116" s="80">
        <f t="shared" si="24"/>
        <v>0</v>
      </c>
      <c r="D116" s="80">
        <f t="shared" si="24"/>
        <v>0</v>
      </c>
      <c r="E116" s="80">
        <f t="shared" si="24"/>
        <v>5</v>
      </c>
      <c r="F116" s="80">
        <f t="shared" si="24"/>
        <v>0</v>
      </c>
      <c r="G116" s="80">
        <f t="shared" si="24"/>
        <v>5</v>
      </c>
      <c r="H116" s="79">
        <f t="shared" si="24"/>
        <v>3.2883487228053559E-3</v>
      </c>
      <c r="I116" s="36">
        <f t="shared" si="22"/>
        <v>4.9998355825638594</v>
      </c>
      <c r="W116" s="35"/>
      <c r="X116" s="35"/>
      <c r="Y116" s="35"/>
      <c r="Z116" s="35"/>
      <c r="AA116" s="35"/>
      <c r="AB116" s="35"/>
      <c r="AC116" s="35"/>
      <c r="AD116" s="35"/>
    </row>
    <row r="117" spans="2:30">
      <c r="B117" s="77" t="str">
        <f t="shared" ref="B117:H126" si="25">IF($D$4=1," ",B602)</f>
        <v>India</v>
      </c>
      <c r="C117" s="80">
        <f t="shared" si="25"/>
        <v>916</v>
      </c>
      <c r="D117" s="80">
        <f t="shared" si="25"/>
        <v>1852</v>
      </c>
      <c r="E117" s="80">
        <f t="shared" si="25"/>
        <v>8784</v>
      </c>
      <c r="F117" s="80">
        <f t="shared" si="25"/>
        <v>857</v>
      </c>
      <c r="G117" s="80">
        <f t="shared" si="25"/>
        <v>12413</v>
      </c>
      <c r="H117" s="79">
        <f t="shared" si="25"/>
        <v>8.1636545392365765</v>
      </c>
      <c r="I117" s="36">
        <f t="shared" si="22"/>
        <v>11399.645562044563</v>
      </c>
      <c r="W117" s="35"/>
      <c r="X117" s="35"/>
      <c r="Y117" s="35"/>
      <c r="Z117" s="35"/>
      <c r="AA117" s="35"/>
      <c r="AB117" s="35"/>
      <c r="AC117" s="35"/>
      <c r="AD117" s="35"/>
    </row>
    <row r="118" spans="2:30">
      <c r="B118" s="77" t="str">
        <f t="shared" si="25"/>
        <v>Indonesia</v>
      </c>
      <c r="C118" s="80">
        <f t="shared" si="25"/>
        <v>46</v>
      </c>
      <c r="D118" s="80">
        <f t="shared" si="25"/>
        <v>76</v>
      </c>
      <c r="E118" s="80">
        <f t="shared" si="25"/>
        <v>476</v>
      </c>
      <c r="F118" s="80">
        <f t="shared" si="25"/>
        <v>38</v>
      </c>
      <c r="G118" s="80">
        <f t="shared" si="25"/>
        <v>633</v>
      </c>
      <c r="H118" s="79">
        <f t="shared" si="25"/>
        <v>0.41630494830715803</v>
      </c>
      <c r="I118" s="36">
        <f t="shared" si="22"/>
        <v>630.36478967721564</v>
      </c>
      <c r="W118" s="35"/>
      <c r="X118" s="35"/>
      <c r="Y118" s="35"/>
      <c r="Z118" s="35"/>
      <c r="AA118" s="35"/>
      <c r="AB118" s="35"/>
      <c r="AC118" s="35"/>
      <c r="AD118" s="35"/>
    </row>
    <row r="119" spans="2:30">
      <c r="B119" s="77" t="str">
        <f t="shared" si="25"/>
        <v>Iran</v>
      </c>
      <c r="C119" s="80">
        <f t="shared" si="25"/>
        <v>223</v>
      </c>
      <c r="D119" s="80">
        <f t="shared" si="25"/>
        <v>208</v>
      </c>
      <c r="E119" s="80">
        <f t="shared" si="25"/>
        <v>471</v>
      </c>
      <c r="F119" s="80">
        <f t="shared" si="25"/>
        <v>10</v>
      </c>
      <c r="G119" s="80">
        <f t="shared" si="25"/>
        <v>913</v>
      </c>
      <c r="H119" s="79">
        <f t="shared" si="25"/>
        <v>0.60045247678425806</v>
      </c>
      <c r="I119" s="36">
        <f t="shared" si="22"/>
        <v>907.51786888695972</v>
      </c>
      <c r="W119" s="35"/>
      <c r="X119" s="35"/>
      <c r="Y119" s="35"/>
      <c r="Z119" s="35"/>
      <c r="AA119" s="35"/>
      <c r="AB119" s="35"/>
      <c r="AC119" s="35"/>
      <c r="AD119" s="35"/>
    </row>
    <row r="120" spans="2:30">
      <c r="B120" s="77" t="str">
        <f t="shared" si="25"/>
        <v>Iraq</v>
      </c>
      <c r="C120" s="80">
        <f t="shared" si="25"/>
        <v>29</v>
      </c>
      <c r="D120" s="80">
        <f t="shared" si="25"/>
        <v>37</v>
      </c>
      <c r="E120" s="80">
        <f t="shared" si="25"/>
        <v>229</v>
      </c>
      <c r="F120" s="80">
        <f t="shared" si="25"/>
        <v>26</v>
      </c>
      <c r="G120" s="80">
        <f t="shared" si="25"/>
        <v>321</v>
      </c>
      <c r="H120" s="79">
        <f t="shared" si="25"/>
        <v>0.21111198800410386</v>
      </c>
      <c r="I120" s="36">
        <f t="shared" si="22"/>
        <v>320.32233051850682</v>
      </c>
      <c r="W120" s="35"/>
      <c r="X120" s="35"/>
      <c r="Y120" s="35"/>
      <c r="Z120" s="35"/>
      <c r="AA120" s="35"/>
      <c r="AB120" s="35"/>
      <c r="AC120" s="35"/>
      <c r="AD120" s="35"/>
    </row>
    <row r="121" spans="2:30">
      <c r="B121" s="77" t="str">
        <f t="shared" si="25"/>
        <v>Ireland</v>
      </c>
      <c r="C121" s="80">
        <f t="shared" si="25"/>
        <v>23</v>
      </c>
      <c r="D121" s="80">
        <f t="shared" si="25"/>
        <v>3</v>
      </c>
      <c r="E121" s="80">
        <f t="shared" si="25"/>
        <v>74</v>
      </c>
      <c r="F121" s="80">
        <f t="shared" si="25"/>
        <v>78</v>
      </c>
      <c r="G121" s="80">
        <f t="shared" si="25"/>
        <v>180</v>
      </c>
      <c r="H121" s="79">
        <f t="shared" si="25"/>
        <v>0.11838055402099282</v>
      </c>
      <c r="I121" s="36">
        <f t="shared" si="22"/>
        <v>179.78691500276221</v>
      </c>
      <c r="W121" s="35"/>
      <c r="X121" s="35"/>
      <c r="Y121" s="35"/>
      <c r="Z121" s="35"/>
      <c r="AA121" s="35"/>
      <c r="AB121" s="35"/>
      <c r="AC121" s="35"/>
      <c r="AD121" s="35"/>
    </row>
    <row r="122" spans="2:30">
      <c r="B122" s="77" t="str">
        <f t="shared" si="25"/>
        <v>Isle of Man</v>
      </c>
      <c r="C122" s="80">
        <f t="shared" si="25"/>
        <v>0</v>
      </c>
      <c r="D122" s="80">
        <f t="shared" si="25"/>
        <v>0</v>
      </c>
      <c r="E122" s="80">
        <f t="shared" si="25"/>
        <v>0</v>
      </c>
      <c r="F122" s="80">
        <f t="shared" si="25"/>
        <v>0</v>
      </c>
      <c r="G122" s="80">
        <f t="shared" si="25"/>
        <v>0</v>
      </c>
      <c r="H122" s="79">
        <f t="shared" si="25"/>
        <v>0</v>
      </c>
      <c r="I122" s="36">
        <f t="shared" si="22"/>
        <v>0</v>
      </c>
      <c r="W122" s="35"/>
      <c r="X122" s="35"/>
      <c r="Y122" s="35"/>
      <c r="Z122" s="35"/>
      <c r="AA122" s="35"/>
      <c r="AB122" s="35"/>
      <c r="AC122" s="35"/>
      <c r="AD122" s="35"/>
    </row>
    <row r="123" spans="2:30">
      <c r="B123" s="77" t="str">
        <f t="shared" si="25"/>
        <v>Israel</v>
      </c>
      <c r="C123" s="80">
        <f t="shared" si="25"/>
        <v>4</v>
      </c>
      <c r="D123" s="80">
        <f t="shared" si="25"/>
        <v>5</v>
      </c>
      <c r="E123" s="80">
        <f t="shared" si="25"/>
        <v>30</v>
      </c>
      <c r="F123" s="80">
        <f t="shared" si="25"/>
        <v>12</v>
      </c>
      <c r="G123" s="80">
        <f t="shared" si="25"/>
        <v>56</v>
      </c>
      <c r="H123" s="79">
        <f t="shared" si="25"/>
        <v>3.6829505695419984E-2</v>
      </c>
      <c r="I123" s="36">
        <f t="shared" si="22"/>
        <v>55.979375476810567</v>
      </c>
      <c r="W123" s="35"/>
      <c r="X123" s="35"/>
      <c r="Y123" s="35"/>
      <c r="Z123" s="35"/>
      <c r="AA123" s="35"/>
      <c r="AB123" s="35"/>
      <c r="AC123" s="35"/>
      <c r="AD123" s="35"/>
    </row>
    <row r="124" spans="2:30">
      <c r="B124" s="77" t="str">
        <f t="shared" si="25"/>
        <v>Italy</v>
      </c>
      <c r="C124" s="80">
        <f t="shared" si="25"/>
        <v>8</v>
      </c>
      <c r="D124" s="80">
        <f t="shared" si="25"/>
        <v>13</v>
      </c>
      <c r="E124" s="80">
        <f t="shared" si="25"/>
        <v>356</v>
      </c>
      <c r="F124" s="80">
        <f t="shared" si="25"/>
        <v>1387</v>
      </c>
      <c r="G124" s="80">
        <f t="shared" si="25"/>
        <v>1763</v>
      </c>
      <c r="H124" s="79">
        <f t="shared" si="25"/>
        <v>1.1594717596611686</v>
      </c>
      <c r="I124" s="36">
        <f t="shared" si="22"/>
        <v>1742.5585128771736</v>
      </c>
      <c r="W124" s="35"/>
      <c r="X124" s="35"/>
      <c r="Y124" s="35"/>
      <c r="Z124" s="35"/>
      <c r="AA124" s="35"/>
      <c r="AB124" s="35"/>
      <c r="AC124" s="35"/>
      <c r="AD124" s="35"/>
    </row>
    <row r="125" spans="2:30">
      <c r="B125" s="77" t="str">
        <f t="shared" si="25"/>
        <v>Jamaica</v>
      </c>
      <c r="C125" s="80">
        <f t="shared" si="25"/>
        <v>0</v>
      </c>
      <c r="D125" s="80">
        <f t="shared" si="25"/>
        <v>0</v>
      </c>
      <c r="E125" s="80">
        <f t="shared" si="25"/>
        <v>0</v>
      </c>
      <c r="F125" s="80">
        <f t="shared" si="25"/>
        <v>0</v>
      </c>
      <c r="G125" s="80">
        <f t="shared" si="25"/>
        <v>0</v>
      </c>
      <c r="H125" s="79">
        <f t="shared" si="25"/>
        <v>0</v>
      </c>
      <c r="I125" s="36">
        <f t="shared" si="22"/>
        <v>0</v>
      </c>
      <c r="W125" s="35"/>
      <c r="X125" s="35"/>
      <c r="Y125" s="35"/>
      <c r="Z125" s="35"/>
      <c r="AA125" s="35"/>
      <c r="AB125" s="35"/>
      <c r="AC125" s="35"/>
      <c r="AD125" s="35"/>
    </row>
    <row r="126" spans="2:30">
      <c r="B126" s="77" t="str">
        <f t="shared" si="25"/>
        <v>Japan</v>
      </c>
      <c r="C126" s="80">
        <f t="shared" si="25"/>
        <v>10</v>
      </c>
      <c r="D126" s="80">
        <f t="shared" si="25"/>
        <v>10</v>
      </c>
      <c r="E126" s="80">
        <f t="shared" si="25"/>
        <v>91</v>
      </c>
      <c r="F126" s="80">
        <f t="shared" si="25"/>
        <v>19</v>
      </c>
      <c r="G126" s="80">
        <f t="shared" si="25"/>
        <v>134</v>
      </c>
      <c r="H126" s="79">
        <f t="shared" si="25"/>
        <v>8.8127745771183541E-2</v>
      </c>
      <c r="I126" s="36">
        <f t="shared" si="22"/>
        <v>133.88190882066661</v>
      </c>
      <c r="W126" s="35"/>
      <c r="X126" s="35"/>
      <c r="Y126" s="35"/>
      <c r="Z126" s="35"/>
      <c r="AA126" s="35"/>
      <c r="AB126" s="35"/>
      <c r="AC126" s="35"/>
      <c r="AD126" s="35"/>
    </row>
    <row r="127" spans="2:30">
      <c r="B127" s="77" t="str">
        <f t="shared" ref="B127:H136" si="26">IF($D$4=1," ",B612)</f>
        <v>Japan and the Koreas, nfd</v>
      </c>
      <c r="C127" s="80">
        <f t="shared" si="26"/>
        <v>0</v>
      </c>
      <c r="D127" s="80">
        <f t="shared" si="26"/>
        <v>0</v>
      </c>
      <c r="E127" s="80">
        <f t="shared" si="26"/>
        <v>0</v>
      </c>
      <c r="F127" s="80">
        <f t="shared" si="26"/>
        <v>0</v>
      </c>
      <c r="G127" s="80">
        <f t="shared" si="26"/>
        <v>0</v>
      </c>
      <c r="H127" s="79">
        <f t="shared" si="26"/>
        <v>0</v>
      </c>
      <c r="I127" s="36">
        <f t="shared" si="22"/>
        <v>0</v>
      </c>
      <c r="W127" s="35"/>
      <c r="X127" s="35"/>
      <c r="Y127" s="35"/>
      <c r="Z127" s="35"/>
      <c r="AA127" s="35"/>
      <c r="AB127" s="35"/>
      <c r="AC127" s="35"/>
      <c r="AD127" s="35"/>
    </row>
    <row r="128" spans="2:30">
      <c r="B128" s="77" t="str">
        <f t="shared" si="26"/>
        <v>Jersey</v>
      </c>
      <c r="C128" s="80">
        <f t="shared" si="26"/>
        <v>0</v>
      </c>
      <c r="D128" s="80">
        <f t="shared" si="26"/>
        <v>0</v>
      </c>
      <c r="E128" s="80">
        <f t="shared" si="26"/>
        <v>0</v>
      </c>
      <c r="F128" s="80">
        <f t="shared" si="26"/>
        <v>0</v>
      </c>
      <c r="G128" s="80">
        <f t="shared" si="26"/>
        <v>3</v>
      </c>
      <c r="H128" s="79">
        <f t="shared" si="26"/>
        <v>1.9730092336832134E-3</v>
      </c>
      <c r="I128" s="36">
        <f t="shared" si="22"/>
        <v>2.9999408097229896</v>
      </c>
      <c r="W128" s="35"/>
      <c r="X128" s="35"/>
      <c r="Y128" s="35"/>
      <c r="Z128" s="35"/>
      <c r="AA128" s="35"/>
      <c r="AB128" s="35"/>
      <c r="AC128" s="35"/>
      <c r="AD128" s="35"/>
    </row>
    <row r="129" spans="2:30">
      <c r="B129" s="77" t="str">
        <f t="shared" si="26"/>
        <v>Jordan</v>
      </c>
      <c r="C129" s="80">
        <f t="shared" si="26"/>
        <v>0</v>
      </c>
      <c r="D129" s="80">
        <f t="shared" si="26"/>
        <v>0</v>
      </c>
      <c r="E129" s="80">
        <f t="shared" si="26"/>
        <v>23</v>
      </c>
      <c r="F129" s="80">
        <f t="shared" si="26"/>
        <v>4</v>
      </c>
      <c r="G129" s="80">
        <f t="shared" si="26"/>
        <v>27</v>
      </c>
      <c r="H129" s="79">
        <f t="shared" si="26"/>
        <v>1.7757083103148923E-2</v>
      </c>
      <c r="I129" s="36">
        <f t="shared" si="22"/>
        <v>26.99520558756215</v>
      </c>
      <c r="W129" s="35"/>
      <c r="X129" s="35"/>
      <c r="Y129" s="35"/>
      <c r="Z129" s="35"/>
      <c r="AA129" s="35"/>
      <c r="AB129" s="35"/>
      <c r="AC129" s="35"/>
      <c r="AD129" s="35"/>
    </row>
    <row r="130" spans="2:30">
      <c r="B130" s="77" t="str">
        <f t="shared" si="26"/>
        <v>Kazakhstan</v>
      </c>
      <c r="C130" s="80">
        <f t="shared" si="26"/>
        <v>0</v>
      </c>
      <c r="D130" s="80">
        <f t="shared" si="26"/>
        <v>3</v>
      </c>
      <c r="E130" s="80">
        <f t="shared" si="26"/>
        <v>5</v>
      </c>
      <c r="F130" s="80">
        <f t="shared" si="26"/>
        <v>0</v>
      </c>
      <c r="G130" s="80">
        <f t="shared" si="26"/>
        <v>10</v>
      </c>
      <c r="H130" s="79">
        <f t="shared" si="26"/>
        <v>6.5766974456107118E-3</v>
      </c>
      <c r="I130" s="36">
        <f t="shared" si="22"/>
        <v>9.9993423302554394</v>
      </c>
      <c r="W130" s="35"/>
      <c r="X130" s="35"/>
      <c r="Y130" s="35"/>
      <c r="Z130" s="35"/>
      <c r="AA130" s="35"/>
      <c r="AB130" s="35"/>
      <c r="AC130" s="35"/>
      <c r="AD130" s="35"/>
    </row>
    <row r="131" spans="2:30">
      <c r="B131" s="77" t="str">
        <f t="shared" si="26"/>
        <v>Kenya</v>
      </c>
      <c r="C131" s="80">
        <f t="shared" si="26"/>
        <v>44</v>
      </c>
      <c r="D131" s="80">
        <f t="shared" si="26"/>
        <v>46</v>
      </c>
      <c r="E131" s="80">
        <f t="shared" si="26"/>
        <v>112</v>
      </c>
      <c r="F131" s="80">
        <f t="shared" si="26"/>
        <v>3</v>
      </c>
      <c r="G131" s="80">
        <f t="shared" si="26"/>
        <v>209</v>
      </c>
      <c r="H131" s="79">
        <f t="shared" si="26"/>
        <v>0.13745297661326389</v>
      </c>
      <c r="I131" s="36">
        <f t="shared" si="22"/>
        <v>208.71272327887829</v>
      </c>
      <c r="W131" s="35"/>
      <c r="X131" s="35"/>
      <c r="Y131" s="35"/>
      <c r="Z131" s="35"/>
      <c r="AA131" s="35"/>
      <c r="AB131" s="35"/>
      <c r="AC131" s="35"/>
      <c r="AD131" s="35"/>
    </row>
    <row r="132" spans="2:30">
      <c r="B132" s="77" t="str">
        <f t="shared" si="26"/>
        <v>Kiribati</v>
      </c>
      <c r="C132" s="80">
        <f t="shared" si="26"/>
        <v>0</v>
      </c>
      <c r="D132" s="80">
        <f t="shared" si="26"/>
        <v>0</v>
      </c>
      <c r="E132" s="80">
        <f t="shared" si="26"/>
        <v>0</v>
      </c>
      <c r="F132" s="80">
        <f t="shared" si="26"/>
        <v>0</v>
      </c>
      <c r="G132" s="80">
        <f t="shared" si="26"/>
        <v>0</v>
      </c>
      <c r="H132" s="79">
        <f t="shared" si="26"/>
        <v>0</v>
      </c>
      <c r="I132" s="36">
        <f t="shared" si="22"/>
        <v>0</v>
      </c>
      <c r="W132" s="35"/>
      <c r="X132" s="35"/>
      <c r="Y132" s="35"/>
      <c r="Z132" s="35"/>
      <c r="AA132" s="35"/>
      <c r="AB132" s="35"/>
      <c r="AC132" s="35"/>
      <c r="AD132" s="35"/>
    </row>
    <row r="133" spans="2:30">
      <c r="B133" s="77" t="str">
        <f t="shared" si="26"/>
        <v>Korea, Democratic People's Republic of (North)</v>
      </c>
      <c r="C133" s="80">
        <f t="shared" si="26"/>
        <v>0</v>
      </c>
      <c r="D133" s="80">
        <f t="shared" si="26"/>
        <v>0</v>
      </c>
      <c r="E133" s="80">
        <f t="shared" si="26"/>
        <v>0</v>
      </c>
      <c r="F133" s="80">
        <f t="shared" si="26"/>
        <v>0</v>
      </c>
      <c r="G133" s="80">
        <f t="shared" si="26"/>
        <v>0</v>
      </c>
      <c r="H133" s="79">
        <f t="shared" si="26"/>
        <v>0</v>
      </c>
      <c r="I133" s="36">
        <f t="shared" si="22"/>
        <v>0</v>
      </c>
      <c r="W133" s="35"/>
      <c r="X133" s="35"/>
      <c r="Y133" s="35"/>
      <c r="Z133" s="35"/>
      <c r="AA133" s="35"/>
      <c r="AB133" s="35"/>
      <c r="AC133" s="35"/>
      <c r="AD133" s="35"/>
    </row>
    <row r="134" spans="2:30">
      <c r="B134" s="77" t="str">
        <f t="shared" si="26"/>
        <v>Korea, Republic of (South)</v>
      </c>
      <c r="C134" s="80">
        <f t="shared" si="26"/>
        <v>21</v>
      </c>
      <c r="D134" s="80">
        <f t="shared" si="26"/>
        <v>47</v>
      </c>
      <c r="E134" s="80">
        <f t="shared" si="26"/>
        <v>293</v>
      </c>
      <c r="F134" s="80">
        <f t="shared" si="26"/>
        <v>9</v>
      </c>
      <c r="G134" s="80">
        <f t="shared" si="26"/>
        <v>372</v>
      </c>
      <c r="H134" s="79">
        <f t="shared" si="26"/>
        <v>0.2446531449767185</v>
      </c>
      <c r="I134" s="36">
        <f t="shared" si="22"/>
        <v>371.08989030068659</v>
      </c>
      <c r="W134" s="35"/>
      <c r="X134" s="35"/>
      <c r="Y134" s="35"/>
      <c r="Z134" s="35"/>
      <c r="AA134" s="35"/>
      <c r="AB134" s="35"/>
      <c r="AC134" s="35"/>
      <c r="AD134" s="35"/>
    </row>
    <row r="135" spans="2:30">
      <c r="B135" s="77" t="str">
        <f t="shared" si="26"/>
        <v>Kosovo</v>
      </c>
      <c r="C135" s="80">
        <f t="shared" si="26"/>
        <v>0</v>
      </c>
      <c r="D135" s="80">
        <f t="shared" si="26"/>
        <v>19</v>
      </c>
      <c r="E135" s="80">
        <f t="shared" si="26"/>
        <v>68</v>
      </c>
      <c r="F135" s="80">
        <f t="shared" si="26"/>
        <v>3</v>
      </c>
      <c r="G135" s="80">
        <f t="shared" si="26"/>
        <v>88</v>
      </c>
      <c r="H135" s="79">
        <f t="shared" si="26"/>
        <v>5.7874937521374271E-2</v>
      </c>
      <c r="I135" s="36">
        <f t="shared" si="22"/>
        <v>87.949070054981192</v>
      </c>
      <c r="W135" s="35"/>
      <c r="X135" s="35"/>
      <c r="Y135" s="35"/>
      <c r="Z135" s="35"/>
      <c r="AA135" s="35"/>
      <c r="AB135" s="35"/>
      <c r="AC135" s="35"/>
      <c r="AD135" s="35"/>
    </row>
    <row r="136" spans="2:30">
      <c r="B136" s="77" t="str">
        <f t="shared" si="26"/>
        <v>Kuwait</v>
      </c>
      <c r="C136" s="80">
        <f t="shared" si="26"/>
        <v>9</v>
      </c>
      <c r="D136" s="80">
        <f t="shared" si="26"/>
        <v>3</v>
      </c>
      <c r="E136" s="80">
        <f t="shared" si="26"/>
        <v>38</v>
      </c>
      <c r="F136" s="80">
        <f t="shared" si="26"/>
        <v>0</v>
      </c>
      <c r="G136" s="80">
        <f t="shared" si="26"/>
        <v>50</v>
      </c>
      <c r="H136" s="79">
        <f t="shared" si="26"/>
        <v>3.2883487228053565E-2</v>
      </c>
      <c r="I136" s="36">
        <f t="shared" ref="I136:I199" si="27">G136*(G$286-G136)/G$286</f>
        <v>49.983558256385976</v>
      </c>
      <c r="W136" s="35"/>
      <c r="X136" s="35"/>
      <c r="Y136" s="35"/>
      <c r="Z136" s="35"/>
      <c r="AA136" s="35"/>
      <c r="AB136" s="35"/>
      <c r="AC136" s="35"/>
      <c r="AD136" s="35"/>
    </row>
    <row r="137" spans="2:30">
      <c r="B137" s="77" t="str">
        <f t="shared" ref="B137:H146" si="28">IF($D$4=1," ",B622)</f>
        <v>Kyrgyzstan</v>
      </c>
      <c r="C137" s="80">
        <f t="shared" si="28"/>
        <v>5</v>
      </c>
      <c r="D137" s="80">
        <f t="shared" si="28"/>
        <v>0</v>
      </c>
      <c r="E137" s="80">
        <f t="shared" si="28"/>
        <v>10</v>
      </c>
      <c r="F137" s="80">
        <f t="shared" si="28"/>
        <v>0</v>
      </c>
      <c r="G137" s="80">
        <f t="shared" si="28"/>
        <v>10</v>
      </c>
      <c r="H137" s="79">
        <f t="shared" si="28"/>
        <v>6.5766974456107118E-3</v>
      </c>
      <c r="I137" s="36">
        <f t="shared" si="27"/>
        <v>9.9993423302554394</v>
      </c>
      <c r="W137" s="35"/>
      <c r="X137" s="35"/>
      <c r="Y137" s="35"/>
      <c r="Z137" s="35"/>
      <c r="AA137" s="35"/>
      <c r="AB137" s="35"/>
      <c r="AC137" s="35"/>
      <c r="AD137" s="35"/>
    </row>
    <row r="138" spans="2:30">
      <c r="B138" s="77" t="str">
        <f t="shared" si="28"/>
        <v>Laos</v>
      </c>
      <c r="C138" s="80">
        <f t="shared" si="28"/>
        <v>0</v>
      </c>
      <c r="D138" s="80">
        <f t="shared" si="28"/>
        <v>0</v>
      </c>
      <c r="E138" s="80">
        <f t="shared" si="28"/>
        <v>141</v>
      </c>
      <c r="F138" s="80">
        <f t="shared" si="28"/>
        <v>32</v>
      </c>
      <c r="G138" s="80">
        <f t="shared" si="28"/>
        <v>172</v>
      </c>
      <c r="H138" s="79">
        <f t="shared" si="28"/>
        <v>0.11311919606450424</v>
      </c>
      <c r="I138" s="36">
        <f t="shared" si="27"/>
        <v>171.80543498276904</v>
      </c>
      <c r="W138" s="35"/>
      <c r="X138" s="35"/>
      <c r="Y138" s="35"/>
      <c r="Z138" s="35"/>
      <c r="AA138" s="35"/>
      <c r="AB138" s="35"/>
      <c r="AC138" s="35"/>
      <c r="AD138" s="35"/>
    </row>
    <row r="139" spans="2:30">
      <c r="B139" s="77" t="str">
        <f t="shared" si="28"/>
        <v>Latvia</v>
      </c>
      <c r="C139" s="80">
        <f t="shared" si="28"/>
        <v>0</v>
      </c>
      <c r="D139" s="80">
        <f t="shared" si="28"/>
        <v>0</v>
      </c>
      <c r="E139" s="80">
        <f t="shared" si="28"/>
        <v>10</v>
      </c>
      <c r="F139" s="80">
        <f t="shared" si="28"/>
        <v>9</v>
      </c>
      <c r="G139" s="80">
        <f t="shared" si="28"/>
        <v>17</v>
      </c>
      <c r="H139" s="79">
        <f t="shared" si="28"/>
        <v>1.1180385657538211E-2</v>
      </c>
      <c r="I139" s="36">
        <f t="shared" si="27"/>
        <v>16.998099334438219</v>
      </c>
      <c r="W139" s="35"/>
      <c r="X139" s="35"/>
      <c r="Y139" s="35"/>
      <c r="Z139" s="35"/>
      <c r="AA139" s="35"/>
      <c r="AB139" s="35"/>
      <c r="AC139" s="35"/>
      <c r="AD139" s="35"/>
    </row>
    <row r="140" spans="2:30">
      <c r="B140" s="77" t="str">
        <f t="shared" si="28"/>
        <v>Lebanon</v>
      </c>
      <c r="C140" s="80">
        <f t="shared" si="28"/>
        <v>15</v>
      </c>
      <c r="D140" s="80">
        <f t="shared" si="28"/>
        <v>35</v>
      </c>
      <c r="E140" s="80">
        <f t="shared" si="28"/>
        <v>402</v>
      </c>
      <c r="F140" s="80">
        <f t="shared" si="28"/>
        <v>142</v>
      </c>
      <c r="G140" s="80">
        <f t="shared" si="28"/>
        <v>600</v>
      </c>
      <c r="H140" s="79">
        <f t="shared" si="28"/>
        <v>0.39460184673664278</v>
      </c>
      <c r="I140" s="36">
        <f t="shared" si="27"/>
        <v>597.63238891958019</v>
      </c>
      <c r="W140" s="35"/>
      <c r="X140" s="35"/>
      <c r="Y140" s="35"/>
      <c r="Z140" s="35"/>
      <c r="AA140" s="35"/>
      <c r="AB140" s="35"/>
      <c r="AC140" s="35"/>
      <c r="AD140" s="35"/>
    </row>
    <row r="141" spans="2:30">
      <c r="B141" s="77" t="str">
        <f t="shared" si="28"/>
        <v>Lesotho</v>
      </c>
      <c r="C141" s="80">
        <f t="shared" si="28"/>
        <v>0</v>
      </c>
      <c r="D141" s="80">
        <f t="shared" si="28"/>
        <v>0</v>
      </c>
      <c r="E141" s="80">
        <f t="shared" si="28"/>
        <v>0</v>
      </c>
      <c r="F141" s="80">
        <f t="shared" si="28"/>
        <v>0</v>
      </c>
      <c r="G141" s="80">
        <f t="shared" si="28"/>
        <v>0</v>
      </c>
      <c r="H141" s="79">
        <f t="shared" si="28"/>
        <v>0</v>
      </c>
      <c r="I141" s="36">
        <f t="shared" si="27"/>
        <v>0</v>
      </c>
      <c r="W141" s="35"/>
      <c r="X141" s="35"/>
      <c r="Y141" s="35"/>
      <c r="Z141" s="35"/>
      <c r="AA141" s="35"/>
      <c r="AB141" s="35"/>
      <c r="AC141" s="35"/>
      <c r="AD141" s="35"/>
    </row>
    <row r="142" spans="2:30">
      <c r="B142" s="77" t="str">
        <f t="shared" si="28"/>
        <v>Liberia</v>
      </c>
      <c r="C142" s="80">
        <f t="shared" si="28"/>
        <v>4</v>
      </c>
      <c r="D142" s="80">
        <f t="shared" si="28"/>
        <v>16</v>
      </c>
      <c r="E142" s="80">
        <f t="shared" si="28"/>
        <v>29</v>
      </c>
      <c r="F142" s="80">
        <f t="shared" si="28"/>
        <v>0</v>
      </c>
      <c r="G142" s="80">
        <f t="shared" si="28"/>
        <v>47</v>
      </c>
      <c r="H142" s="79">
        <f t="shared" si="28"/>
        <v>3.0910477994370345E-2</v>
      </c>
      <c r="I142" s="36">
        <f t="shared" si="27"/>
        <v>46.985472075342649</v>
      </c>
      <c r="W142" s="35"/>
      <c r="X142" s="35"/>
      <c r="Y142" s="35"/>
      <c r="Z142" s="35"/>
      <c r="AA142" s="35"/>
      <c r="AB142" s="35"/>
      <c r="AC142" s="35"/>
      <c r="AD142" s="35"/>
    </row>
    <row r="143" spans="2:30">
      <c r="B143" s="77" t="str">
        <f t="shared" si="28"/>
        <v>Libya</v>
      </c>
      <c r="C143" s="80">
        <f t="shared" si="28"/>
        <v>0</v>
      </c>
      <c r="D143" s="80">
        <f t="shared" si="28"/>
        <v>0</v>
      </c>
      <c r="E143" s="80">
        <f t="shared" si="28"/>
        <v>7</v>
      </c>
      <c r="F143" s="80">
        <f t="shared" si="28"/>
        <v>0</v>
      </c>
      <c r="G143" s="80">
        <f t="shared" si="28"/>
        <v>11</v>
      </c>
      <c r="H143" s="79">
        <f t="shared" si="28"/>
        <v>7.2343671901717839E-3</v>
      </c>
      <c r="I143" s="36">
        <f t="shared" si="27"/>
        <v>10.999204219609082</v>
      </c>
      <c r="W143" s="35"/>
      <c r="X143" s="35"/>
      <c r="Y143" s="35"/>
      <c r="Z143" s="35"/>
      <c r="AA143" s="35"/>
      <c r="AB143" s="35"/>
      <c r="AC143" s="35"/>
      <c r="AD143" s="35"/>
    </row>
    <row r="144" spans="2:30">
      <c r="B144" s="77" t="str">
        <f t="shared" si="28"/>
        <v>Liechtenstein</v>
      </c>
      <c r="C144" s="80">
        <f t="shared" si="28"/>
        <v>0</v>
      </c>
      <c r="D144" s="80">
        <f t="shared" si="28"/>
        <v>0</v>
      </c>
      <c r="E144" s="80">
        <f t="shared" si="28"/>
        <v>0</v>
      </c>
      <c r="F144" s="80">
        <f t="shared" si="28"/>
        <v>0</v>
      </c>
      <c r="G144" s="80">
        <f t="shared" si="28"/>
        <v>0</v>
      </c>
      <c r="H144" s="79">
        <f t="shared" si="28"/>
        <v>0</v>
      </c>
      <c r="I144" s="36">
        <f t="shared" si="27"/>
        <v>0</v>
      </c>
      <c r="W144" s="35"/>
      <c r="X144" s="35"/>
      <c r="Y144" s="35"/>
      <c r="Z144" s="35"/>
      <c r="AA144" s="35"/>
      <c r="AB144" s="35"/>
      <c r="AC144" s="35"/>
      <c r="AD144" s="35"/>
    </row>
    <row r="145" spans="2:30">
      <c r="B145" s="77" t="str">
        <f t="shared" si="28"/>
        <v>Lithuania</v>
      </c>
      <c r="C145" s="80">
        <f t="shared" si="28"/>
        <v>5</v>
      </c>
      <c r="D145" s="80">
        <f t="shared" si="28"/>
        <v>0</v>
      </c>
      <c r="E145" s="80">
        <f t="shared" si="28"/>
        <v>0</v>
      </c>
      <c r="F145" s="80">
        <f t="shared" si="28"/>
        <v>7</v>
      </c>
      <c r="G145" s="80">
        <f t="shared" si="28"/>
        <v>10</v>
      </c>
      <c r="H145" s="79">
        <f t="shared" si="28"/>
        <v>6.5766974456107118E-3</v>
      </c>
      <c r="I145" s="36">
        <f t="shared" si="27"/>
        <v>9.9993423302554394</v>
      </c>
      <c r="W145" s="35"/>
      <c r="X145" s="35"/>
      <c r="Y145" s="35"/>
      <c r="Z145" s="35"/>
      <c r="AA145" s="35"/>
      <c r="AB145" s="35"/>
      <c r="AC145" s="35"/>
      <c r="AD145" s="35"/>
    </row>
    <row r="146" spans="2:30">
      <c r="B146" s="77" t="str">
        <f t="shared" si="28"/>
        <v>Luxembourg</v>
      </c>
      <c r="C146" s="80">
        <f t="shared" si="28"/>
        <v>0</v>
      </c>
      <c r="D146" s="80">
        <f t="shared" si="28"/>
        <v>0</v>
      </c>
      <c r="E146" s="80">
        <f t="shared" si="28"/>
        <v>0</v>
      </c>
      <c r="F146" s="80">
        <f t="shared" si="28"/>
        <v>0</v>
      </c>
      <c r="G146" s="80">
        <f t="shared" si="28"/>
        <v>0</v>
      </c>
      <c r="H146" s="79">
        <f t="shared" si="28"/>
        <v>0</v>
      </c>
      <c r="I146" s="36">
        <f t="shared" si="27"/>
        <v>0</v>
      </c>
      <c r="W146" s="35"/>
      <c r="X146" s="35"/>
      <c r="Y146" s="35"/>
      <c r="Z146" s="35"/>
      <c r="AA146" s="35"/>
      <c r="AB146" s="35"/>
      <c r="AC146" s="35"/>
      <c r="AD146" s="35"/>
    </row>
    <row r="147" spans="2:30">
      <c r="B147" s="77" t="str">
        <f t="shared" ref="B147:H156" si="29">IF($D$4=1," ",B632)</f>
        <v>Macau (SAR of China)</v>
      </c>
      <c r="C147" s="80">
        <f t="shared" si="29"/>
        <v>0</v>
      </c>
      <c r="D147" s="80">
        <f t="shared" si="29"/>
        <v>0</v>
      </c>
      <c r="E147" s="80">
        <f t="shared" si="29"/>
        <v>11</v>
      </c>
      <c r="F147" s="80">
        <f t="shared" si="29"/>
        <v>3</v>
      </c>
      <c r="G147" s="80">
        <f t="shared" si="29"/>
        <v>19</v>
      </c>
      <c r="H147" s="79">
        <f t="shared" si="29"/>
        <v>1.2495725146660353E-2</v>
      </c>
      <c r="I147" s="36">
        <f t="shared" si="27"/>
        <v>18.997625812222136</v>
      </c>
      <c r="W147" s="35"/>
      <c r="X147" s="35"/>
      <c r="Y147" s="35"/>
      <c r="Z147" s="35"/>
      <c r="AA147" s="35"/>
      <c r="AB147" s="35"/>
      <c r="AC147" s="35"/>
      <c r="AD147" s="35"/>
    </row>
    <row r="148" spans="2:30">
      <c r="B148" s="77" t="str">
        <f t="shared" si="29"/>
        <v>Madagascar</v>
      </c>
      <c r="C148" s="80">
        <f t="shared" si="29"/>
        <v>0</v>
      </c>
      <c r="D148" s="80">
        <f t="shared" si="29"/>
        <v>0</v>
      </c>
      <c r="E148" s="80">
        <f t="shared" si="29"/>
        <v>4</v>
      </c>
      <c r="F148" s="80">
        <f t="shared" si="29"/>
        <v>0</v>
      </c>
      <c r="G148" s="80">
        <f t="shared" si="29"/>
        <v>5</v>
      </c>
      <c r="H148" s="79">
        <f t="shared" si="29"/>
        <v>3.2883487228053559E-3</v>
      </c>
      <c r="I148" s="36">
        <f t="shared" si="27"/>
        <v>4.9998355825638594</v>
      </c>
      <c r="W148" s="35"/>
      <c r="X148" s="35"/>
      <c r="Y148" s="35"/>
      <c r="Z148" s="35"/>
      <c r="AA148" s="35"/>
      <c r="AB148" s="35"/>
      <c r="AC148" s="35"/>
      <c r="AD148" s="35"/>
    </row>
    <row r="149" spans="2:30">
      <c r="B149" s="77" t="str">
        <f t="shared" si="29"/>
        <v>Mainland South-East Asia, nfd</v>
      </c>
      <c r="C149" s="80">
        <f t="shared" si="29"/>
        <v>0</v>
      </c>
      <c r="D149" s="80">
        <f t="shared" si="29"/>
        <v>0</v>
      </c>
      <c r="E149" s="80">
        <f t="shared" si="29"/>
        <v>0</v>
      </c>
      <c r="F149" s="80">
        <f t="shared" si="29"/>
        <v>0</v>
      </c>
      <c r="G149" s="80">
        <f t="shared" si="29"/>
        <v>0</v>
      </c>
      <c r="H149" s="79">
        <f t="shared" si="29"/>
        <v>0</v>
      </c>
      <c r="I149" s="36">
        <f t="shared" si="27"/>
        <v>0</v>
      </c>
      <c r="W149" s="35"/>
      <c r="X149" s="35"/>
      <c r="Y149" s="35"/>
      <c r="Z149" s="35"/>
      <c r="AA149" s="35"/>
      <c r="AB149" s="35"/>
      <c r="AC149" s="35"/>
      <c r="AD149" s="35"/>
    </row>
    <row r="150" spans="2:30">
      <c r="B150" s="77" t="str">
        <f t="shared" si="29"/>
        <v>Malawi</v>
      </c>
      <c r="C150" s="80">
        <f t="shared" si="29"/>
        <v>0</v>
      </c>
      <c r="D150" s="80">
        <f t="shared" si="29"/>
        <v>0</v>
      </c>
      <c r="E150" s="80">
        <f t="shared" si="29"/>
        <v>6</v>
      </c>
      <c r="F150" s="80">
        <f t="shared" si="29"/>
        <v>0</v>
      </c>
      <c r="G150" s="80">
        <f t="shared" si="29"/>
        <v>10</v>
      </c>
      <c r="H150" s="79">
        <f t="shared" si="29"/>
        <v>6.5766974456107118E-3</v>
      </c>
      <c r="I150" s="36">
        <f t="shared" si="27"/>
        <v>9.9993423302554394</v>
      </c>
      <c r="W150" s="35"/>
      <c r="X150" s="35"/>
      <c r="Y150" s="35"/>
      <c r="Z150" s="35"/>
      <c r="AA150" s="35"/>
      <c r="AB150" s="35"/>
      <c r="AC150" s="35"/>
      <c r="AD150" s="35"/>
    </row>
    <row r="151" spans="2:30">
      <c r="B151" s="77" t="str">
        <f t="shared" si="29"/>
        <v>Malaysia</v>
      </c>
      <c r="C151" s="80">
        <f t="shared" si="29"/>
        <v>215</v>
      </c>
      <c r="D151" s="80">
        <f t="shared" si="29"/>
        <v>200</v>
      </c>
      <c r="E151" s="80">
        <f t="shared" si="29"/>
        <v>922</v>
      </c>
      <c r="F151" s="80">
        <f t="shared" si="29"/>
        <v>105</v>
      </c>
      <c r="G151" s="80">
        <f t="shared" si="29"/>
        <v>1442</v>
      </c>
      <c r="H151" s="79">
        <f t="shared" si="29"/>
        <v>0.94835977165706464</v>
      </c>
      <c r="I151" s="36">
        <f t="shared" si="27"/>
        <v>1428.324652092705</v>
      </c>
      <c r="W151" s="35"/>
      <c r="X151" s="35"/>
      <c r="Y151" s="35"/>
      <c r="Z151" s="35"/>
      <c r="AA151" s="35"/>
      <c r="AB151" s="35"/>
      <c r="AC151" s="35"/>
      <c r="AD151" s="35"/>
    </row>
    <row r="152" spans="2:30">
      <c r="B152" s="77" t="str">
        <f t="shared" si="29"/>
        <v>Maldives</v>
      </c>
      <c r="C152" s="80">
        <f t="shared" si="29"/>
        <v>7</v>
      </c>
      <c r="D152" s="80">
        <f t="shared" si="29"/>
        <v>0</v>
      </c>
      <c r="E152" s="80">
        <f t="shared" si="29"/>
        <v>12</v>
      </c>
      <c r="F152" s="80">
        <f t="shared" si="29"/>
        <v>0</v>
      </c>
      <c r="G152" s="80">
        <f t="shared" si="29"/>
        <v>18</v>
      </c>
      <c r="H152" s="79">
        <f t="shared" si="29"/>
        <v>1.1838055402099283E-2</v>
      </c>
      <c r="I152" s="36">
        <f t="shared" si="27"/>
        <v>17.997869150027622</v>
      </c>
      <c r="W152" s="35"/>
      <c r="X152" s="35"/>
      <c r="Y152" s="35"/>
      <c r="Z152" s="35"/>
      <c r="AA152" s="35"/>
      <c r="AB152" s="35"/>
      <c r="AC152" s="35"/>
      <c r="AD152" s="35"/>
    </row>
    <row r="153" spans="2:30">
      <c r="B153" s="77" t="str">
        <f t="shared" si="29"/>
        <v>Mali</v>
      </c>
      <c r="C153" s="80">
        <f t="shared" si="29"/>
        <v>0</v>
      </c>
      <c r="D153" s="80">
        <f t="shared" si="29"/>
        <v>0</v>
      </c>
      <c r="E153" s="80">
        <f t="shared" si="29"/>
        <v>0</v>
      </c>
      <c r="F153" s="80">
        <f t="shared" si="29"/>
        <v>0</v>
      </c>
      <c r="G153" s="80">
        <f t="shared" si="29"/>
        <v>0</v>
      </c>
      <c r="H153" s="79">
        <f t="shared" si="29"/>
        <v>0</v>
      </c>
      <c r="I153" s="36">
        <f t="shared" si="27"/>
        <v>0</v>
      </c>
      <c r="W153" s="35"/>
      <c r="X153" s="35"/>
      <c r="Y153" s="35"/>
      <c r="Z153" s="35"/>
      <c r="AA153" s="35"/>
      <c r="AB153" s="35"/>
      <c r="AC153" s="35"/>
      <c r="AD153" s="35"/>
    </row>
    <row r="154" spans="2:30">
      <c r="B154" s="77" t="str">
        <f t="shared" si="29"/>
        <v>Malta</v>
      </c>
      <c r="C154" s="80">
        <f t="shared" si="29"/>
        <v>0</v>
      </c>
      <c r="D154" s="80">
        <f t="shared" si="29"/>
        <v>0</v>
      </c>
      <c r="E154" s="80">
        <f t="shared" si="29"/>
        <v>44</v>
      </c>
      <c r="F154" s="80">
        <f t="shared" si="29"/>
        <v>229</v>
      </c>
      <c r="G154" s="80">
        <f t="shared" si="29"/>
        <v>275</v>
      </c>
      <c r="H154" s="79">
        <f t="shared" si="29"/>
        <v>0.18085917975429458</v>
      </c>
      <c r="I154" s="36">
        <f t="shared" si="27"/>
        <v>274.50263725567567</v>
      </c>
      <c r="W154" s="35"/>
      <c r="X154" s="35"/>
      <c r="Y154" s="35"/>
      <c r="Z154" s="35"/>
      <c r="AA154" s="35"/>
      <c r="AB154" s="35"/>
      <c r="AC154" s="35"/>
      <c r="AD154" s="35"/>
    </row>
    <row r="155" spans="2:30">
      <c r="B155" s="77" t="str">
        <f t="shared" si="29"/>
        <v>Maritime South-East Asia, nfd</v>
      </c>
      <c r="C155" s="80">
        <f t="shared" si="29"/>
        <v>0</v>
      </c>
      <c r="D155" s="80">
        <f t="shared" si="29"/>
        <v>0</v>
      </c>
      <c r="E155" s="80">
        <f t="shared" si="29"/>
        <v>0</v>
      </c>
      <c r="F155" s="80">
        <f t="shared" si="29"/>
        <v>0</v>
      </c>
      <c r="G155" s="80">
        <f t="shared" si="29"/>
        <v>0</v>
      </c>
      <c r="H155" s="79">
        <f t="shared" si="29"/>
        <v>0</v>
      </c>
      <c r="I155" s="36">
        <f t="shared" si="27"/>
        <v>0</v>
      </c>
      <c r="W155" s="35"/>
      <c r="X155" s="35"/>
      <c r="Y155" s="35"/>
      <c r="Z155" s="35"/>
      <c r="AA155" s="35"/>
      <c r="AB155" s="35"/>
      <c r="AC155" s="35"/>
      <c r="AD155" s="35"/>
    </row>
    <row r="156" spans="2:30">
      <c r="B156" s="77" t="str">
        <f t="shared" si="29"/>
        <v>Marshall Islands</v>
      </c>
      <c r="C156" s="80">
        <f t="shared" si="29"/>
        <v>0</v>
      </c>
      <c r="D156" s="80">
        <f t="shared" si="29"/>
        <v>0</v>
      </c>
      <c r="E156" s="80">
        <f t="shared" si="29"/>
        <v>0</v>
      </c>
      <c r="F156" s="80">
        <f t="shared" si="29"/>
        <v>0</v>
      </c>
      <c r="G156" s="80">
        <f t="shared" si="29"/>
        <v>0</v>
      </c>
      <c r="H156" s="79">
        <f t="shared" si="29"/>
        <v>0</v>
      </c>
      <c r="I156" s="36">
        <f t="shared" si="27"/>
        <v>0</v>
      </c>
      <c r="W156" s="35"/>
      <c r="X156" s="35"/>
      <c r="Y156" s="35"/>
      <c r="Z156" s="35"/>
      <c r="AA156" s="35"/>
      <c r="AB156" s="35"/>
      <c r="AC156" s="35"/>
      <c r="AD156" s="35"/>
    </row>
    <row r="157" spans="2:30">
      <c r="B157" s="77" t="str">
        <f t="shared" ref="B157:H166" si="30">IF($D$4=1," ",B642)</f>
        <v>Martinique</v>
      </c>
      <c r="C157" s="80">
        <f t="shared" si="30"/>
        <v>0</v>
      </c>
      <c r="D157" s="80">
        <f t="shared" si="30"/>
        <v>0</v>
      </c>
      <c r="E157" s="80">
        <f t="shared" si="30"/>
        <v>0</v>
      </c>
      <c r="F157" s="80">
        <f t="shared" si="30"/>
        <v>0</v>
      </c>
      <c r="G157" s="80">
        <f t="shared" si="30"/>
        <v>0</v>
      </c>
      <c r="H157" s="79">
        <f t="shared" si="30"/>
        <v>0</v>
      </c>
      <c r="I157" s="36">
        <f t="shared" si="27"/>
        <v>0</v>
      </c>
      <c r="W157" s="35"/>
      <c r="X157" s="35"/>
      <c r="Y157" s="35"/>
      <c r="Z157" s="35"/>
      <c r="AA157" s="35"/>
      <c r="AB157" s="35"/>
      <c r="AC157" s="35"/>
      <c r="AD157" s="35"/>
    </row>
    <row r="158" spans="2:30">
      <c r="B158" s="77" t="str">
        <f t="shared" si="30"/>
        <v>Mauritania</v>
      </c>
      <c r="C158" s="80">
        <f t="shared" si="30"/>
        <v>0</v>
      </c>
      <c r="D158" s="80">
        <f t="shared" si="30"/>
        <v>0</v>
      </c>
      <c r="E158" s="80">
        <f t="shared" si="30"/>
        <v>0</v>
      </c>
      <c r="F158" s="80">
        <f t="shared" si="30"/>
        <v>0</v>
      </c>
      <c r="G158" s="80">
        <f t="shared" si="30"/>
        <v>0</v>
      </c>
      <c r="H158" s="79">
        <f t="shared" si="30"/>
        <v>0</v>
      </c>
      <c r="I158" s="36">
        <f t="shared" si="27"/>
        <v>0</v>
      </c>
      <c r="W158" s="35"/>
      <c r="X158" s="35"/>
      <c r="Y158" s="35"/>
      <c r="Z158" s="35"/>
      <c r="AA158" s="35"/>
      <c r="AB158" s="35"/>
      <c r="AC158" s="35"/>
      <c r="AD158" s="35"/>
    </row>
    <row r="159" spans="2:30">
      <c r="B159" s="77" t="str">
        <f t="shared" si="30"/>
        <v>Mauritius</v>
      </c>
      <c r="C159" s="80">
        <f t="shared" si="30"/>
        <v>15</v>
      </c>
      <c r="D159" s="80">
        <f t="shared" si="30"/>
        <v>51</v>
      </c>
      <c r="E159" s="80">
        <f t="shared" si="30"/>
        <v>756</v>
      </c>
      <c r="F159" s="80">
        <f t="shared" si="30"/>
        <v>509</v>
      </c>
      <c r="G159" s="80">
        <f t="shared" si="30"/>
        <v>1330</v>
      </c>
      <c r="H159" s="79">
        <f t="shared" si="30"/>
        <v>0.87470076026622479</v>
      </c>
      <c r="I159" s="36">
        <f t="shared" si="27"/>
        <v>1318.3664798884593</v>
      </c>
      <c r="W159" s="35"/>
      <c r="X159" s="35"/>
      <c r="Y159" s="35"/>
      <c r="Z159" s="35"/>
      <c r="AA159" s="35"/>
      <c r="AB159" s="35"/>
      <c r="AC159" s="35"/>
      <c r="AD159" s="35"/>
    </row>
    <row r="160" spans="2:30">
      <c r="B160" s="77" t="str">
        <f t="shared" si="30"/>
        <v>Mayotte</v>
      </c>
      <c r="C160" s="80">
        <f t="shared" si="30"/>
        <v>0</v>
      </c>
      <c r="D160" s="80">
        <f t="shared" si="30"/>
        <v>0</v>
      </c>
      <c r="E160" s="80">
        <f t="shared" si="30"/>
        <v>0</v>
      </c>
      <c r="F160" s="80">
        <f t="shared" si="30"/>
        <v>0</v>
      </c>
      <c r="G160" s="80">
        <f t="shared" si="30"/>
        <v>0</v>
      </c>
      <c r="H160" s="79">
        <f t="shared" si="30"/>
        <v>0</v>
      </c>
      <c r="I160" s="36">
        <f t="shared" si="27"/>
        <v>0</v>
      </c>
      <c r="W160" s="35"/>
      <c r="X160" s="35"/>
      <c r="Y160" s="35"/>
      <c r="Z160" s="35"/>
      <c r="AA160" s="35"/>
      <c r="AB160" s="35"/>
      <c r="AC160" s="35"/>
      <c r="AD160" s="35"/>
    </row>
    <row r="161" spans="2:30">
      <c r="B161" s="77" t="str">
        <f t="shared" si="30"/>
        <v>Melanesia, nfd</v>
      </c>
      <c r="C161" s="80">
        <f t="shared" si="30"/>
        <v>0</v>
      </c>
      <c r="D161" s="80">
        <f t="shared" si="30"/>
        <v>0</v>
      </c>
      <c r="E161" s="80">
        <f t="shared" si="30"/>
        <v>0</v>
      </c>
      <c r="F161" s="80">
        <f t="shared" si="30"/>
        <v>0</v>
      </c>
      <c r="G161" s="80">
        <f t="shared" si="30"/>
        <v>0</v>
      </c>
      <c r="H161" s="79">
        <f t="shared" si="30"/>
        <v>0</v>
      </c>
      <c r="I161" s="36">
        <f t="shared" si="27"/>
        <v>0</v>
      </c>
      <c r="W161" s="35"/>
      <c r="X161" s="35"/>
      <c r="Y161" s="35"/>
      <c r="Z161" s="35"/>
      <c r="AA161" s="35"/>
      <c r="AB161" s="35"/>
      <c r="AC161" s="35"/>
      <c r="AD161" s="35"/>
    </row>
    <row r="162" spans="2:30">
      <c r="B162" s="77" t="str">
        <f t="shared" si="30"/>
        <v>Mexico</v>
      </c>
      <c r="C162" s="80">
        <f t="shared" si="30"/>
        <v>0</v>
      </c>
      <c r="D162" s="80">
        <f t="shared" si="30"/>
        <v>0</v>
      </c>
      <c r="E162" s="80">
        <f t="shared" si="30"/>
        <v>5</v>
      </c>
      <c r="F162" s="80">
        <f t="shared" si="30"/>
        <v>0</v>
      </c>
      <c r="G162" s="80">
        <f t="shared" si="30"/>
        <v>5</v>
      </c>
      <c r="H162" s="79">
        <f t="shared" si="30"/>
        <v>3.2883487228053559E-3</v>
      </c>
      <c r="I162" s="36">
        <f t="shared" si="27"/>
        <v>4.9998355825638594</v>
      </c>
      <c r="W162" s="35"/>
      <c r="X162" s="35"/>
      <c r="Y162" s="35"/>
      <c r="Z162" s="35"/>
      <c r="AA162" s="35"/>
      <c r="AB162" s="35"/>
      <c r="AC162" s="35"/>
      <c r="AD162" s="35"/>
    </row>
    <row r="163" spans="2:30">
      <c r="B163" s="77" t="str">
        <f t="shared" si="30"/>
        <v>Micronesia, Federated States of</v>
      </c>
      <c r="C163" s="80">
        <f t="shared" si="30"/>
        <v>0</v>
      </c>
      <c r="D163" s="80">
        <f t="shared" si="30"/>
        <v>0</v>
      </c>
      <c r="E163" s="80">
        <f t="shared" si="30"/>
        <v>0</v>
      </c>
      <c r="F163" s="80">
        <f t="shared" si="30"/>
        <v>0</v>
      </c>
      <c r="G163" s="80">
        <f t="shared" si="30"/>
        <v>0</v>
      </c>
      <c r="H163" s="79">
        <f t="shared" si="30"/>
        <v>0</v>
      </c>
      <c r="I163" s="36">
        <f t="shared" si="27"/>
        <v>0</v>
      </c>
      <c r="W163" s="35"/>
      <c r="X163" s="35"/>
      <c r="Y163" s="35"/>
      <c r="Z163" s="35"/>
      <c r="AA163" s="35"/>
      <c r="AB163" s="35"/>
      <c r="AC163" s="35"/>
      <c r="AD163" s="35"/>
    </row>
    <row r="164" spans="2:30">
      <c r="B164" s="77" t="str">
        <f t="shared" si="30"/>
        <v>Micronesia, nfd</v>
      </c>
      <c r="C164" s="80">
        <f t="shared" si="30"/>
        <v>0</v>
      </c>
      <c r="D164" s="80">
        <f t="shared" si="30"/>
        <v>0</v>
      </c>
      <c r="E164" s="80">
        <f t="shared" si="30"/>
        <v>0</v>
      </c>
      <c r="F164" s="80">
        <f t="shared" si="30"/>
        <v>0</v>
      </c>
      <c r="G164" s="80">
        <f t="shared" si="30"/>
        <v>0</v>
      </c>
      <c r="H164" s="79">
        <f t="shared" si="30"/>
        <v>0</v>
      </c>
      <c r="I164" s="36">
        <f t="shared" si="27"/>
        <v>0</v>
      </c>
      <c r="W164" s="35"/>
      <c r="X164" s="35"/>
      <c r="Y164" s="35"/>
      <c r="Z164" s="35"/>
      <c r="AA164" s="35"/>
      <c r="AB164" s="35"/>
      <c r="AC164" s="35"/>
      <c r="AD164" s="35"/>
    </row>
    <row r="165" spans="2:30">
      <c r="B165" s="77" t="str">
        <f t="shared" si="30"/>
        <v>Middle East, nfd</v>
      </c>
      <c r="C165" s="80">
        <f t="shared" si="30"/>
        <v>0</v>
      </c>
      <c r="D165" s="80">
        <f t="shared" si="30"/>
        <v>0</v>
      </c>
      <c r="E165" s="80">
        <f t="shared" si="30"/>
        <v>6</v>
      </c>
      <c r="F165" s="80">
        <f t="shared" si="30"/>
        <v>0</v>
      </c>
      <c r="G165" s="80">
        <f t="shared" si="30"/>
        <v>0</v>
      </c>
      <c r="H165" s="79">
        <f t="shared" si="30"/>
        <v>0</v>
      </c>
      <c r="I165" s="36">
        <f t="shared" si="27"/>
        <v>0</v>
      </c>
      <c r="W165" s="35"/>
      <c r="X165" s="35"/>
      <c r="Y165" s="35"/>
      <c r="Z165" s="35"/>
      <c r="AA165" s="35"/>
      <c r="AB165" s="35"/>
      <c r="AC165" s="35"/>
      <c r="AD165" s="35"/>
    </row>
    <row r="166" spans="2:30">
      <c r="B166" s="77" t="str">
        <f t="shared" si="30"/>
        <v>Moldova</v>
      </c>
      <c r="C166" s="80">
        <f t="shared" si="30"/>
        <v>0</v>
      </c>
      <c r="D166" s="80">
        <f t="shared" si="30"/>
        <v>0</v>
      </c>
      <c r="E166" s="80">
        <f t="shared" si="30"/>
        <v>10</v>
      </c>
      <c r="F166" s="80">
        <f t="shared" si="30"/>
        <v>3</v>
      </c>
      <c r="G166" s="80">
        <f t="shared" si="30"/>
        <v>15</v>
      </c>
      <c r="H166" s="79">
        <f t="shared" si="30"/>
        <v>9.8650461684160681E-3</v>
      </c>
      <c r="I166" s="36">
        <f t="shared" si="27"/>
        <v>14.998520243074738</v>
      </c>
      <c r="W166" s="35"/>
      <c r="X166" s="35"/>
      <c r="Y166" s="35"/>
      <c r="Z166" s="35"/>
      <c r="AA166" s="35"/>
      <c r="AB166" s="35"/>
      <c r="AC166" s="35"/>
      <c r="AD166" s="35"/>
    </row>
    <row r="167" spans="2:30">
      <c r="B167" s="77" t="str">
        <f t="shared" ref="B167:H176" si="31">IF($D$4=1," ",B652)</f>
        <v>Monaco</v>
      </c>
      <c r="C167" s="80">
        <f t="shared" si="31"/>
        <v>0</v>
      </c>
      <c r="D167" s="80">
        <f t="shared" si="31"/>
        <v>0</v>
      </c>
      <c r="E167" s="80">
        <f t="shared" si="31"/>
        <v>0</v>
      </c>
      <c r="F167" s="80">
        <f t="shared" si="31"/>
        <v>0</v>
      </c>
      <c r="G167" s="80">
        <f t="shared" si="31"/>
        <v>0</v>
      </c>
      <c r="H167" s="79">
        <f t="shared" si="31"/>
        <v>0</v>
      </c>
      <c r="I167" s="36">
        <f t="shared" si="27"/>
        <v>0</v>
      </c>
      <c r="W167" s="35"/>
      <c r="X167" s="35"/>
      <c r="Y167" s="35"/>
      <c r="Z167" s="35"/>
      <c r="AA167" s="35"/>
      <c r="AB167" s="35"/>
      <c r="AC167" s="35"/>
      <c r="AD167" s="35"/>
    </row>
    <row r="168" spans="2:30">
      <c r="B168" s="77" t="str">
        <f t="shared" si="31"/>
        <v>Mongolia</v>
      </c>
      <c r="C168" s="80">
        <f t="shared" si="31"/>
        <v>0</v>
      </c>
      <c r="D168" s="80">
        <f t="shared" si="31"/>
        <v>0</v>
      </c>
      <c r="E168" s="80">
        <f t="shared" si="31"/>
        <v>0</v>
      </c>
      <c r="F168" s="80">
        <f t="shared" si="31"/>
        <v>0</v>
      </c>
      <c r="G168" s="80">
        <f t="shared" si="31"/>
        <v>5</v>
      </c>
      <c r="H168" s="79">
        <f t="shared" si="31"/>
        <v>3.2883487228053559E-3</v>
      </c>
      <c r="I168" s="36">
        <f t="shared" si="27"/>
        <v>4.9998355825638594</v>
      </c>
      <c r="W168" s="35"/>
      <c r="X168" s="35"/>
      <c r="Y168" s="35"/>
      <c r="Z168" s="35"/>
      <c r="AA168" s="35"/>
      <c r="AB168" s="35"/>
      <c r="AC168" s="35"/>
      <c r="AD168" s="35"/>
    </row>
    <row r="169" spans="2:30">
      <c r="B169" s="77" t="str">
        <f t="shared" si="31"/>
        <v>Montenegro</v>
      </c>
      <c r="C169" s="80">
        <f t="shared" si="31"/>
        <v>0</v>
      </c>
      <c r="D169" s="80">
        <f t="shared" si="31"/>
        <v>6</v>
      </c>
      <c r="E169" s="80">
        <f t="shared" si="31"/>
        <v>18</v>
      </c>
      <c r="F169" s="80">
        <f t="shared" si="31"/>
        <v>4</v>
      </c>
      <c r="G169" s="80">
        <f t="shared" si="31"/>
        <v>27</v>
      </c>
      <c r="H169" s="79">
        <f t="shared" si="31"/>
        <v>1.7757083103148923E-2</v>
      </c>
      <c r="I169" s="36">
        <f t="shared" si="27"/>
        <v>26.99520558756215</v>
      </c>
      <c r="W169" s="35"/>
      <c r="X169" s="35"/>
      <c r="Y169" s="35"/>
      <c r="Z169" s="35"/>
      <c r="AA169" s="35"/>
      <c r="AB169" s="35"/>
      <c r="AC169" s="35"/>
      <c r="AD169" s="35"/>
    </row>
    <row r="170" spans="2:30">
      <c r="B170" s="77" t="str">
        <f t="shared" si="31"/>
        <v>Montserrat</v>
      </c>
      <c r="C170" s="80">
        <f t="shared" si="31"/>
        <v>0</v>
      </c>
      <c r="D170" s="80">
        <f t="shared" si="31"/>
        <v>0</v>
      </c>
      <c r="E170" s="80">
        <f t="shared" si="31"/>
        <v>0</v>
      </c>
      <c r="F170" s="80">
        <f t="shared" si="31"/>
        <v>0</v>
      </c>
      <c r="G170" s="80">
        <f t="shared" si="31"/>
        <v>0</v>
      </c>
      <c r="H170" s="79">
        <f t="shared" si="31"/>
        <v>0</v>
      </c>
      <c r="I170" s="36">
        <f t="shared" si="27"/>
        <v>0</v>
      </c>
      <c r="W170" s="35"/>
      <c r="X170" s="35"/>
      <c r="Y170" s="35"/>
      <c r="Z170" s="35"/>
      <c r="AA170" s="35"/>
      <c r="AB170" s="35"/>
      <c r="AC170" s="35"/>
      <c r="AD170" s="35"/>
    </row>
    <row r="171" spans="2:30">
      <c r="B171" s="77" t="str">
        <f t="shared" si="31"/>
        <v>Morocco</v>
      </c>
      <c r="C171" s="80">
        <f t="shared" si="31"/>
        <v>3</v>
      </c>
      <c r="D171" s="80">
        <f t="shared" si="31"/>
        <v>0</v>
      </c>
      <c r="E171" s="80">
        <f t="shared" si="31"/>
        <v>16</v>
      </c>
      <c r="F171" s="80">
        <f t="shared" si="31"/>
        <v>3</v>
      </c>
      <c r="G171" s="80">
        <f t="shared" si="31"/>
        <v>21</v>
      </c>
      <c r="H171" s="79">
        <f t="shared" si="31"/>
        <v>1.3811064635782494E-2</v>
      </c>
      <c r="I171" s="36">
        <f t="shared" si="27"/>
        <v>20.997099676426487</v>
      </c>
      <c r="W171" s="35"/>
      <c r="X171" s="35"/>
      <c r="Y171" s="35"/>
      <c r="Z171" s="35"/>
      <c r="AA171" s="35"/>
      <c r="AB171" s="35"/>
      <c r="AC171" s="35"/>
      <c r="AD171" s="35"/>
    </row>
    <row r="172" spans="2:30">
      <c r="B172" s="77" t="str">
        <f t="shared" si="31"/>
        <v>Mozambique</v>
      </c>
      <c r="C172" s="80">
        <f t="shared" si="31"/>
        <v>0</v>
      </c>
      <c r="D172" s="80">
        <f t="shared" si="31"/>
        <v>0</v>
      </c>
      <c r="E172" s="80">
        <f t="shared" si="31"/>
        <v>6</v>
      </c>
      <c r="F172" s="80">
        <f t="shared" si="31"/>
        <v>3</v>
      </c>
      <c r="G172" s="80">
        <f t="shared" si="31"/>
        <v>11</v>
      </c>
      <c r="H172" s="79">
        <f t="shared" si="31"/>
        <v>7.2343671901717839E-3</v>
      </c>
      <c r="I172" s="36">
        <f t="shared" si="27"/>
        <v>10.999204219609082</v>
      </c>
      <c r="W172" s="35"/>
      <c r="X172" s="35"/>
      <c r="Y172" s="35"/>
      <c r="Z172" s="35"/>
      <c r="AA172" s="35"/>
      <c r="AB172" s="35"/>
      <c r="AC172" s="35"/>
      <c r="AD172" s="35"/>
    </row>
    <row r="173" spans="2:30">
      <c r="B173" s="77" t="str">
        <f t="shared" si="31"/>
        <v>Myanmar</v>
      </c>
      <c r="C173" s="80">
        <f t="shared" si="31"/>
        <v>74</v>
      </c>
      <c r="D173" s="80">
        <f t="shared" si="31"/>
        <v>282</v>
      </c>
      <c r="E173" s="80">
        <f t="shared" si="31"/>
        <v>1059</v>
      </c>
      <c r="F173" s="80">
        <f t="shared" si="31"/>
        <v>74</v>
      </c>
      <c r="G173" s="80">
        <f t="shared" si="31"/>
        <v>1489</v>
      </c>
      <c r="H173" s="79">
        <f t="shared" si="31"/>
        <v>0.97927024965143505</v>
      </c>
      <c r="I173" s="36">
        <f t="shared" si="27"/>
        <v>1474.4186659826901</v>
      </c>
      <c r="W173" s="35"/>
      <c r="X173" s="35"/>
      <c r="Y173" s="35"/>
      <c r="Z173" s="35"/>
      <c r="AA173" s="35"/>
      <c r="AB173" s="35"/>
      <c r="AC173" s="35"/>
      <c r="AD173" s="35"/>
    </row>
    <row r="174" spans="2:30">
      <c r="B174" s="77" t="str">
        <f t="shared" si="31"/>
        <v>Namibia</v>
      </c>
      <c r="C174" s="80">
        <f t="shared" si="31"/>
        <v>0</v>
      </c>
      <c r="D174" s="80">
        <f t="shared" si="31"/>
        <v>0</v>
      </c>
      <c r="E174" s="80">
        <f t="shared" si="31"/>
        <v>4</v>
      </c>
      <c r="F174" s="80">
        <f t="shared" si="31"/>
        <v>0</v>
      </c>
      <c r="G174" s="80">
        <f t="shared" si="31"/>
        <v>4</v>
      </c>
      <c r="H174" s="79">
        <f t="shared" si="31"/>
        <v>2.6306789782442851E-3</v>
      </c>
      <c r="I174" s="36">
        <f t="shared" si="27"/>
        <v>3.9998947728408702</v>
      </c>
      <c r="W174" s="35"/>
      <c r="X174" s="35"/>
      <c r="Y174" s="35"/>
      <c r="Z174" s="35"/>
      <c r="AA174" s="35"/>
      <c r="AB174" s="35"/>
      <c r="AC174" s="35"/>
      <c r="AD174" s="35"/>
    </row>
    <row r="175" spans="2:30">
      <c r="B175" s="77" t="str">
        <f t="shared" si="31"/>
        <v>Nauru</v>
      </c>
      <c r="C175" s="80">
        <f t="shared" si="31"/>
        <v>4</v>
      </c>
      <c r="D175" s="80">
        <f t="shared" si="31"/>
        <v>0</v>
      </c>
      <c r="E175" s="80">
        <f t="shared" si="31"/>
        <v>5</v>
      </c>
      <c r="F175" s="80">
        <f t="shared" si="31"/>
        <v>0</v>
      </c>
      <c r="G175" s="80">
        <f t="shared" si="31"/>
        <v>9</v>
      </c>
      <c r="H175" s="79">
        <f t="shared" si="31"/>
        <v>5.9190277010496414E-3</v>
      </c>
      <c r="I175" s="36">
        <f t="shared" si="27"/>
        <v>8.9994672875069064</v>
      </c>
      <c r="W175" s="35"/>
      <c r="X175" s="35"/>
      <c r="Y175" s="35"/>
      <c r="Z175" s="35"/>
      <c r="AA175" s="35"/>
      <c r="AB175" s="35"/>
      <c r="AC175" s="35"/>
      <c r="AD175" s="35"/>
    </row>
    <row r="176" spans="2:30">
      <c r="B176" s="77" t="str">
        <f t="shared" si="31"/>
        <v>Nepal</v>
      </c>
      <c r="C176" s="80">
        <f t="shared" si="31"/>
        <v>11</v>
      </c>
      <c r="D176" s="80">
        <f t="shared" si="31"/>
        <v>17</v>
      </c>
      <c r="E176" s="80">
        <f t="shared" si="31"/>
        <v>153</v>
      </c>
      <c r="F176" s="80">
        <f t="shared" si="31"/>
        <v>0</v>
      </c>
      <c r="G176" s="80">
        <f t="shared" si="31"/>
        <v>184</v>
      </c>
      <c r="H176" s="79">
        <f t="shared" si="31"/>
        <v>0.12101123299923711</v>
      </c>
      <c r="I176" s="36">
        <f t="shared" si="27"/>
        <v>183.77733933128141</v>
      </c>
      <c r="W176" s="35"/>
      <c r="X176" s="35"/>
      <c r="Y176" s="35"/>
      <c r="Z176" s="35"/>
      <c r="AA176" s="35"/>
      <c r="AB176" s="35"/>
      <c r="AC176" s="35"/>
      <c r="AD176" s="35"/>
    </row>
    <row r="177" spans="2:30">
      <c r="B177" s="77" t="str">
        <f t="shared" ref="B177:H186" si="32">IF($D$4=1," ",B662)</f>
        <v>Netherlands</v>
      </c>
      <c r="C177" s="80">
        <f t="shared" si="32"/>
        <v>6</v>
      </c>
      <c r="D177" s="80">
        <f t="shared" si="32"/>
        <v>3</v>
      </c>
      <c r="E177" s="80">
        <f t="shared" si="32"/>
        <v>72</v>
      </c>
      <c r="F177" s="80">
        <f t="shared" si="32"/>
        <v>301</v>
      </c>
      <c r="G177" s="80">
        <f t="shared" si="32"/>
        <v>371</v>
      </c>
      <c r="H177" s="79">
        <f t="shared" si="32"/>
        <v>0.24399547523215742</v>
      </c>
      <c r="I177" s="36">
        <f t="shared" si="27"/>
        <v>370.0947767868887</v>
      </c>
      <c r="W177" s="35"/>
      <c r="X177" s="35"/>
      <c r="Y177" s="35"/>
      <c r="Z177" s="35"/>
      <c r="AA177" s="35"/>
      <c r="AB177" s="35"/>
      <c r="AC177" s="35"/>
      <c r="AD177" s="35"/>
    </row>
    <row r="178" spans="2:30">
      <c r="B178" s="77" t="str">
        <f t="shared" si="32"/>
        <v>New Caledonia</v>
      </c>
      <c r="C178" s="80">
        <f t="shared" si="32"/>
        <v>0</v>
      </c>
      <c r="D178" s="80">
        <f t="shared" si="32"/>
        <v>0</v>
      </c>
      <c r="E178" s="80">
        <f t="shared" si="32"/>
        <v>0</v>
      </c>
      <c r="F178" s="80">
        <f t="shared" si="32"/>
        <v>0</v>
      </c>
      <c r="G178" s="80">
        <f t="shared" si="32"/>
        <v>0</v>
      </c>
      <c r="H178" s="79">
        <f t="shared" si="32"/>
        <v>0</v>
      </c>
      <c r="I178" s="36">
        <f t="shared" si="27"/>
        <v>0</v>
      </c>
      <c r="W178" s="35"/>
      <c r="X178" s="35"/>
      <c r="Y178" s="35"/>
      <c r="Z178" s="35"/>
      <c r="AA178" s="35"/>
      <c r="AB178" s="35"/>
      <c r="AC178" s="35"/>
      <c r="AD178" s="35"/>
    </row>
    <row r="179" spans="2:30">
      <c r="B179" s="77" t="str">
        <f t="shared" si="32"/>
        <v>New Zealand</v>
      </c>
      <c r="C179" s="80">
        <f t="shared" si="32"/>
        <v>437</v>
      </c>
      <c r="D179" s="80">
        <f t="shared" si="32"/>
        <v>504</v>
      </c>
      <c r="E179" s="80">
        <f t="shared" si="32"/>
        <v>1170</v>
      </c>
      <c r="F179" s="80">
        <f t="shared" si="32"/>
        <v>125</v>
      </c>
      <c r="G179" s="80">
        <f t="shared" si="32"/>
        <v>2237</v>
      </c>
      <c r="H179" s="79">
        <f t="shared" si="32"/>
        <v>1.4712072185831162</v>
      </c>
      <c r="I179" s="36">
        <f t="shared" si="27"/>
        <v>2204.0890945202955</v>
      </c>
      <c r="W179" s="35"/>
      <c r="X179" s="35"/>
      <c r="Y179" s="35"/>
      <c r="Z179" s="35"/>
      <c r="AA179" s="35"/>
      <c r="AB179" s="35"/>
      <c r="AC179" s="35"/>
      <c r="AD179" s="35"/>
    </row>
    <row r="180" spans="2:30">
      <c r="B180" s="77" t="str">
        <f t="shared" si="32"/>
        <v>Nicaragua</v>
      </c>
      <c r="C180" s="80">
        <f t="shared" si="32"/>
        <v>0</v>
      </c>
      <c r="D180" s="80">
        <f t="shared" si="32"/>
        <v>0</v>
      </c>
      <c r="E180" s="80">
        <f t="shared" si="32"/>
        <v>4</v>
      </c>
      <c r="F180" s="80">
        <f t="shared" si="32"/>
        <v>0</v>
      </c>
      <c r="G180" s="80">
        <f t="shared" si="32"/>
        <v>4</v>
      </c>
      <c r="H180" s="79">
        <f t="shared" si="32"/>
        <v>2.6306789782442851E-3</v>
      </c>
      <c r="I180" s="36">
        <f t="shared" si="27"/>
        <v>3.9998947728408702</v>
      </c>
      <c r="W180" s="35"/>
      <c r="X180" s="35"/>
      <c r="Y180" s="35"/>
      <c r="Z180" s="35"/>
      <c r="AA180" s="35"/>
      <c r="AB180" s="35"/>
      <c r="AC180" s="35"/>
      <c r="AD180" s="35"/>
    </row>
    <row r="181" spans="2:30">
      <c r="B181" s="77" t="str">
        <f t="shared" si="32"/>
        <v>Niger</v>
      </c>
      <c r="C181" s="80">
        <f t="shared" si="32"/>
        <v>0</v>
      </c>
      <c r="D181" s="80">
        <f t="shared" si="32"/>
        <v>0</v>
      </c>
      <c r="E181" s="80">
        <f t="shared" si="32"/>
        <v>0</v>
      </c>
      <c r="F181" s="80">
        <f t="shared" si="32"/>
        <v>0</v>
      </c>
      <c r="G181" s="80">
        <f t="shared" si="32"/>
        <v>0</v>
      </c>
      <c r="H181" s="79">
        <f t="shared" si="32"/>
        <v>0</v>
      </c>
      <c r="I181" s="36">
        <f t="shared" si="27"/>
        <v>0</v>
      </c>
      <c r="W181" s="35"/>
      <c r="X181" s="35"/>
      <c r="Y181" s="35"/>
      <c r="Z181" s="35"/>
      <c r="AA181" s="35"/>
      <c r="AB181" s="35"/>
      <c r="AC181" s="35"/>
      <c r="AD181" s="35"/>
    </row>
    <row r="182" spans="2:30">
      <c r="B182" s="77" t="str">
        <f t="shared" si="32"/>
        <v>Nigeria</v>
      </c>
      <c r="C182" s="80">
        <f t="shared" si="32"/>
        <v>11</v>
      </c>
      <c r="D182" s="80">
        <f t="shared" si="32"/>
        <v>5</v>
      </c>
      <c r="E182" s="80">
        <f t="shared" si="32"/>
        <v>55</v>
      </c>
      <c r="F182" s="80">
        <f t="shared" si="32"/>
        <v>0</v>
      </c>
      <c r="G182" s="80">
        <f t="shared" si="32"/>
        <v>69</v>
      </c>
      <c r="H182" s="79">
        <f t="shared" si="32"/>
        <v>4.5379212374713915E-2</v>
      </c>
      <c r="I182" s="36">
        <f t="shared" si="27"/>
        <v>68.968688343461451</v>
      </c>
      <c r="W182" s="35"/>
      <c r="X182" s="35"/>
      <c r="Y182" s="35"/>
      <c r="Z182" s="35"/>
      <c r="AA182" s="35"/>
      <c r="AB182" s="35"/>
      <c r="AC182" s="35"/>
      <c r="AD182" s="35"/>
    </row>
    <row r="183" spans="2:30">
      <c r="B183" s="77" t="str">
        <f t="shared" si="32"/>
        <v>Niue</v>
      </c>
      <c r="C183" s="80">
        <f t="shared" si="32"/>
        <v>0</v>
      </c>
      <c r="D183" s="80">
        <f t="shared" si="32"/>
        <v>4</v>
      </c>
      <c r="E183" s="80">
        <f t="shared" si="32"/>
        <v>5</v>
      </c>
      <c r="F183" s="80">
        <f t="shared" si="32"/>
        <v>0</v>
      </c>
      <c r="G183" s="80">
        <f t="shared" si="32"/>
        <v>10</v>
      </c>
      <c r="H183" s="79">
        <f t="shared" si="32"/>
        <v>6.5766974456107118E-3</v>
      </c>
      <c r="I183" s="36">
        <f t="shared" si="27"/>
        <v>9.9993423302554394</v>
      </c>
      <c r="W183" s="35"/>
      <c r="X183" s="35"/>
      <c r="Y183" s="35"/>
      <c r="Z183" s="35"/>
      <c r="AA183" s="35"/>
      <c r="AB183" s="35"/>
      <c r="AC183" s="35"/>
      <c r="AD183" s="35"/>
    </row>
    <row r="184" spans="2:30">
      <c r="B184" s="77" t="str">
        <f t="shared" si="32"/>
        <v>Norfolk Island</v>
      </c>
      <c r="C184" s="80">
        <f t="shared" si="32"/>
        <v>0</v>
      </c>
      <c r="D184" s="80">
        <f t="shared" si="32"/>
        <v>0</v>
      </c>
      <c r="E184" s="80">
        <f t="shared" si="32"/>
        <v>0</v>
      </c>
      <c r="F184" s="80">
        <f t="shared" si="32"/>
        <v>0</v>
      </c>
      <c r="G184" s="80">
        <f t="shared" si="32"/>
        <v>0</v>
      </c>
      <c r="H184" s="79">
        <f t="shared" si="32"/>
        <v>0</v>
      </c>
      <c r="I184" s="36">
        <f t="shared" si="27"/>
        <v>0</v>
      </c>
      <c r="W184" s="35"/>
      <c r="X184" s="35"/>
      <c r="Y184" s="35"/>
      <c r="Z184" s="35"/>
      <c r="AA184" s="35"/>
      <c r="AB184" s="35"/>
      <c r="AC184" s="35"/>
      <c r="AD184" s="35"/>
    </row>
    <row r="185" spans="2:30">
      <c r="B185" s="77" t="str">
        <f t="shared" si="32"/>
        <v>North Africa and the Middle East, nfd</v>
      </c>
      <c r="C185" s="80">
        <f t="shared" si="32"/>
        <v>0</v>
      </c>
      <c r="D185" s="80">
        <f t="shared" si="32"/>
        <v>0</v>
      </c>
      <c r="E185" s="80">
        <f t="shared" si="32"/>
        <v>0</v>
      </c>
      <c r="F185" s="80">
        <f t="shared" si="32"/>
        <v>0</v>
      </c>
      <c r="G185" s="80">
        <f t="shared" si="32"/>
        <v>5</v>
      </c>
      <c r="H185" s="79">
        <f t="shared" si="32"/>
        <v>3.2883487228053559E-3</v>
      </c>
      <c r="I185" s="36">
        <f t="shared" si="27"/>
        <v>4.9998355825638594</v>
      </c>
      <c r="W185" s="35"/>
      <c r="X185" s="35"/>
      <c r="Y185" s="35"/>
      <c r="Z185" s="35"/>
      <c r="AA185" s="35"/>
      <c r="AB185" s="35"/>
      <c r="AC185" s="35"/>
      <c r="AD185" s="35"/>
    </row>
    <row r="186" spans="2:30">
      <c r="B186" s="77" t="str">
        <f t="shared" si="32"/>
        <v>North Africa, nfd</v>
      </c>
      <c r="C186" s="80">
        <f t="shared" si="32"/>
        <v>0</v>
      </c>
      <c r="D186" s="80">
        <f t="shared" si="32"/>
        <v>0</v>
      </c>
      <c r="E186" s="80">
        <f t="shared" si="32"/>
        <v>0</v>
      </c>
      <c r="F186" s="80">
        <f t="shared" si="32"/>
        <v>0</v>
      </c>
      <c r="G186" s="80">
        <f t="shared" si="32"/>
        <v>0</v>
      </c>
      <c r="H186" s="79">
        <f t="shared" si="32"/>
        <v>0</v>
      </c>
      <c r="I186" s="36">
        <f t="shared" si="27"/>
        <v>0</v>
      </c>
      <c r="W186" s="35"/>
      <c r="X186" s="35"/>
      <c r="Y186" s="35"/>
      <c r="Z186" s="35"/>
      <c r="AA186" s="35"/>
      <c r="AB186" s="35"/>
      <c r="AC186" s="35"/>
      <c r="AD186" s="35"/>
    </row>
    <row r="187" spans="2:30">
      <c r="B187" s="77" t="str">
        <f t="shared" ref="B187:H196" si="33">IF($D$4=1," ",B672)</f>
        <v>North-East Asia, nfd</v>
      </c>
      <c r="C187" s="80">
        <f t="shared" si="33"/>
        <v>0</v>
      </c>
      <c r="D187" s="80">
        <f t="shared" si="33"/>
        <v>0</v>
      </c>
      <c r="E187" s="80">
        <f t="shared" si="33"/>
        <v>0</v>
      </c>
      <c r="F187" s="80">
        <f t="shared" si="33"/>
        <v>0</v>
      </c>
      <c r="G187" s="80">
        <f t="shared" si="33"/>
        <v>0</v>
      </c>
      <c r="H187" s="79">
        <f t="shared" si="33"/>
        <v>0</v>
      </c>
      <c r="I187" s="36">
        <f t="shared" si="27"/>
        <v>0</v>
      </c>
      <c r="W187" s="35"/>
      <c r="X187" s="35"/>
      <c r="Y187" s="35"/>
      <c r="Z187" s="35"/>
      <c r="AA187" s="35"/>
      <c r="AB187" s="35"/>
      <c r="AC187" s="35"/>
      <c r="AD187" s="35"/>
    </row>
    <row r="188" spans="2:30">
      <c r="B188" s="77" t="str">
        <f t="shared" si="33"/>
        <v>Northern America, nfd</v>
      </c>
      <c r="C188" s="80">
        <f t="shared" si="33"/>
        <v>0</v>
      </c>
      <c r="D188" s="80">
        <f t="shared" si="33"/>
        <v>0</v>
      </c>
      <c r="E188" s="80">
        <f t="shared" si="33"/>
        <v>0</v>
      </c>
      <c r="F188" s="80">
        <f t="shared" si="33"/>
        <v>0</v>
      </c>
      <c r="G188" s="80">
        <f t="shared" si="33"/>
        <v>0</v>
      </c>
      <c r="H188" s="79">
        <f t="shared" si="33"/>
        <v>0</v>
      </c>
      <c r="I188" s="36">
        <f t="shared" si="27"/>
        <v>0</v>
      </c>
      <c r="W188" s="35"/>
      <c r="X188" s="35"/>
      <c r="Y188" s="35"/>
      <c r="Z188" s="35"/>
      <c r="AA188" s="35"/>
      <c r="AB188" s="35"/>
      <c r="AC188" s="35"/>
      <c r="AD188" s="35"/>
    </row>
    <row r="189" spans="2:30">
      <c r="B189" s="77" t="str">
        <f t="shared" si="33"/>
        <v>Northern Europe, nfd</v>
      </c>
      <c r="C189" s="80">
        <f t="shared" si="33"/>
        <v>0</v>
      </c>
      <c r="D189" s="80">
        <f t="shared" si="33"/>
        <v>0</v>
      </c>
      <c r="E189" s="80">
        <f t="shared" si="33"/>
        <v>0</v>
      </c>
      <c r="F189" s="80">
        <f t="shared" si="33"/>
        <v>0</v>
      </c>
      <c r="G189" s="80">
        <f t="shared" si="33"/>
        <v>0</v>
      </c>
      <c r="H189" s="79">
        <f t="shared" si="33"/>
        <v>0</v>
      </c>
      <c r="I189" s="36">
        <f t="shared" si="27"/>
        <v>0</v>
      </c>
      <c r="W189" s="35"/>
      <c r="X189" s="35"/>
      <c r="Y189" s="35"/>
      <c r="Z189" s="35"/>
      <c r="AA189" s="35"/>
      <c r="AB189" s="35"/>
      <c r="AC189" s="35"/>
      <c r="AD189" s="35"/>
    </row>
    <row r="190" spans="2:30">
      <c r="B190" s="77" t="str">
        <f t="shared" si="33"/>
        <v>Northern Ireland</v>
      </c>
      <c r="C190" s="80">
        <f t="shared" si="33"/>
        <v>4</v>
      </c>
      <c r="D190" s="80">
        <f t="shared" si="33"/>
        <v>0</v>
      </c>
      <c r="E190" s="80">
        <f t="shared" si="33"/>
        <v>33</v>
      </c>
      <c r="F190" s="80">
        <f t="shared" si="33"/>
        <v>67</v>
      </c>
      <c r="G190" s="80">
        <f t="shared" si="33"/>
        <v>101</v>
      </c>
      <c r="H190" s="79">
        <f t="shared" si="33"/>
        <v>6.6424644200668195E-2</v>
      </c>
      <c r="I190" s="36">
        <f t="shared" si="27"/>
        <v>100.93291110935732</v>
      </c>
      <c r="W190" s="35"/>
      <c r="X190" s="35"/>
      <c r="Y190" s="35"/>
      <c r="Z190" s="35"/>
      <c r="AA190" s="35"/>
      <c r="AB190" s="35"/>
      <c r="AC190" s="35"/>
      <c r="AD190" s="35"/>
    </row>
    <row r="191" spans="2:30">
      <c r="B191" s="77" t="str">
        <f t="shared" si="33"/>
        <v>Northern Mariana Islands</v>
      </c>
      <c r="C191" s="80">
        <f t="shared" si="33"/>
        <v>0</v>
      </c>
      <c r="D191" s="80">
        <f t="shared" si="33"/>
        <v>0</v>
      </c>
      <c r="E191" s="80">
        <f t="shared" si="33"/>
        <v>0</v>
      </c>
      <c r="F191" s="80">
        <f t="shared" si="33"/>
        <v>0</v>
      </c>
      <c r="G191" s="80">
        <f t="shared" si="33"/>
        <v>0</v>
      </c>
      <c r="H191" s="79">
        <f t="shared" si="33"/>
        <v>0</v>
      </c>
      <c r="I191" s="36">
        <f t="shared" si="27"/>
        <v>0</v>
      </c>
      <c r="W191" s="35"/>
      <c r="X191" s="35"/>
      <c r="Y191" s="35"/>
      <c r="Z191" s="35"/>
      <c r="AA191" s="35"/>
      <c r="AB191" s="35"/>
      <c r="AC191" s="35"/>
      <c r="AD191" s="35"/>
    </row>
    <row r="192" spans="2:30">
      <c r="B192" s="77" t="str">
        <f t="shared" si="33"/>
        <v>North-West Europe, nfd</v>
      </c>
      <c r="C192" s="80">
        <f t="shared" si="33"/>
        <v>0</v>
      </c>
      <c r="D192" s="80">
        <f t="shared" si="33"/>
        <v>0</v>
      </c>
      <c r="E192" s="80">
        <f t="shared" si="33"/>
        <v>0</v>
      </c>
      <c r="F192" s="80">
        <f t="shared" si="33"/>
        <v>0</v>
      </c>
      <c r="G192" s="80">
        <f t="shared" si="33"/>
        <v>0</v>
      </c>
      <c r="H192" s="79">
        <f t="shared" si="33"/>
        <v>0</v>
      </c>
      <c r="I192" s="36">
        <f t="shared" si="27"/>
        <v>0</v>
      </c>
      <c r="W192" s="35"/>
      <c r="X192" s="35"/>
      <c r="Y192" s="35"/>
      <c r="Z192" s="35"/>
      <c r="AA192" s="35"/>
      <c r="AB192" s="35"/>
      <c r="AC192" s="35"/>
      <c r="AD192" s="35"/>
    </row>
    <row r="193" spans="2:30">
      <c r="B193" s="77" t="str">
        <f t="shared" si="33"/>
        <v>Norway</v>
      </c>
      <c r="C193" s="80">
        <f t="shared" si="33"/>
        <v>0</v>
      </c>
      <c r="D193" s="80">
        <f t="shared" si="33"/>
        <v>0</v>
      </c>
      <c r="E193" s="80">
        <f t="shared" si="33"/>
        <v>3</v>
      </c>
      <c r="F193" s="80">
        <f t="shared" si="33"/>
        <v>3</v>
      </c>
      <c r="G193" s="80">
        <f t="shared" si="33"/>
        <v>12</v>
      </c>
      <c r="H193" s="79">
        <f t="shared" si="33"/>
        <v>7.8920369347328535E-3</v>
      </c>
      <c r="I193" s="36">
        <f t="shared" si="27"/>
        <v>11.999052955567832</v>
      </c>
      <c r="W193" s="35"/>
      <c r="X193" s="35"/>
      <c r="Y193" s="35"/>
      <c r="Z193" s="35"/>
      <c r="AA193" s="35"/>
      <c r="AB193" s="35"/>
      <c r="AC193" s="35"/>
      <c r="AD193" s="35"/>
    </row>
    <row r="194" spans="2:30">
      <c r="B194" s="77" t="str">
        <f t="shared" si="33"/>
        <v>Oman</v>
      </c>
      <c r="C194" s="80">
        <f t="shared" si="33"/>
        <v>9</v>
      </c>
      <c r="D194" s="80">
        <f t="shared" si="33"/>
        <v>14</v>
      </c>
      <c r="E194" s="80">
        <f t="shared" si="33"/>
        <v>3</v>
      </c>
      <c r="F194" s="80">
        <f t="shared" si="33"/>
        <v>0</v>
      </c>
      <c r="G194" s="80">
        <f t="shared" si="33"/>
        <v>23</v>
      </c>
      <c r="H194" s="79">
        <f t="shared" si="33"/>
        <v>1.5126404124904638E-2</v>
      </c>
      <c r="I194" s="36">
        <f t="shared" si="27"/>
        <v>22.996520927051272</v>
      </c>
      <c r="W194" s="35"/>
      <c r="X194" s="35"/>
      <c r="Y194" s="35"/>
      <c r="Z194" s="35"/>
      <c r="AA194" s="35"/>
      <c r="AB194" s="35"/>
      <c r="AC194" s="35"/>
      <c r="AD194" s="35"/>
    </row>
    <row r="195" spans="2:30">
      <c r="B195" s="77" t="str">
        <f t="shared" si="33"/>
        <v>Pakistan</v>
      </c>
      <c r="C195" s="80">
        <f t="shared" si="33"/>
        <v>384</v>
      </c>
      <c r="D195" s="80">
        <f t="shared" si="33"/>
        <v>383</v>
      </c>
      <c r="E195" s="80">
        <f t="shared" si="33"/>
        <v>1309</v>
      </c>
      <c r="F195" s="80">
        <f t="shared" si="33"/>
        <v>27</v>
      </c>
      <c r="G195" s="80">
        <f t="shared" si="33"/>
        <v>2108</v>
      </c>
      <c r="H195" s="79">
        <f t="shared" si="33"/>
        <v>1.3863678215347381</v>
      </c>
      <c r="I195" s="36">
        <f t="shared" si="27"/>
        <v>2078.7753663220478</v>
      </c>
      <c r="W195" s="35"/>
      <c r="X195" s="35"/>
      <c r="Y195" s="35"/>
      <c r="Z195" s="35"/>
      <c r="AA195" s="35"/>
      <c r="AB195" s="35"/>
      <c r="AC195" s="35"/>
      <c r="AD195" s="35"/>
    </row>
    <row r="196" spans="2:30">
      <c r="B196" s="77" t="str">
        <f t="shared" si="33"/>
        <v>Palau</v>
      </c>
      <c r="C196" s="80">
        <f t="shared" si="33"/>
        <v>0</v>
      </c>
      <c r="D196" s="80">
        <f t="shared" si="33"/>
        <v>0</v>
      </c>
      <c r="E196" s="80">
        <f t="shared" si="33"/>
        <v>0</v>
      </c>
      <c r="F196" s="80">
        <f t="shared" si="33"/>
        <v>0</v>
      </c>
      <c r="G196" s="80">
        <f t="shared" si="33"/>
        <v>0</v>
      </c>
      <c r="H196" s="79">
        <f t="shared" si="33"/>
        <v>0</v>
      </c>
      <c r="I196" s="36">
        <f t="shared" si="27"/>
        <v>0</v>
      </c>
      <c r="W196" s="35"/>
      <c r="X196" s="35"/>
      <c r="Y196" s="35"/>
      <c r="Z196" s="35"/>
      <c r="AA196" s="35"/>
      <c r="AB196" s="35"/>
      <c r="AC196" s="35"/>
      <c r="AD196" s="35"/>
    </row>
    <row r="197" spans="2:30">
      <c r="B197" s="77" t="str">
        <f t="shared" ref="B197:H206" si="34">IF($D$4=1," ",B682)</f>
        <v>Panama</v>
      </c>
      <c r="C197" s="80">
        <f t="shared" si="34"/>
        <v>0</v>
      </c>
      <c r="D197" s="80">
        <f t="shared" si="34"/>
        <v>0</v>
      </c>
      <c r="E197" s="80">
        <f t="shared" si="34"/>
        <v>0</v>
      </c>
      <c r="F197" s="80">
        <f t="shared" si="34"/>
        <v>0</v>
      </c>
      <c r="G197" s="80">
        <f t="shared" si="34"/>
        <v>0</v>
      </c>
      <c r="H197" s="79">
        <f t="shared" si="34"/>
        <v>0</v>
      </c>
      <c r="I197" s="36">
        <f t="shared" si="27"/>
        <v>0</v>
      </c>
      <c r="W197" s="35"/>
      <c r="X197" s="35"/>
      <c r="Y197" s="35"/>
      <c r="Z197" s="35"/>
      <c r="AA197" s="35"/>
      <c r="AB197" s="35"/>
      <c r="AC197" s="35"/>
      <c r="AD197" s="35"/>
    </row>
    <row r="198" spans="2:30">
      <c r="B198" s="77" t="str">
        <f t="shared" si="34"/>
        <v>Papua New Guinea</v>
      </c>
      <c r="C198" s="80">
        <f t="shared" si="34"/>
        <v>4</v>
      </c>
      <c r="D198" s="80">
        <f t="shared" si="34"/>
        <v>6</v>
      </c>
      <c r="E198" s="80">
        <f t="shared" si="34"/>
        <v>25</v>
      </c>
      <c r="F198" s="80">
        <f t="shared" si="34"/>
        <v>3</v>
      </c>
      <c r="G198" s="80">
        <f t="shared" si="34"/>
        <v>37</v>
      </c>
      <c r="H198" s="79">
        <f t="shared" si="34"/>
        <v>2.4333780548759634E-2</v>
      </c>
      <c r="I198" s="36">
        <f t="shared" si="27"/>
        <v>36.99099650119696</v>
      </c>
      <c r="W198" s="35"/>
      <c r="X198" s="35"/>
      <c r="Y198" s="35"/>
      <c r="Z198" s="35"/>
      <c r="AA198" s="35"/>
      <c r="AB198" s="35"/>
      <c r="AC198" s="35"/>
      <c r="AD198" s="35"/>
    </row>
    <row r="199" spans="2:30">
      <c r="B199" s="77" t="str">
        <f t="shared" si="34"/>
        <v>Paraguay</v>
      </c>
      <c r="C199" s="80">
        <f t="shared" si="34"/>
        <v>0</v>
      </c>
      <c r="D199" s="80">
        <f t="shared" si="34"/>
        <v>0</v>
      </c>
      <c r="E199" s="80">
        <f t="shared" si="34"/>
        <v>0</v>
      </c>
      <c r="F199" s="80">
        <f t="shared" si="34"/>
        <v>0</v>
      </c>
      <c r="G199" s="80">
        <f t="shared" si="34"/>
        <v>0</v>
      </c>
      <c r="H199" s="79">
        <f t="shared" si="34"/>
        <v>0</v>
      </c>
      <c r="I199" s="36">
        <f t="shared" si="27"/>
        <v>0</v>
      </c>
      <c r="W199" s="35"/>
      <c r="X199" s="35"/>
      <c r="Y199" s="35"/>
      <c r="Z199" s="35"/>
      <c r="AA199" s="35"/>
      <c r="AB199" s="35"/>
      <c r="AC199" s="35"/>
      <c r="AD199" s="35"/>
    </row>
    <row r="200" spans="2:30">
      <c r="B200" s="77" t="str">
        <f t="shared" si="34"/>
        <v>Peru</v>
      </c>
      <c r="C200" s="80">
        <f t="shared" si="34"/>
        <v>3</v>
      </c>
      <c r="D200" s="80">
        <f t="shared" si="34"/>
        <v>0</v>
      </c>
      <c r="E200" s="80">
        <f t="shared" si="34"/>
        <v>47</v>
      </c>
      <c r="F200" s="80">
        <f t="shared" si="34"/>
        <v>11</v>
      </c>
      <c r="G200" s="80">
        <f t="shared" si="34"/>
        <v>61</v>
      </c>
      <c r="H200" s="79">
        <f t="shared" si="34"/>
        <v>4.0117854418225345E-2</v>
      </c>
      <c r="I200" s="36">
        <f t="shared" ref="I200:I263" si="35">G200*(G$286-G200)/G$286</f>
        <v>60.97552810880488</v>
      </c>
      <c r="W200" s="35"/>
      <c r="X200" s="35"/>
      <c r="Y200" s="35"/>
      <c r="Z200" s="35"/>
      <c r="AA200" s="35"/>
      <c r="AB200" s="35"/>
      <c r="AC200" s="35"/>
      <c r="AD200" s="35"/>
    </row>
    <row r="201" spans="2:30">
      <c r="B201" s="77" t="str">
        <f t="shared" si="34"/>
        <v>Philippines</v>
      </c>
      <c r="C201" s="80">
        <f t="shared" si="34"/>
        <v>147</v>
      </c>
      <c r="D201" s="80">
        <f t="shared" si="34"/>
        <v>277</v>
      </c>
      <c r="E201" s="80">
        <f t="shared" si="34"/>
        <v>1520</v>
      </c>
      <c r="F201" s="80">
        <f t="shared" si="34"/>
        <v>151</v>
      </c>
      <c r="G201" s="80">
        <f t="shared" si="34"/>
        <v>2095</v>
      </c>
      <c r="H201" s="79">
        <f t="shared" si="34"/>
        <v>1.3778181148554443</v>
      </c>
      <c r="I201" s="36">
        <f t="shared" si="35"/>
        <v>2066.1347104937786</v>
      </c>
      <c r="W201" s="35"/>
      <c r="X201" s="35"/>
      <c r="Y201" s="35"/>
      <c r="Z201" s="35"/>
      <c r="AA201" s="35"/>
      <c r="AB201" s="35"/>
      <c r="AC201" s="35"/>
      <c r="AD201" s="35"/>
    </row>
    <row r="202" spans="2:30">
      <c r="B202" s="77" t="str">
        <f t="shared" si="34"/>
        <v>Pitcairn Islands</v>
      </c>
      <c r="C202" s="80">
        <f t="shared" si="34"/>
        <v>0</v>
      </c>
      <c r="D202" s="80">
        <f t="shared" si="34"/>
        <v>0</v>
      </c>
      <c r="E202" s="80">
        <f t="shared" si="34"/>
        <v>0</v>
      </c>
      <c r="F202" s="80">
        <f t="shared" si="34"/>
        <v>0</v>
      </c>
      <c r="G202" s="80">
        <f t="shared" si="34"/>
        <v>0</v>
      </c>
      <c r="H202" s="79">
        <f t="shared" si="34"/>
        <v>0</v>
      </c>
      <c r="I202" s="36">
        <f t="shared" si="35"/>
        <v>0</v>
      </c>
      <c r="W202" s="35"/>
      <c r="X202" s="35"/>
      <c r="Y202" s="35"/>
      <c r="Z202" s="35"/>
      <c r="AA202" s="35"/>
      <c r="AB202" s="35"/>
      <c r="AC202" s="35"/>
      <c r="AD202" s="35"/>
    </row>
    <row r="203" spans="2:30">
      <c r="B203" s="77" t="str">
        <f t="shared" si="34"/>
        <v>Poland</v>
      </c>
      <c r="C203" s="80">
        <f t="shared" si="34"/>
        <v>0</v>
      </c>
      <c r="D203" s="80">
        <f t="shared" si="34"/>
        <v>13</v>
      </c>
      <c r="E203" s="80">
        <f t="shared" si="34"/>
        <v>377</v>
      </c>
      <c r="F203" s="80">
        <f t="shared" si="34"/>
        <v>303</v>
      </c>
      <c r="G203" s="80">
        <f t="shared" si="34"/>
        <v>699</v>
      </c>
      <c r="H203" s="79">
        <f t="shared" si="34"/>
        <v>0.45971115144818875</v>
      </c>
      <c r="I203" s="36">
        <f t="shared" si="35"/>
        <v>695.78661905137722</v>
      </c>
      <c r="W203" s="35"/>
      <c r="X203" s="35"/>
      <c r="Y203" s="35"/>
      <c r="Z203" s="35"/>
      <c r="AA203" s="35"/>
      <c r="AB203" s="35"/>
      <c r="AC203" s="35"/>
      <c r="AD203" s="35"/>
    </row>
    <row r="204" spans="2:30">
      <c r="B204" s="77" t="str">
        <f t="shared" si="34"/>
        <v>Portugal</v>
      </c>
      <c r="C204" s="80">
        <f t="shared" si="34"/>
        <v>0</v>
      </c>
      <c r="D204" s="80">
        <f t="shared" si="34"/>
        <v>6</v>
      </c>
      <c r="E204" s="80">
        <f t="shared" si="34"/>
        <v>72</v>
      </c>
      <c r="F204" s="80">
        <f t="shared" si="34"/>
        <v>26</v>
      </c>
      <c r="G204" s="80">
        <f t="shared" si="34"/>
        <v>107</v>
      </c>
      <c r="H204" s="79">
        <f t="shared" si="34"/>
        <v>7.0370662668034614E-2</v>
      </c>
      <c r="I204" s="36">
        <f t="shared" si="35"/>
        <v>106.9247033909452</v>
      </c>
      <c r="W204" s="35"/>
      <c r="X204" s="35"/>
      <c r="Y204" s="35"/>
      <c r="Z204" s="35"/>
      <c r="AA204" s="35"/>
      <c r="AB204" s="35"/>
      <c r="AC204" s="35"/>
      <c r="AD204" s="35"/>
    </row>
    <row r="205" spans="2:30">
      <c r="B205" s="77" t="str">
        <f t="shared" si="34"/>
        <v>Puerto Rico</v>
      </c>
      <c r="C205" s="80">
        <f t="shared" si="34"/>
        <v>0</v>
      </c>
      <c r="D205" s="80">
        <f t="shared" si="34"/>
        <v>0</v>
      </c>
      <c r="E205" s="80">
        <f t="shared" si="34"/>
        <v>0</v>
      </c>
      <c r="F205" s="80">
        <f t="shared" si="34"/>
        <v>0</v>
      </c>
      <c r="G205" s="80">
        <f t="shared" si="34"/>
        <v>0</v>
      </c>
      <c r="H205" s="79">
        <f t="shared" si="34"/>
        <v>0</v>
      </c>
      <c r="I205" s="36">
        <f t="shared" si="35"/>
        <v>0</v>
      </c>
      <c r="W205" s="35"/>
      <c r="X205" s="35"/>
      <c r="Y205" s="35"/>
      <c r="Z205" s="35"/>
      <c r="AA205" s="35"/>
      <c r="AB205" s="35"/>
      <c r="AC205" s="35"/>
      <c r="AD205" s="35"/>
    </row>
    <row r="206" spans="2:30">
      <c r="B206" s="77" t="str">
        <f t="shared" si="34"/>
        <v>Qatar</v>
      </c>
      <c r="C206" s="80">
        <f t="shared" si="34"/>
        <v>9</v>
      </c>
      <c r="D206" s="80">
        <f t="shared" si="34"/>
        <v>0</v>
      </c>
      <c r="E206" s="80">
        <f t="shared" si="34"/>
        <v>10</v>
      </c>
      <c r="F206" s="80">
        <f t="shared" si="34"/>
        <v>0</v>
      </c>
      <c r="G206" s="80">
        <f t="shared" si="34"/>
        <v>17</v>
      </c>
      <c r="H206" s="79">
        <f t="shared" si="34"/>
        <v>1.1180385657538211E-2</v>
      </c>
      <c r="I206" s="36">
        <f t="shared" si="35"/>
        <v>16.998099334438219</v>
      </c>
      <c r="W206" s="35"/>
      <c r="X206" s="35"/>
      <c r="Y206" s="35"/>
      <c r="Z206" s="35"/>
      <c r="AA206" s="35"/>
      <c r="AB206" s="35"/>
      <c r="AC206" s="35"/>
      <c r="AD206" s="35"/>
    </row>
    <row r="207" spans="2:30">
      <c r="B207" s="77" t="str">
        <f t="shared" ref="B207:H216" si="36">IF($D$4=1," ",B692)</f>
        <v>Romania</v>
      </c>
      <c r="C207" s="80">
        <f t="shared" si="36"/>
        <v>0</v>
      </c>
      <c r="D207" s="80">
        <f t="shared" si="36"/>
        <v>9</v>
      </c>
      <c r="E207" s="80">
        <f t="shared" si="36"/>
        <v>264</v>
      </c>
      <c r="F207" s="80">
        <f t="shared" si="36"/>
        <v>92</v>
      </c>
      <c r="G207" s="80">
        <f t="shared" si="36"/>
        <v>372</v>
      </c>
      <c r="H207" s="79">
        <f t="shared" si="36"/>
        <v>0.2446531449767185</v>
      </c>
      <c r="I207" s="36">
        <f t="shared" si="35"/>
        <v>371.08989030068659</v>
      </c>
      <c r="W207" s="35"/>
      <c r="X207" s="35"/>
      <c r="Y207" s="35"/>
      <c r="Z207" s="35"/>
      <c r="AA207" s="35"/>
      <c r="AB207" s="35"/>
      <c r="AC207" s="35"/>
      <c r="AD207" s="35"/>
    </row>
    <row r="208" spans="2:30">
      <c r="B208" s="77" t="str">
        <f t="shared" si="36"/>
        <v>Russian Federation</v>
      </c>
      <c r="C208" s="80">
        <f t="shared" si="36"/>
        <v>4</v>
      </c>
      <c r="D208" s="80">
        <f t="shared" si="36"/>
        <v>0</v>
      </c>
      <c r="E208" s="80">
        <f t="shared" si="36"/>
        <v>77</v>
      </c>
      <c r="F208" s="80">
        <f t="shared" si="36"/>
        <v>60</v>
      </c>
      <c r="G208" s="80">
        <f t="shared" si="36"/>
        <v>145</v>
      </c>
      <c r="H208" s="79">
        <f t="shared" si="36"/>
        <v>9.5362112961355328E-2</v>
      </c>
      <c r="I208" s="36">
        <f t="shared" si="35"/>
        <v>144.86172493620603</v>
      </c>
      <c r="W208" s="35"/>
      <c r="X208" s="35"/>
      <c r="Y208" s="35"/>
      <c r="Z208" s="35"/>
      <c r="AA208" s="35"/>
      <c r="AB208" s="35"/>
      <c r="AC208" s="35"/>
      <c r="AD208" s="35"/>
    </row>
    <row r="209" spans="2:30">
      <c r="B209" s="77" t="str">
        <f t="shared" si="36"/>
        <v>Rwanda</v>
      </c>
      <c r="C209" s="80">
        <f t="shared" si="36"/>
        <v>0</v>
      </c>
      <c r="D209" s="80">
        <f t="shared" si="36"/>
        <v>0</v>
      </c>
      <c r="E209" s="80">
        <f t="shared" si="36"/>
        <v>13</v>
      </c>
      <c r="F209" s="80">
        <f t="shared" si="36"/>
        <v>0</v>
      </c>
      <c r="G209" s="80">
        <f t="shared" si="36"/>
        <v>15</v>
      </c>
      <c r="H209" s="79">
        <f t="shared" si="36"/>
        <v>9.8650461684160681E-3</v>
      </c>
      <c r="I209" s="36">
        <f t="shared" si="35"/>
        <v>14.998520243074738</v>
      </c>
      <c r="W209" s="35"/>
      <c r="X209" s="35"/>
      <c r="Y209" s="35"/>
      <c r="Z209" s="35"/>
      <c r="AA209" s="35"/>
      <c r="AB209" s="35"/>
      <c r="AC209" s="35"/>
      <c r="AD209" s="35"/>
    </row>
    <row r="210" spans="2:30">
      <c r="B210" s="77" t="str">
        <f t="shared" si="36"/>
        <v>Samoa</v>
      </c>
      <c r="C210" s="80">
        <f t="shared" si="36"/>
        <v>21</v>
      </c>
      <c r="D210" s="80">
        <f t="shared" si="36"/>
        <v>44</v>
      </c>
      <c r="E210" s="80">
        <f t="shared" si="36"/>
        <v>313</v>
      </c>
      <c r="F210" s="80">
        <f t="shared" si="36"/>
        <v>40</v>
      </c>
      <c r="G210" s="80">
        <f t="shared" si="36"/>
        <v>415</v>
      </c>
      <c r="H210" s="79">
        <f t="shared" si="36"/>
        <v>0.27293294399284457</v>
      </c>
      <c r="I210" s="36">
        <f t="shared" si="35"/>
        <v>413.8673282824297</v>
      </c>
      <c r="W210" s="35"/>
      <c r="X210" s="35"/>
      <c r="Y210" s="35"/>
      <c r="Z210" s="35"/>
      <c r="AA210" s="35"/>
      <c r="AB210" s="35"/>
      <c r="AC210" s="35"/>
      <c r="AD210" s="35"/>
    </row>
    <row r="211" spans="2:30">
      <c r="B211" s="77" t="str">
        <f t="shared" si="36"/>
        <v>Samoa, American</v>
      </c>
      <c r="C211" s="80">
        <f t="shared" si="36"/>
        <v>0</v>
      </c>
      <c r="D211" s="80">
        <f t="shared" si="36"/>
        <v>0</v>
      </c>
      <c r="E211" s="80">
        <f t="shared" si="36"/>
        <v>0</v>
      </c>
      <c r="F211" s="80">
        <f t="shared" si="36"/>
        <v>0</v>
      </c>
      <c r="G211" s="80">
        <f t="shared" si="36"/>
        <v>0</v>
      </c>
      <c r="H211" s="79">
        <f t="shared" si="36"/>
        <v>0</v>
      </c>
      <c r="I211" s="36">
        <f t="shared" si="35"/>
        <v>0</v>
      </c>
      <c r="W211" s="35"/>
      <c r="X211" s="35"/>
      <c r="Y211" s="35"/>
      <c r="Z211" s="35"/>
      <c r="AA211" s="35"/>
      <c r="AB211" s="35"/>
      <c r="AC211" s="35"/>
      <c r="AD211" s="35"/>
    </row>
    <row r="212" spans="2:30">
      <c r="B212" s="77" t="str">
        <f t="shared" si="36"/>
        <v>Sao Tome and Principe</v>
      </c>
      <c r="C212" s="80">
        <f t="shared" si="36"/>
        <v>0</v>
      </c>
      <c r="D212" s="80">
        <f t="shared" si="36"/>
        <v>0</v>
      </c>
      <c r="E212" s="80">
        <f t="shared" si="36"/>
        <v>0</v>
      </c>
      <c r="F212" s="80">
        <f t="shared" si="36"/>
        <v>0</v>
      </c>
      <c r="G212" s="80">
        <f t="shared" si="36"/>
        <v>0</v>
      </c>
      <c r="H212" s="79">
        <f t="shared" si="36"/>
        <v>0</v>
      </c>
      <c r="I212" s="36">
        <f t="shared" si="35"/>
        <v>0</v>
      </c>
      <c r="W212" s="35"/>
      <c r="X212" s="35"/>
      <c r="Y212" s="35"/>
      <c r="Z212" s="35"/>
      <c r="AA212" s="35"/>
      <c r="AB212" s="35"/>
      <c r="AC212" s="35"/>
      <c r="AD212" s="35"/>
    </row>
    <row r="213" spans="2:30">
      <c r="B213" s="77" t="str">
        <f t="shared" si="36"/>
        <v>Saudi Arabia</v>
      </c>
      <c r="C213" s="80">
        <f t="shared" si="36"/>
        <v>47</v>
      </c>
      <c r="D213" s="80">
        <f t="shared" si="36"/>
        <v>28</v>
      </c>
      <c r="E213" s="80">
        <f t="shared" si="36"/>
        <v>59</v>
      </c>
      <c r="F213" s="80">
        <f t="shared" si="36"/>
        <v>0</v>
      </c>
      <c r="G213" s="80">
        <f t="shared" si="36"/>
        <v>142</v>
      </c>
      <c r="H213" s="79">
        <f t="shared" si="36"/>
        <v>9.3389103727672118E-2</v>
      </c>
      <c r="I213" s="36">
        <f t="shared" si="35"/>
        <v>141.8673874727067</v>
      </c>
      <c r="W213" s="35"/>
      <c r="X213" s="35"/>
      <c r="Y213" s="35"/>
      <c r="Z213" s="35"/>
      <c r="AA213" s="35"/>
      <c r="AB213" s="35"/>
      <c r="AC213" s="35"/>
      <c r="AD213" s="35"/>
    </row>
    <row r="214" spans="2:30">
      <c r="B214" s="77" t="str">
        <f t="shared" si="36"/>
        <v>Scotland</v>
      </c>
      <c r="C214" s="80">
        <f t="shared" si="36"/>
        <v>4</v>
      </c>
      <c r="D214" s="80">
        <f t="shared" si="36"/>
        <v>5</v>
      </c>
      <c r="E214" s="80">
        <f t="shared" si="36"/>
        <v>123</v>
      </c>
      <c r="F214" s="80">
        <f t="shared" si="36"/>
        <v>253</v>
      </c>
      <c r="G214" s="80">
        <f t="shared" si="36"/>
        <v>386</v>
      </c>
      <c r="H214" s="79">
        <f t="shared" si="36"/>
        <v>0.25386052140057347</v>
      </c>
      <c r="I214" s="36">
        <f t="shared" si="35"/>
        <v>385.02009838739377</v>
      </c>
      <c r="W214" s="35"/>
      <c r="X214" s="35"/>
      <c r="Y214" s="35"/>
      <c r="Z214" s="35"/>
      <c r="AA214" s="35"/>
      <c r="AB214" s="35"/>
      <c r="AC214" s="35"/>
      <c r="AD214" s="35"/>
    </row>
    <row r="215" spans="2:30">
      <c r="B215" s="77" t="str">
        <f t="shared" si="36"/>
        <v>Senegal</v>
      </c>
      <c r="C215" s="80">
        <f t="shared" si="36"/>
        <v>0</v>
      </c>
      <c r="D215" s="80">
        <f t="shared" si="36"/>
        <v>0</v>
      </c>
      <c r="E215" s="80">
        <f t="shared" si="36"/>
        <v>0</v>
      </c>
      <c r="F215" s="80">
        <f t="shared" si="36"/>
        <v>0</v>
      </c>
      <c r="G215" s="80">
        <f t="shared" si="36"/>
        <v>3</v>
      </c>
      <c r="H215" s="79">
        <f t="shared" si="36"/>
        <v>1.9730092336832134E-3</v>
      </c>
      <c r="I215" s="36">
        <f t="shared" si="35"/>
        <v>2.9999408097229896</v>
      </c>
      <c r="W215" s="35"/>
      <c r="X215" s="35"/>
      <c r="Y215" s="35"/>
      <c r="Z215" s="35"/>
      <c r="AA215" s="35"/>
      <c r="AB215" s="35"/>
      <c r="AC215" s="35"/>
      <c r="AD215" s="35"/>
    </row>
    <row r="216" spans="2:30">
      <c r="B216" s="77" t="str">
        <f t="shared" si="36"/>
        <v>Serbia</v>
      </c>
      <c r="C216" s="80">
        <f t="shared" si="36"/>
        <v>9</v>
      </c>
      <c r="D216" s="80">
        <f t="shared" si="36"/>
        <v>53</v>
      </c>
      <c r="E216" s="80">
        <f t="shared" si="36"/>
        <v>364</v>
      </c>
      <c r="F216" s="80">
        <f t="shared" si="36"/>
        <v>171</v>
      </c>
      <c r="G216" s="80">
        <f t="shared" si="36"/>
        <v>588</v>
      </c>
      <c r="H216" s="79">
        <f t="shared" si="36"/>
        <v>0.38670980980190989</v>
      </c>
      <c r="I216" s="36">
        <f t="shared" si="35"/>
        <v>585.72614631836473</v>
      </c>
      <c r="W216" s="35"/>
      <c r="X216" s="35"/>
      <c r="Y216" s="35"/>
      <c r="Z216" s="35"/>
      <c r="AA216" s="35"/>
      <c r="AB216" s="35"/>
      <c r="AC216" s="35"/>
      <c r="AD216" s="35"/>
    </row>
    <row r="217" spans="2:30">
      <c r="B217" s="77" t="str">
        <f t="shared" ref="B217:H226" si="37">IF($D$4=1," ",B702)</f>
        <v>Seychelles</v>
      </c>
      <c r="C217" s="80">
        <f t="shared" si="37"/>
        <v>0</v>
      </c>
      <c r="D217" s="80">
        <f t="shared" si="37"/>
        <v>3</v>
      </c>
      <c r="E217" s="80">
        <f t="shared" si="37"/>
        <v>47</v>
      </c>
      <c r="F217" s="80">
        <f t="shared" si="37"/>
        <v>50</v>
      </c>
      <c r="G217" s="80">
        <f t="shared" si="37"/>
        <v>96</v>
      </c>
      <c r="H217" s="79">
        <f t="shared" si="37"/>
        <v>6.3136295477862828E-2</v>
      </c>
      <c r="I217" s="36">
        <f t="shared" si="35"/>
        <v>95.93938915634125</v>
      </c>
      <c r="W217" s="35"/>
      <c r="X217" s="35"/>
      <c r="Y217" s="35"/>
      <c r="Z217" s="35"/>
      <c r="AA217" s="35"/>
      <c r="AB217" s="35"/>
      <c r="AC217" s="35"/>
      <c r="AD217" s="35"/>
    </row>
    <row r="218" spans="2:30">
      <c r="B218" s="77" t="str">
        <f t="shared" si="37"/>
        <v>Sierra Leone</v>
      </c>
      <c r="C218" s="80">
        <f t="shared" si="37"/>
        <v>6</v>
      </c>
      <c r="D218" s="80">
        <f t="shared" si="37"/>
        <v>10</v>
      </c>
      <c r="E218" s="80">
        <f t="shared" si="37"/>
        <v>27</v>
      </c>
      <c r="F218" s="80">
        <f t="shared" si="37"/>
        <v>0</v>
      </c>
      <c r="G218" s="80">
        <f t="shared" si="37"/>
        <v>49</v>
      </c>
      <c r="H218" s="79">
        <f t="shared" si="37"/>
        <v>3.2225817483492486E-2</v>
      </c>
      <c r="I218" s="36">
        <f t="shared" si="35"/>
        <v>48.984209349433087</v>
      </c>
      <c r="W218" s="35"/>
      <c r="X218" s="35"/>
      <c r="Y218" s="35"/>
      <c r="Z218" s="35"/>
      <c r="AA218" s="35"/>
      <c r="AB218" s="35"/>
      <c r="AC218" s="35"/>
      <c r="AD218" s="35"/>
    </row>
    <row r="219" spans="2:30">
      <c r="B219" s="77" t="str">
        <f t="shared" si="37"/>
        <v>Singapore</v>
      </c>
      <c r="C219" s="80">
        <f t="shared" si="37"/>
        <v>31</v>
      </c>
      <c r="D219" s="80">
        <f t="shared" si="37"/>
        <v>26</v>
      </c>
      <c r="E219" s="80">
        <f t="shared" si="37"/>
        <v>187</v>
      </c>
      <c r="F219" s="80">
        <f t="shared" si="37"/>
        <v>32</v>
      </c>
      <c r="G219" s="80">
        <f t="shared" si="37"/>
        <v>280</v>
      </c>
      <c r="H219" s="79">
        <f t="shared" si="37"/>
        <v>0.18414752847709995</v>
      </c>
      <c r="I219" s="36">
        <f t="shared" si="35"/>
        <v>279.48438692026411</v>
      </c>
      <c r="W219" s="35"/>
      <c r="X219" s="35"/>
      <c r="Y219" s="35"/>
      <c r="Z219" s="35"/>
      <c r="AA219" s="35"/>
      <c r="AB219" s="35"/>
      <c r="AC219" s="35"/>
      <c r="AD219" s="35"/>
    </row>
    <row r="220" spans="2:30">
      <c r="B220" s="77" t="str">
        <f t="shared" si="37"/>
        <v>Sint Maarten (Dutch part)</v>
      </c>
      <c r="C220" s="80">
        <f t="shared" si="37"/>
        <v>0</v>
      </c>
      <c r="D220" s="80">
        <f t="shared" si="37"/>
        <v>0</v>
      </c>
      <c r="E220" s="80">
        <f t="shared" si="37"/>
        <v>0</v>
      </c>
      <c r="F220" s="80">
        <f t="shared" si="37"/>
        <v>0</v>
      </c>
      <c r="G220" s="80">
        <f t="shared" si="37"/>
        <v>0</v>
      </c>
      <c r="H220" s="79">
        <f t="shared" si="37"/>
        <v>0</v>
      </c>
      <c r="I220" s="36">
        <f t="shared" si="35"/>
        <v>0</v>
      </c>
      <c r="W220" s="35"/>
      <c r="X220" s="35"/>
      <c r="Y220" s="35"/>
      <c r="Z220" s="35"/>
      <c r="AA220" s="35"/>
      <c r="AB220" s="35"/>
      <c r="AC220" s="35"/>
      <c r="AD220" s="35"/>
    </row>
    <row r="221" spans="2:30">
      <c r="B221" s="77" t="str">
        <f t="shared" si="37"/>
        <v>Slovakia</v>
      </c>
      <c r="C221" s="80">
        <f t="shared" si="37"/>
        <v>0</v>
      </c>
      <c r="D221" s="80">
        <f t="shared" si="37"/>
        <v>0</v>
      </c>
      <c r="E221" s="80">
        <f t="shared" si="37"/>
        <v>16</v>
      </c>
      <c r="F221" s="80">
        <f t="shared" si="37"/>
        <v>9</v>
      </c>
      <c r="G221" s="80">
        <f t="shared" si="37"/>
        <v>21</v>
      </c>
      <c r="H221" s="79">
        <f t="shared" si="37"/>
        <v>1.3811064635782494E-2</v>
      </c>
      <c r="I221" s="36">
        <f t="shared" si="35"/>
        <v>20.997099676426487</v>
      </c>
      <c r="W221" s="35"/>
      <c r="X221" s="35"/>
      <c r="Y221" s="35"/>
      <c r="Z221" s="35"/>
      <c r="AA221" s="35"/>
      <c r="AB221" s="35"/>
      <c r="AC221" s="35"/>
      <c r="AD221" s="35"/>
    </row>
    <row r="222" spans="2:30">
      <c r="B222" s="77" t="str">
        <f t="shared" si="37"/>
        <v>Slovenia</v>
      </c>
      <c r="C222" s="80">
        <f t="shared" si="37"/>
        <v>0</v>
      </c>
      <c r="D222" s="80">
        <f t="shared" si="37"/>
        <v>5</v>
      </c>
      <c r="E222" s="80">
        <f t="shared" si="37"/>
        <v>16</v>
      </c>
      <c r="F222" s="80">
        <f t="shared" si="37"/>
        <v>45</v>
      </c>
      <c r="G222" s="80">
        <f t="shared" si="37"/>
        <v>66</v>
      </c>
      <c r="H222" s="79">
        <f t="shared" si="37"/>
        <v>4.3406203141030698E-2</v>
      </c>
      <c r="I222" s="36">
        <f t="shared" si="35"/>
        <v>65.971351905926923</v>
      </c>
      <c r="W222" s="35"/>
      <c r="X222" s="35"/>
      <c r="Y222" s="35"/>
      <c r="Z222" s="35"/>
      <c r="AA222" s="35"/>
      <c r="AB222" s="35"/>
      <c r="AC222" s="35"/>
      <c r="AD222" s="35"/>
    </row>
    <row r="223" spans="2:30">
      <c r="B223" s="77" t="str">
        <f t="shared" si="37"/>
        <v>Solomon Islands</v>
      </c>
      <c r="C223" s="80">
        <f t="shared" si="37"/>
        <v>0</v>
      </c>
      <c r="D223" s="80">
        <f t="shared" si="37"/>
        <v>0</v>
      </c>
      <c r="E223" s="80">
        <f t="shared" si="37"/>
        <v>5</v>
      </c>
      <c r="F223" s="80">
        <f t="shared" si="37"/>
        <v>0</v>
      </c>
      <c r="G223" s="80">
        <f t="shared" si="37"/>
        <v>5</v>
      </c>
      <c r="H223" s="79">
        <f t="shared" si="37"/>
        <v>3.2883487228053559E-3</v>
      </c>
      <c r="I223" s="36">
        <f t="shared" si="35"/>
        <v>4.9998355825638594</v>
      </c>
      <c r="W223" s="35"/>
      <c r="X223" s="35"/>
      <c r="Y223" s="35"/>
      <c r="Z223" s="35"/>
      <c r="AA223" s="35"/>
      <c r="AB223" s="35"/>
      <c r="AC223" s="35"/>
      <c r="AD223" s="35"/>
    </row>
    <row r="224" spans="2:30">
      <c r="B224" s="77" t="str">
        <f t="shared" si="37"/>
        <v>Somalia</v>
      </c>
      <c r="C224" s="80">
        <f t="shared" si="37"/>
        <v>5</v>
      </c>
      <c r="D224" s="80">
        <f t="shared" si="37"/>
        <v>16</v>
      </c>
      <c r="E224" s="80">
        <f t="shared" si="37"/>
        <v>134</v>
      </c>
      <c r="F224" s="80">
        <f t="shared" si="37"/>
        <v>10</v>
      </c>
      <c r="G224" s="80">
        <f t="shared" si="37"/>
        <v>166</v>
      </c>
      <c r="H224" s="79">
        <f t="shared" si="37"/>
        <v>0.10917317759713782</v>
      </c>
      <c r="I224" s="36">
        <f t="shared" si="35"/>
        <v>165.81877252518876</v>
      </c>
      <c r="W224" s="35"/>
      <c r="X224" s="35"/>
      <c r="Y224" s="35"/>
      <c r="Z224" s="35"/>
      <c r="AA224" s="35"/>
      <c r="AB224" s="35"/>
      <c r="AC224" s="35"/>
      <c r="AD224" s="35"/>
    </row>
    <row r="225" spans="2:30">
      <c r="B225" s="77" t="str">
        <f t="shared" si="37"/>
        <v>South Africa</v>
      </c>
      <c r="C225" s="80">
        <f t="shared" si="37"/>
        <v>18</v>
      </c>
      <c r="D225" s="80">
        <f t="shared" si="37"/>
        <v>29</v>
      </c>
      <c r="E225" s="80">
        <f t="shared" si="37"/>
        <v>222</v>
      </c>
      <c r="F225" s="80">
        <f t="shared" si="37"/>
        <v>142</v>
      </c>
      <c r="G225" s="80">
        <f t="shared" si="37"/>
        <v>414</v>
      </c>
      <c r="H225" s="79">
        <f t="shared" si="37"/>
        <v>0.27227527424828352</v>
      </c>
      <c r="I225" s="36">
        <f t="shared" si="35"/>
        <v>412.87278036461208</v>
      </c>
      <c r="W225" s="35"/>
      <c r="X225" s="35"/>
      <c r="Y225" s="35"/>
      <c r="Z225" s="35"/>
      <c r="AA225" s="35"/>
      <c r="AB225" s="35"/>
      <c r="AC225" s="35"/>
      <c r="AD225" s="35"/>
    </row>
    <row r="226" spans="2:30">
      <c r="B226" s="77" t="str">
        <f t="shared" si="37"/>
        <v>South America, nec</v>
      </c>
      <c r="C226" s="80">
        <f t="shared" si="37"/>
        <v>0</v>
      </c>
      <c r="D226" s="80">
        <f t="shared" si="37"/>
        <v>0</v>
      </c>
      <c r="E226" s="80">
        <f t="shared" si="37"/>
        <v>0</v>
      </c>
      <c r="F226" s="80">
        <f t="shared" si="37"/>
        <v>0</v>
      </c>
      <c r="G226" s="80">
        <f t="shared" si="37"/>
        <v>0</v>
      </c>
      <c r="H226" s="79">
        <f t="shared" si="37"/>
        <v>0</v>
      </c>
      <c r="I226" s="36">
        <f t="shared" si="35"/>
        <v>0</v>
      </c>
      <c r="W226" s="35"/>
      <c r="X226" s="35"/>
      <c r="Y226" s="35"/>
      <c r="Z226" s="35"/>
      <c r="AA226" s="35"/>
      <c r="AB226" s="35"/>
      <c r="AC226" s="35"/>
      <c r="AD226" s="35"/>
    </row>
    <row r="227" spans="2:30">
      <c r="B227" s="77" t="str">
        <f t="shared" ref="B227:H236" si="38">IF($D$4=1," ",B712)</f>
        <v>South America, nfd</v>
      </c>
      <c r="C227" s="80">
        <f t="shared" si="38"/>
        <v>0</v>
      </c>
      <c r="D227" s="80">
        <f t="shared" si="38"/>
        <v>0</v>
      </c>
      <c r="E227" s="80">
        <f t="shared" si="38"/>
        <v>0</v>
      </c>
      <c r="F227" s="80">
        <f t="shared" si="38"/>
        <v>0</v>
      </c>
      <c r="G227" s="80">
        <f t="shared" si="38"/>
        <v>0</v>
      </c>
      <c r="H227" s="79">
        <f t="shared" si="38"/>
        <v>0</v>
      </c>
      <c r="I227" s="36">
        <f t="shared" si="35"/>
        <v>0</v>
      </c>
      <c r="W227" s="35"/>
      <c r="X227" s="35"/>
      <c r="Y227" s="35"/>
      <c r="Z227" s="35"/>
      <c r="AA227" s="35"/>
      <c r="AB227" s="35"/>
      <c r="AC227" s="35"/>
      <c r="AD227" s="35"/>
    </row>
    <row r="228" spans="2:30">
      <c r="B228" s="77" t="str">
        <f t="shared" si="38"/>
        <v>South Eastern Europe, nfd</v>
      </c>
      <c r="C228" s="80">
        <f t="shared" si="38"/>
        <v>0</v>
      </c>
      <c r="D228" s="80">
        <f t="shared" si="38"/>
        <v>6</v>
      </c>
      <c r="E228" s="80">
        <f t="shared" si="38"/>
        <v>387</v>
      </c>
      <c r="F228" s="80">
        <f t="shared" si="38"/>
        <v>298</v>
      </c>
      <c r="G228" s="80">
        <f t="shared" si="38"/>
        <v>692</v>
      </c>
      <c r="H228" s="79">
        <f t="shared" si="38"/>
        <v>0.45510746323626122</v>
      </c>
      <c r="I228" s="36">
        <f t="shared" si="35"/>
        <v>688.85065635440503</v>
      </c>
      <c r="W228" s="35"/>
      <c r="X228" s="35"/>
      <c r="Y228" s="35"/>
      <c r="Z228" s="35"/>
      <c r="AA228" s="35"/>
      <c r="AB228" s="35"/>
      <c r="AC228" s="35"/>
      <c r="AD228" s="35"/>
    </row>
    <row r="229" spans="2:30">
      <c r="B229" s="77" t="str">
        <f t="shared" si="38"/>
        <v>South Sudan</v>
      </c>
      <c r="C229" s="80">
        <f t="shared" si="38"/>
        <v>27</v>
      </c>
      <c r="D229" s="80">
        <f t="shared" si="38"/>
        <v>50</v>
      </c>
      <c r="E229" s="80">
        <f t="shared" si="38"/>
        <v>167</v>
      </c>
      <c r="F229" s="80">
        <f t="shared" si="38"/>
        <v>4</v>
      </c>
      <c r="G229" s="80">
        <f t="shared" si="38"/>
        <v>244</v>
      </c>
      <c r="H229" s="79">
        <f t="shared" si="38"/>
        <v>0.16047141767290138</v>
      </c>
      <c r="I229" s="36">
        <f t="shared" si="35"/>
        <v>243.60844974087811</v>
      </c>
      <c r="W229" s="35"/>
      <c r="X229" s="35"/>
      <c r="Y229" s="35"/>
      <c r="Z229" s="35"/>
      <c r="AA229" s="35"/>
      <c r="AB229" s="35"/>
      <c r="AC229" s="35"/>
      <c r="AD229" s="35"/>
    </row>
    <row r="230" spans="2:30">
      <c r="B230" s="77" t="str">
        <f t="shared" si="38"/>
        <v>South-East Asia, nfd</v>
      </c>
      <c r="C230" s="80">
        <f t="shared" si="38"/>
        <v>0</v>
      </c>
      <c r="D230" s="80">
        <f t="shared" si="38"/>
        <v>0</v>
      </c>
      <c r="E230" s="80">
        <f t="shared" si="38"/>
        <v>0</v>
      </c>
      <c r="F230" s="80">
        <f t="shared" si="38"/>
        <v>0</v>
      </c>
      <c r="G230" s="80">
        <f t="shared" si="38"/>
        <v>0</v>
      </c>
      <c r="H230" s="79">
        <f t="shared" si="38"/>
        <v>0</v>
      </c>
      <c r="I230" s="36">
        <f t="shared" si="35"/>
        <v>0</v>
      </c>
      <c r="W230" s="35"/>
      <c r="X230" s="35"/>
      <c r="Y230" s="35"/>
      <c r="Z230" s="35"/>
      <c r="AA230" s="35"/>
      <c r="AB230" s="35"/>
      <c r="AC230" s="35"/>
      <c r="AD230" s="35"/>
    </row>
    <row r="231" spans="2:30">
      <c r="B231" s="77" t="str">
        <f t="shared" si="38"/>
        <v>Southern and Central Asia, nfd</v>
      </c>
      <c r="C231" s="80">
        <f t="shared" si="38"/>
        <v>0</v>
      </c>
      <c r="D231" s="80">
        <f t="shared" si="38"/>
        <v>0</v>
      </c>
      <c r="E231" s="80">
        <f t="shared" si="38"/>
        <v>0</v>
      </c>
      <c r="F231" s="80">
        <f t="shared" si="38"/>
        <v>0</v>
      </c>
      <c r="G231" s="80">
        <f t="shared" si="38"/>
        <v>0</v>
      </c>
      <c r="H231" s="79">
        <f t="shared" si="38"/>
        <v>0</v>
      </c>
      <c r="I231" s="36">
        <f t="shared" si="35"/>
        <v>0</v>
      </c>
      <c r="W231" s="35"/>
      <c r="X231" s="35"/>
      <c r="Y231" s="35"/>
      <c r="Z231" s="35"/>
      <c r="AA231" s="35"/>
      <c r="AB231" s="35"/>
      <c r="AC231" s="35"/>
      <c r="AD231" s="35"/>
    </row>
    <row r="232" spans="2:30">
      <c r="B232" s="77" t="str">
        <f t="shared" si="38"/>
        <v>Southern and East Africa, nec</v>
      </c>
      <c r="C232" s="80">
        <f t="shared" si="38"/>
        <v>0</v>
      </c>
      <c r="D232" s="80">
        <f t="shared" si="38"/>
        <v>0</v>
      </c>
      <c r="E232" s="80">
        <f t="shared" si="38"/>
        <v>0</v>
      </c>
      <c r="F232" s="80">
        <f t="shared" si="38"/>
        <v>0</v>
      </c>
      <c r="G232" s="80">
        <f t="shared" si="38"/>
        <v>0</v>
      </c>
      <c r="H232" s="79">
        <f t="shared" si="38"/>
        <v>0</v>
      </c>
      <c r="I232" s="36">
        <f t="shared" si="35"/>
        <v>0</v>
      </c>
      <c r="W232" s="35"/>
      <c r="X232" s="35"/>
      <c r="Y232" s="35"/>
      <c r="Z232" s="35"/>
      <c r="AA232" s="35"/>
      <c r="AB232" s="35"/>
      <c r="AC232" s="35"/>
      <c r="AD232" s="35"/>
    </row>
    <row r="233" spans="2:30">
      <c r="B233" s="77" t="str">
        <f t="shared" si="38"/>
        <v>Southern and East Africa, nfd</v>
      </c>
      <c r="C233" s="80">
        <f t="shared" si="38"/>
        <v>0</v>
      </c>
      <c r="D233" s="80">
        <f t="shared" si="38"/>
        <v>0</v>
      </c>
      <c r="E233" s="80">
        <f t="shared" si="38"/>
        <v>0</v>
      </c>
      <c r="F233" s="80">
        <f t="shared" si="38"/>
        <v>0</v>
      </c>
      <c r="G233" s="80">
        <f t="shared" si="38"/>
        <v>0</v>
      </c>
      <c r="H233" s="79">
        <f t="shared" si="38"/>
        <v>0</v>
      </c>
      <c r="I233" s="36">
        <f t="shared" si="35"/>
        <v>0</v>
      </c>
      <c r="W233" s="35"/>
      <c r="X233" s="35"/>
      <c r="Y233" s="35"/>
      <c r="Z233" s="35"/>
      <c r="AA233" s="35"/>
      <c r="AB233" s="35"/>
      <c r="AC233" s="35"/>
      <c r="AD233" s="35"/>
    </row>
    <row r="234" spans="2:30">
      <c r="B234" s="77" t="str">
        <f t="shared" si="38"/>
        <v>Southern and Eastern Europe, nfd</v>
      </c>
      <c r="C234" s="80">
        <f t="shared" si="38"/>
        <v>0</v>
      </c>
      <c r="D234" s="80">
        <f t="shared" si="38"/>
        <v>0</v>
      </c>
      <c r="E234" s="80">
        <f t="shared" si="38"/>
        <v>0</v>
      </c>
      <c r="F234" s="80">
        <f t="shared" si="38"/>
        <v>0</v>
      </c>
      <c r="G234" s="80">
        <f t="shared" si="38"/>
        <v>0</v>
      </c>
      <c r="H234" s="79">
        <f t="shared" si="38"/>
        <v>0</v>
      </c>
      <c r="I234" s="36">
        <f t="shared" si="35"/>
        <v>0</v>
      </c>
      <c r="W234" s="35"/>
      <c r="X234" s="35"/>
      <c r="Y234" s="35"/>
      <c r="Z234" s="35"/>
      <c r="AA234" s="35"/>
      <c r="AB234" s="35"/>
      <c r="AC234" s="35"/>
      <c r="AD234" s="35"/>
    </row>
    <row r="235" spans="2:30">
      <c r="B235" s="77" t="str">
        <f t="shared" si="38"/>
        <v>Southern Asia, nfd</v>
      </c>
      <c r="C235" s="80">
        <f t="shared" si="38"/>
        <v>3</v>
      </c>
      <c r="D235" s="80">
        <f t="shared" si="38"/>
        <v>6</v>
      </c>
      <c r="E235" s="80">
        <f t="shared" si="38"/>
        <v>14</v>
      </c>
      <c r="F235" s="80">
        <f t="shared" si="38"/>
        <v>4</v>
      </c>
      <c r="G235" s="80">
        <f t="shared" si="38"/>
        <v>28</v>
      </c>
      <c r="H235" s="79">
        <f t="shared" si="38"/>
        <v>1.8414752847709992E-2</v>
      </c>
      <c r="I235" s="36">
        <f t="shared" si="35"/>
        <v>27.99484386920264</v>
      </c>
      <c r="W235" s="35"/>
      <c r="X235" s="35"/>
      <c r="Y235" s="35"/>
      <c r="Z235" s="35"/>
      <c r="AA235" s="35"/>
      <c r="AB235" s="35"/>
      <c r="AC235" s="35"/>
      <c r="AD235" s="35"/>
    </row>
    <row r="236" spans="2:30">
      <c r="B236" s="77" t="str">
        <f t="shared" si="38"/>
        <v>Southern Europe, nfd</v>
      </c>
      <c r="C236" s="80">
        <f t="shared" si="38"/>
        <v>0</v>
      </c>
      <c r="D236" s="80">
        <f t="shared" si="38"/>
        <v>0</v>
      </c>
      <c r="E236" s="80">
        <f t="shared" si="38"/>
        <v>0</v>
      </c>
      <c r="F236" s="80">
        <f t="shared" si="38"/>
        <v>0</v>
      </c>
      <c r="G236" s="80">
        <f t="shared" si="38"/>
        <v>0</v>
      </c>
      <c r="H236" s="79">
        <f t="shared" si="38"/>
        <v>0</v>
      </c>
      <c r="I236" s="36">
        <f t="shared" si="35"/>
        <v>0</v>
      </c>
      <c r="W236" s="35"/>
      <c r="X236" s="35"/>
      <c r="Y236" s="35"/>
      <c r="Z236" s="35"/>
      <c r="AA236" s="35"/>
      <c r="AB236" s="35"/>
      <c r="AC236" s="35"/>
      <c r="AD236" s="35"/>
    </row>
    <row r="237" spans="2:30">
      <c r="B237" s="77" t="str">
        <f t="shared" ref="B237:H246" si="39">IF($D$4=1," ",B722)</f>
        <v>Spain</v>
      </c>
      <c r="C237" s="80">
        <f t="shared" si="39"/>
        <v>0</v>
      </c>
      <c r="D237" s="80">
        <f t="shared" si="39"/>
        <v>6</v>
      </c>
      <c r="E237" s="80">
        <f t="shared" si="39"/>
        <v>24</v>
      </c>
      <c r="F237" s="80">
        <f t="shared" si="39"/>
        <v>33</v>
      </c>
      <c r="G237" s="80">
        <f t="shared" si="39"/>
        <v>57</v>
      </c>
      <c r="H237" s="79">
        <f t="shared" si="39"/>
        <v>3.7487175439981063E-2</v>
      </c>
      <c r="I237" s="36">
        <f t="shared" si="35"/>
        <v>56.978632309999213</v>
      </c>
    </row>
    <row r="238" spans="2:30">
      <c r="B238" s="77" t="str">
        <f t="shared" si="39"/>
        <v>Spanish North Africa</v>
      </c>
      <c r="C238" s="80">
        <f t="shared" si="39"/>
        <v>0</v>
      </c>
      <c r="D238" s="80">
        <f t="shared" si="39"/>
        <v>0</v>
      </c>
      <c r="E238" s="80">
        <f t="shared" si="39"/>
        <v>0</v>
      </c>
      <c r="F238" s="80">
        <f t="shared" si="39"/>
        <v>0</v>
      </c>
      <c r="G238" s="80">
        <f t="shared" si="39"/>
        <v>0</v>
      </c>
      <c r="H238" s="79">
        <f t="shared" si="39"/>
        <v>0</v>
      </c>
      <c r="I238" s="36">
        <f t="shared" si="35"/>
        <v>0</v>
      </c>
    </row>
    <row r="239" spans="2:30">
      <c r="B239" s="77" t="str">
        <f t="shared" si="39"/>
        <v>Sri Lanka</v>
      </c>
      <c r="C239" s="80">
        <f t="shared" si="39"/>
        <v>376</v>
      </c>
      <c r="D239" s="80">
        <f t="shared" si="39"/>
        <v>549</v>
      </c>
      <c r="E239" s="80">
        <f t="shared" si="39"/>
        <v>4434</v>
      </c>
      <c r="F239" s="80">
        <f t="shared" si="39"/>
        <v>1009</v>
      </c>
      <c r="G239" s="80">
        <f t="shared" si="39"/>
        <v>6366</v>
      </c>
      <c r="H239" s="79">
        <f t="shared" si="39"/>
        <v>4.1867255938757797</v>
      </c>
      <c r="I239" s="36">
        <f t="shared" si="35"/>
        <v>6099.4730486938679</v>
      </c>
    </row>
    <row r="240" spans="2:30">
      <c r="B240" s="77" t="str">
        <f t="shared" si="39"/>
        <v>St Barthelemy</v>
      </c>
      <c r="C240" s="80">
        <f t="shared" si="39"/>
        <v>0</v>
      </c>
      <c r="D240" s="80">
        <f t="shared" si="39"/>
        <v>0</v>
      </c>
      <c r="E240" s="80">
        <f t="shared" si="39"/>
        <v>0</v>
      </c>
      <c r="F240" s="80">
        <f t="shared" si="39"/>
        <v>0</v>
      </c>
      <c r="G240" s="80">
        <f t="shared" si="39"/>
        <v>0</v>
      </c>
      <c r="H240" s="79">
        <f t="shared" si="39"/>
        <v>0</v>
      </c>
      <c r="I240" s="36">
        <f t="shared" si="35"/>
        <v>0</v>
      </c>
    </row>
    <row r="241" spans="2:9">
      <c r="B241" s="77" t="str">
        <f t="shared" si="39"/>
        <v>St Helena</v>
      </c>
      <c r="C241" s="80">
        <f t="shared" si="39"/>
        <v>0</v>
      </c>
      <c r="D241" s="80">
        <f t="shared" si="39"/>
        <v>0</v>
      </c>
      <c r="E241" s="80">
        <f t="shared" si="39"/>
        <v>0</v>
      </c>
      <c r="F241" s="80">
        <f t="shared" si="39"/>
        <v>0</v>
      </c>
      <c r="G241" s="80">
        <f t="shared" si="39"/>
        <v>0</v>
      </c>
      <c r="H241" s="79">
        <f t="shared" si="39"/>
        <v>0</v>
      </c>
      <c r="I241" s="36">
        <f t="shared" si="35"/>
        <v>0</v>
      </c>
    </row>
    <row r="242" spans="2:9">
      <c r="B242" s="77" t="str">
        <f t="shared" si="39"/>
        <v>St Kitts and Nevis</v>
      </c>
      <c r="C242" s="80">
        <f t="shared" si="39"/>
        <v>0</v>
      </c>
      <c r="D242" s="80">
        <f t="shared" si="39"/>
        <v>0</v>
      </c>
      <c r="E242" s="80">
        <f t="shared" si="39"/>
        <v>0</v>
      </c>
      <c r="F242" s="80">
        <f t="shared" si="39"/>
        <v>0</v>
      </c>
      <c r="G242" s="80">
        <f t="shared" si="39"/>
        <v>0</v>
      </c>
      <c r="H242" s="79">
        <f t="shared" si="39"/>
        <v>0</v>
      </c>
      <c r="I242" s="36">
        <f t="shared" si="35"/>
        <v>0</v>
      </c>
    </row>
    <row r="243" spans="2:9">
      <c r="B243" s="77" t="str">
        <f t="shared" si="39"/>
        <v>St Lucia</v>
      </c>
      <c r="C243" s="80">
        <f t="shared" si="39"/>
        <v>0</v>
      </c>
      <c r="D243" s="80">
        <f t="shared" si="39"/>
        <v>0</v>
      </c>
      <c r="E243" s="80">
        <f t="shared" si="39"/>
        <v>0</v>
      </c>
      <c r="F243" s="80">
        <f t="shared" si="39"/>
        <v>0</v>
      </c>
      <c r="G243" s="80">
        <f t="shared" si="39"/>
        <v>0</v>
      </c>
      <c r="H243" s="79">
        <f t="shared" si="39"/>
        <v>0</v>
      </c>
      <c r="I243" s="36">
        <f t="shared" si="35"/>
        <v>0</v>
      </c>
    </row>
    <row r="244" spans="2:9">
      <c r="B244" s="77" t="str">
        <f t="shared" si="39"/>
        <v>St Martin (French part)</v>
      </c>
      <c r="C244" s="80">
        <f t="shared" si="39"/>
        <v>0</v>
      </c>
      <c r="D244" s="80">
        <f t="shared" si="39"/>
        <v>0</v>
      </c>
      <c r="E244" s="80">
        <f t="shared" si="39"/>
        <v>0</v>
      </c>
      <c r="F244" s="80">
        <f t="shared" si="39"/>
        <v>0</v>
      </c>
      <c r="G244" s="80">
        <f t="shared" si="39"/>
        <v>0</v>
      </c>
      <c r="H244" s="79">
        <f t="shared" si="39"/>
        <v>0</v>
      </c>
      <c r="I244" s="36">
        <f t="shared" si="35"/>
        <v>0</v>
      </c>
    </row>
    <row r="245" spans="2:9">
      <c r="B245" s="77" t="str">
        <f t="shared" si="39"/>
        <v>St Pierre and Miquelon</v>
      </c>
      <c r="C245" s="80">
        <f t="shared" si="39"/>
        <v>0</v>
      </c>
      <c r="D245" s="80">
        <f t="shared" si="39"/>
        <v>0</v>
      </c>
      <c r="E245" s="80">
        <f t="shared" si="39"/>
        <v>0</v>
      </c>
      <c r="F245" s="80">
        <f t="shared" si="39"/>
        <v>0</v>
      </c>
      <c r="G245" s="80">
        <f t="shared" si="39"/>
        <v>0</v>
      </c>
      <c r="H245" s="79">
        <f t="shared" si="39"/>
        <v>0</v>
      </c>
      <c r="I245" s="36">
        <f t="shared" si="35"/>
        <v>0</v>
      </c>
    </row>
    <row r="246" spans="2:9">
      <c r="B246" s="77" t="str">
        <f t="shared" si="39"/>
        <v>St Vincent and the Grenadines</v>
      </c>
      <c r="C246" s="80">
        <f t="shared" si="39"/>
        <v>0</v>
      </c>
      <c r="D246" s="80">
        <f t="shared" si="39"/>
        <v>0</v>
      </c>
      <c r="E246" s="80">
        <f t="shared" si="39"/>
        <v>0</v>
      </c>
      <c r="F246" s="80">
        <f t="shared" si="39"/>
        <v>0</v>
      </c>
      <c r="G246" s="80">
        <f t="shared" si="39"/>
        <v>0</v>
      </c>
      <c r="H246" s="79">
        <f t="shared" si="39"/>
        <v>0</v>
      </c>
      <c r="I246" s="36">
        <f t="shared" si="35"/>
        <v>0</v>
      </c>
    </row>
    <row r="247" spans="2:9">
      <c r="B247" s="77" t="str">
        <f t="shared" ref="B247:H256" si="40">IF($D$4=1," ",B732)</f>
        <v>Sub-Saharan Africa, nfd</v>
      </c>
      <c r="C247" s="80">
        <f t="shared" si="40"/>
        <v>0</v>
      </c>
      <c r="D247" s="80">
        <f t="shared" si="40"/>
        <v>0</v>
      </c>
      <c r="E247" s="80">
        <f t="shared" si="40"/>
        <v>0</v>
      </c>
      <c r="F247" s="80">
        <f t="shared" si="40"/>
        <v>0</v>
      </c>
      <c r="G247" s="80">
        <f t="shared" si="40"/>
        <v>0</v>
      </c>
      <c r="H247" s="79">
        <f t="shared" si="40"/>
        <v>0</v>
      </c>
      <c r="I247" s="36">
        <f t="shared" si="35"/>
        <v>0</v>
      </c>
    </row>
    <row r="248" spans="2:9">
      <c r="B248" s="77" t="str">
        <f t="shared" si="40"/>
        <v>Sudan</v>
      </c>
      <c r="C248" s="80">
        <f t="shared" si="40"/>
        <v>25</v>
      </c>
      <c r="D248" s="80">
        <f t="shared" si="40"/>
        <v>97</v>
      </c>
      <c r="E248" s="80">
        <f t="shared" si="40"/>
        <v>305</v>
      </c>
      <c r="F248" s="80">
        <f t="shared" si="40"/>
        <v>4</v>
      </c>
      <c r="G248" s="80">
        <f t="shared" si="40"/>
        <v>434</v>
      </c>
      <c r="H248" s="79">
        <f t="shared" si="40"/>
        <v>0.28542866913950488</v>
      </c>
      <c r="I248" s="36">
        <f t="shared" si="35"/>
        <v>432.76123957593455</v>
      </c>
    </row>
    <row r="249" spans="2:9">
      <c r="B249" s="77" t="str">
        <f t="shared" si="40"/>
        <v>Suriname</v>
      </c>
      <c r="C249" s="80">
        <f t="shared" si="40"/>
        <v>0</v>
      </c>
      <c r="D249" s="80">
        <f t="shared" si="40"/>
        <v>0</v>
      </c>
      <c r="E249" s="80">
        <f t="shared" si="40"/>
        <v>0</v>
      </c>
      <c r="F249" s="80">
        <f t="shared" si="40"/>
        <v>0</v>
      </c>
      <c r="G249" s="80">
        <f t="shared" si="40"/>
        <v>0</v>
      </c>
      <c r="H249" s="79">
        <f t="shared" si="40"/>
        <v>0</v>
      </c>
      <c r="I249" s="36">
        <f t="shared" si="35"/>
        <v>0</v>
      </c>
    </row>
    <row r="250" spans="2:9">
      <c r="B250" s="77" t="str">
        <f t="shared" si="40"/>
        <v>Swaziland</v>
      </c>
      <c r="C250" s="80">
        <f t="shared" si="40"/>
        <v>0</v>
      </c>
      <c r="D250" s="80">
        <f t="shared" si="40"/>
        <v>0</v>
      </c>
      <c r="E250" s="80">
        <f t="shared" si="40"/>
        <v>0</v>
      </c>
      <c r="F250" s="80">
        <f t="shared" si="40"/>
        <v>0</v>
      </c>
      <c r="G250" s="80">
        <f t="shared" si="40"/>
        <v>0</v>
      </c>
      <c r="H250" s="79">
        <f t="shared" si="40"/>
        <v>0</v>
      </c>
      <c r="I250" s="36">
        <f t="shared" si="35"/>
        <v>0</v>
      </c>
    </row>
    <row r="251" spans="2:9">
      <c r="B251" s="77" t="str">
        <f t="shared" si="40"/>
        <v>Sweden</v>
      </c>
      <c r="C251" s="80">
        <f t="shared" si="40"/>
        <v>0</v>
      </c>
      <c r="D251" s="80">
        <f t="shared" si="40"/>
        <v>0</v>
      </c>
      <c r="E251" s="80">
        <f t="shared" si="40"/>
        <v>0</v>
      </c>
      <c r="F251" s="80">
        <f t="shared" si="40"/>
        <v>3</v>
      </c>
      <c r="G251" s="80">
        <f t="shared" si="40"/>
        <v>9</v>
      </c>
      <c r="H251" s="79">
        <f t="shared" si="40"/>
        <v>5.9190277010496414E-3</v>
      </c>
      <c r="I251" s="36">
        <f t="shared" si="35"/>
        <v>8.9994672875069064</v>
      </c>
    </row>
    <row r="252" spans="2:9">
      <c r="B252" s="77" t="str">
        <f t="shared" si="40"/>
        <v>Switzerland</v>
      </c>
      <c r="C252" s="80">
        <f t="shared" si="40"/>
        <v>4</v>
      </c>
      <c r="D252" s="80">
        <f t="shared" si="40"/>
        <v>6</v>
      </c>
      <c r="E252" s="80">
        <f t="shared" si="40"/>
        <v>19</v>
      </c>
      <c r="F252" s="80">
        <f t="shared" si="40"/>
        <v>14</v>
      </c>
      <c r="G252" s="80">
        <f t="shared" si="40"/>
        <v>37</v>
      </c>
      <c r="H252" s="79">
        <f t="shared" si="40"/>
        <v>2.4333780548759634E-2</v>
      </c>
      <c r="I252" s="36">
        <f t="shared" si="35"/>
        <v>36.99099650119696</v>
      </c>
    </row>
    <row r="253" spans="2:9">
      <c r="B253" s="77" t="str">
        <f t="shared" si="40"/>
        <v>Syria</v>
      </c>
      <c r="C253" s="80">
        <f t="shared" si="40"/>
        <v>10</v>
      </c>
      <c r="D253" s="80">
        <f t="shared" si="40"/>
        <v>9</v>
      </c>
      <c r="E253" s="80">
        <f t="shared" si="40"/>
        <v>47</v>
      </c>
      <c r="F253" s="80">
        <f t="shared" si="40"/>
        <v>12</v>
      </c>
      <c r="G253" s="80">
        <f t="shared" si="40"/>
        <v>89</v>
      </c>
      <c r="H253" s="79">
        <f t="shared" si="40"/>
        <v>5.8532607265935344E-2</v>
      </c>
      <c r="I253" s="36">
        <f t="shared" si="35"/>
        <v>88.947905979533317</v>
      </c>
    </row>
    <row r="254" spans="2:9">
      <c r="B254" s="77" t="str">
        <f t="shared" si="40"/>
        <v>Taiwan</v>
      </c>
      <c r="C254" s="80">
        <f t="shared" si="40"/>
        <v>12</v>
      </c>
      <c r="D254" s="80">
        <f t="shared" si="40"/>
        <v>23</v>
      </c>
      <c r="E254" s="80">
        <f t="shared" si="40"/>
        <v>157</v>
      </c>
      <c r="F254" s="80">
        <f t="shared" si="40"/>
        <v>11</v>
      </c>
      <c r="G254" s="80">
        <f t="shared" si="40"/>
        <v>192</v>
      </c>
      <c r="H254" s="79">
        <f t="shared" si="40"/>
        <v>0.12627259095572566</v>
      </c>
      <c r="I254" s="36">
        <f t="shared" si="35"/>
        <v>191.757556625365</v>
      </c>
    </row>
    <row r="255" spans="2:9">
      <c r="B255" s="77" t="str">
        <f t="shared" si="40"/>
        <v>Tajikistan</v>
      </c>
      <c r="C255" s="80">
        <f t="shared" si="40"/>
        <v>0</v>
      </c>
      <c r="D255" s="80">
        <f t="shared" si="40"/>
        <v>0</v>
      </c>
      <c r="E255" s="80">
        <f t="shared" si="40"/>
        <v>4</v>
      </c>
      <c r="F255" s="80">
        <f t="shared" si="40"/>
        <v>0</v>
      </c>
      <c r="G255" s="80">
        <f t="shared" si="40"/>
        <v>3</v>
      </c>
      <c r="H255" s="79">
        <f t="shared" si="40"/>
        <v>1.9730092336832134E-3</v>
      </c>
      <c r="I255" s="36">
        <f t="shared" si="35"/>
        <v>2.9999408097229896</v>
      </c>
    </row>
    <row r="256" spans="2:9">
      <c r="B256" s="77" t="str">
        <f t="shared" si="40"/>
        <v>Tanzania</v>
      </c>
      <c r="C256" s="80">
        <f t="shared" si="40"/>
        <v>9</v>
      </c>
      <c r="D256" s="80">
        <f t="shared" si="40"/>
        <v>6</v>
      </c>
      <c r="E256" s="80">
        <f t="shared" si="40"/>
        <v>15</v>
      </c>
      <c r="F256" s="80">
        <f t="shared" si="40"/>
        <v>0</v>
      </c>
      <c r="G256" s="80">
        <f t="shared" si="40"/>
        <v>33</v>
      </c>
      <c r="H256" s="79">
        <f t="shared" si="40"/>
        <v>2.1703101570515349E-2</v>
      </c>
      <c r="I256" s="36">
        <f t="shared" si="35"/>
        <v>32.992837976481731</v>
      </c>
    </row>
    <row r="257" spans="2:9">
      <c r="B257" s="77" t="str">
        <f t="shared" ref="B257:H266" si="41">IF($D$4=1," ",B742)</f>
        <v>Thailand</v>
      </c>
      <c r="C257" s="80">
        <f t="shared" si="41"/>
        <v>248</v>
      </c>
      <c r="D257" s="80">
        <f t="shared" si="41"/>
        <v>176</v>
      </c>
      <c r="E257" s="80">
        <f t="shared" si="41"/>
        <v>750</v>
      </c>
      <c r="F257" s="80">
        <f t="shared" si="41"/>
        <v>17</v>
      </c>
      <c r="G257" s="80">
        <f t="shared" si="41"/>
        <v>1182</v>
      </c>
      <c r="H257" s="79">
        <f t="shared" si="41"/>
        <v>0.77736563807118619</v>
      </c>
      <c r="I257" s="36">
        <f t="shared" si="35"/>
        <v>1172.8115381579985</v>
      </c>
    </row>
    <row r="258" spans="2:9">
      <c r="B258" s="77" t="str">
        <f t="shared" si="41"/>
        <v>The former Yugoslav Republic of Macedonia</v>
      </c>
      <c r="C258" s="80">
        <f t="shared" si="41"/>
        <v>3</v>
      </c>
      <c r="D258" s="80">
        <f t="shared" si="41"/>
        <v>30</v>
      </c>
      <c r="E258" s="80">
        <f t="shared" si="41"/>
        <v>718</v>
      </c>
      <c r="F258" s="80">
        <f t="shared" si="41"/>
        <v>214</v>
      </c>
      <c r="G258" s="80">
        <f t="shared" si="41"/>
        <v>967</v>
      </c>
      <c r="H258" s="79">
        <f t="shared" si="41"/>
        <v>0.63596664299055594</v>
      </c>
      <c r="I258" s="36">
        <f t="shared" si="35"/>
        <v>960.85020256228131</v>
      </c>
    </row>
    <row r="259" spans="2:9">
      <c r="B259" s="77" t="str">
        <f t="shared" si="41"/>
        <v>Timor-Leste</v>
      </c>
      <c r="C259" s="80">
        <f t="shared" si="41"/>
        <v>0</v>
      </c>
      <c r="D259" s="80">
        <f t="shared" si="41"/>
        <v>16</v>
      </c>
      <c r="E259" s="80">
        <f t="shared" si="41"/>
        <v>330</v>
      </c>
      <c r="F259" s="80">
        <f t="shared" si="41"/>
        <v>79</v>
      </c>
      <c r="G259" s="80">
        <f t="shared" si="41"/>
        <v>431</v>
      </c>
      <c r="H259" s="79">
        <f t="shared" si="41"/>
        <v>0.28345565990582167</v>
      </c>
      <c r="I259" s="36">
        <f t="shared" si="35"/>
        <v>429.77830610580588</v>
      </c>
    </row>
    <row r="260" spans="2:9">
      <c r="B260" s="77" t="str">
        <f t="shared" si="41"/>
        <v>Togo</v>
      </c>
      <c r="C260" s="80">
        <f t="shared" si="41"/>
        <v>0</v>
      </c>
      <c r="D260" s="80">
        <f t="shared" si="41"/>
        <v>0</v>
      </c>
      <c r="E260" s="80">
        <f t="shared" si="41"/>
        <v>0</v>
      </c>
      <c r="F260" s="80">
        <f t="shared" si="41"/>
        <v>0</v>
      </c>
      <c r="G260" s="80">
        <f t="shared" si="41"/>
        <v>0</v>
      </c>
      <c r="H260" s="79">
        <f t="shared" si="41"/>
        <v>0</v>
      </c>
      <c r="I260" s="36">
        <f t="shared" si="35"/>
        <v>0</v>
      </c>
    </row>
    <row r="261" spans="2:9">
      <c r="B261" s="77" t="str">
        <f t="shared" si="41"/>
        <v>Tokelau</v>
      </c>
      <c r="C261" s="80">
        <f t="shared" si="41"/>
        <v>0</v>
      </c>
      <c r="D261" s="80">
        <f t="shared" si="41"/>
        <v>0</v>
      </c>
      <c r="E261" s="80">
        <f t="shared" si="41"/>
        <v>0</v>
      </c>
      <c r="F261" s="80">
        <f t="shared" si="41"/>
        <v>0</v>
      </c>
      <c r="G261" s="80">
        <f t="shared" si="41"/>
        <v>0</v>
      </c>
      <c r="H261" s="79">
        <f t="shared" si="41"/>
        <v>0</v>
      </c>
      <c r="I261" s="36">
        <f t="shared" si="35"/>
        <v>0</v>
      </c>
    </row>
    <row r="262" spans="2:9">
      <c r="B262" s="77" t="str">
        <f t="shared" si="41"/>
        <v>Tonga</v>
      </c>
      <c r="C262" s="80">
        <f t="shared" si="41"/>
        <v>3</v>
      </c>
      <c r="D262" s="80">
        <f t="shared" si="41"/>
        <v>3</v>
      </c>
      <c r="E262" s="80">
        <f t="shared" si="41"/>
        <v>29</v>
      </c>
      <c r="F262" s="80">
        <f t="shared" si="41"/>
        <v>6</v>
      </c>
      <c r="G262" s="80">
        <f t="shared" si="41"/>
        <v>44</v>
      </c>
      <c r="H262" s="79">
        <f t="shared" si="41"/>
        <v>2.8937468760687136E-2</v>
      </c>
      <c r="I262" s="36">
        <f t="shared" si="35"/>
        <v>43.987267513745294</v>
      </c>
    </row>
    <row r="263" spans="2:9">
      <c r="B263" s="77" t="str">
        <f t="shared" si="41"/>
        <v>Trinidad and Tobago</v>
      </c>
      <c r="C263" s="80">
        <f t="shared" si="41"/>
        <v>0</v>
      </c>
      <c r="D263" s="80">
        <f t="shared" si="41"/>
        <v>0</v>
      </c>
      <c r="E263" s="80">
        <f t="shared" si="41"/>
        <v>5</v>
      </c>
      <c r="F263" s="80">
        <f t="shared" si="41"/>
        <v>5</v>
      </c>
      <c r="G263" s="80">
        <f t="shared" si="41"/>
        <v>7</v>
      </c>
      <c r="H263" s="79">
        <f t="shared" si="41"/>
        <v>4.603688211927498E-3</v>
      </c>
      <c r="I263" s="36">
        <f t="shared" si="35"/>
        <v>6.999677741825165</v>
      </c>
    </row>
    <row r="264" spans="2:9">
      <c r="B264" s="77" t="str">
        <f t="shared" si="41"/>
        <v>Tunisia</v>
      </c>
      <c r="C264" s="80">
        <f t="shared" si="41"/>
        <v>0</v>
      </c>
      <c r="D264" s="80">
        <f t="shared" si="41"/>
        <v>0</v>
      </c>
      <c r="E264" s="80">
        <f t="shared" si="41"/>
        <v>5</v>
      </c>
      <c r="F264" s="80">
        <f t="shared" si="41"/>
        <v>3</v>
      </c>
      <c r="G264" s="80">
        <f t="shared" si="41"/>
        <v>10</v>
      </c>
      <c r="H264" s="79">
        <f t="shared" si="41"/>
        <v>6.5766974456107118E-3</v>
      </c>
      <c r="I264" s="36">
        <f t="shared" ref="I264:I285" si="42">G264*(G$286-G264)/G$286</f>
        <v>9.9993423302554394</v>
      </c>
    </row>
    <row r="265" spans="2:9">
      <c r="B265" s="77" t="str">
        <f t="shared" si="41"/>
        <v>Turkey</v>
      </c>
      <c r="C265" s="80">
        <f t="shared" si="41"/>
        <v>13</v>
      </c>
      <c r="D265" s="80">
        <f t="shared" si="41"/>
        <v>24</v>
      </c>
      <c r="E265" s="80">
        <f t="shared" si="41"/>
        <v>552</v>
      </c>
      <c r="F265" s="80">
        <f t="shared" si="41"/>
        <v>148</v>
      </c>
      <c r="G265" s="80">
        <f t="shared" si="41"/>
        <v>745</v>
      </c>
      <c r="H265" s="79">
        <f t="shared" si="41"/>
        <v>0.489963959697998</v>
      </c>
      <c r="I265" s="36">
        <f t="shared" si="42"/>
        <v>741.34976850024987</v>
      </c>
    </row>
    <row r="266" spans="2:9">
      <c r="B266" s="77" t="str">
        <f t="shared" si="41"/>
        <v>Turkmenistan</v>
      </c>
      <c r="C266" s="80">
        <f t="shared" si="41"/>
        <v>0</v>
      </c>
      <c r="D266" s="80">
        <f t="shared" si="41"/>
        <v>0</v>
      </c>
      <c r="E266" s="80">
        <f t="shared" si="41"/>
        <v>0</v>
      </c>
      <c r="F266" s="80">
        <f t="shared" si="41"/>
        <v>0</v>
      </c>
      <c r="G266" s="80">
        <f t="shared" si="41"/>
        <v>0</v>
      </c>
      <c r="H266" s="79">
        <f t="shared" si="41"/>
        <v>0</v>
      </c>
      <c r="I266" s="36">
        <f t="shared" si="42"/>
        <v>0</v>
      </c>
    </row>
    <row r="267" spans="2:9">
      <c r="B267" s="77" t="str">
        <f t="shared" ref="B267:H276" si="43">IF($D$4=1," ",B752)</f>
        <v>Turks and Caicos Islands</v>
      </c>
      <c r="C267" s="80">
        <f t="shared" si="43"/>
        <v>0</v>
      </c>
      <c r="D267" s="80">
        <f t="shared" si="43"/>
        <v>0</v>
      </c>
      <c r="E267" s="80">
        <f t="shared" si="43"/>
        <v>0</v>
      </c>
      <c r="F267" s="80">
        <f t="shared" si="43"/>
        <v>0</v>
      </c>
      <c r="G267" s="80">
        <f t="shared" si="43"/>
        <v>0</v>
      </c>
      <c r="H267" s="79">
        <f t="shared" si="43"/>
        <v>0</v>
      </c>
      <c r="I267" s="36">
        <f t="shared" si="42"/>
        <v>0</v>
      </c>
    </row>
    <row r="268" spans="2:9">
      <c r="B268" s="77" t="str">
        <f t="shared" si="43"/>
        <v>Tuvalu</v>
      </c>
      <c r="C268" s="80">
        <f t="shared" si="43"/>
        <v>0</v>
      </c>
      <c r="D268" s="80">
        <f t="shared" si="43"/>
        <v>0</v>
      </c>
      <c r="E268" s="80">
        <f t="shared" si="43"/>
        <v>0</v>
      </c>
      <c r="F268" s="80">
        <f t="shared" si="43"/>
        <v>0</v>
      </c>
      <c r="G268" s="80">
        <f t="shared" si="43"/>
        <v>0</v>
      </c>
      <c r="H268" s="79">
        <f t="shared" si="43"/>
        <v>0</v>
      </c>
      <c r="I268" s="36">
        <f t="shared" si="42"/>
        <v>0</v>
      </c>
    </row>
    <row r="269" spans="2:9">
      <c r="B269" s="77" t="str">
        <f t="shared" si="43"/>
        <v>Uganda</v>
      </c>
      <c r="C269" s="80">
        <f t="shared" si="43"/>
        <v>3</v>
      </c>
      <c r="D269" s="80">
        <f t="shared" si="43"/>
        <v>0</v>
      </c>
      <c r="E269" s="80">
        <f t="shared" si="43"/>
        <v>7</v>
      </c>
      <c r="F269" s="80">
        <f t="shared" si="43"/>
        <v>0</v>
      </c>
      <c r="G269" s="80">
        <f t="shared" si="43"/>
        <v>14</v>
      </c>
      <c r="H269" s="79">
        <f t="shared" si="43"/>
        <v>9.207376423854996E-3</v>
      </c>
      <c r="I269" s="36">
        <f t="shared" si="42"/>
        <v>13.99871096730066</v>
      </c>
    </row>
    <row r="270" spans="2:9">
      <c r="B270" s="77" t="str">
        <f t="shared" si="43"/>
        <v>Ukraine</v>
      </c>
      <c r="C270" s="80">
        <f t="shared" si="43"/>
        <v>0</v>
      </c>
      <c r="D270" s="80">
        <f t="shared" si="43"/>
        <v>6</v>
      </c>
      <c r="E270" s="80">
        <f t="shared" si="43"/>
        <v>90</v>
      </c>
      <c r="F270" s="80">
        <f t="shared" si="43"/>
        <v>50</v>
      </c>
      <c r="G270" s="80">
        <f t="shared" si="43"/>
        <v>148</v>
      </c>
      <c r="H270" s="79">
        <f t="shared" si="43"/>
        <v>9.7335122195038537E-2</v>
      </c>
      <c r="I270" s="36">
        <f t="shared" si="42"/>
        <v>147.85594401915134</v>
      </c>
    </row>
    <row r="271" spans="2:9">
      <c r="B271" s="77" t="str">
        <f t="shared" si="43"/>
        <v>United Arab Emirates</v>
      </c>
      <c r="C271" s="80">
        <f t="shared" si="43"/>
        <v>48</v>
      </c>
      <c r="D271" s="80">
        <f t="shared" si="43"/>
        <v>39</v>
      </c>
      <c r="E271" s="80">
        <f t="shared" si="43"/>
        <v>43</v>
      </c>
      <c r="F271" s="80">
        <f t="shared" si="43"/>
        <v>0</v>
      </c>
      <c r="G271" s="80">
        <f t="shared" si="43"/>
        <v>132</v>
      </c>
      <c r="H271" s="79">
        <f t="shared" si="43"/>
        <v>8.6812406282061397E-2</v>
      </c>
      <c r="I271" s="36">
        <f t="shared" si="42"/>
        <v>131.88540762370769</v>
      </c>
    </row>
    <row r="272" spans="2:9">
      <c r="B272" s="77" t="str">
        <f t="shared" si="43"/>
        <v>United Kingdom, Channel Islands and Isle of Man, nfd</v>
      </c>
      <c r="C272" s="80">
        <f t="shared" si="43"/>
        <v>0</v>
      </c>
      <c r="D272" s="80">
        <f t="shared" si="43"/>
        <v>0</v>
      </c>
      <c r="E272" s="80">
        <f t="shared" si="43"/>
        <v>3</v>
      </c>
      <c r="F272" s="80">
        <f t="shared" si="43"/>
        <v>9</v>
      </c>
      <c r="G272" s="80">
        <f t="shared" si="43"/>
        <v>12</v>
      </c>
      <c r="H272" s="79">
        <f t="shared" si="43"/>
        <v>7.8920369347328535E-3</v>
      </c>
      <c r="I272" s="36">
        <f t="shared" si="42"/>
        <v>11.999052955567832</v>
      </c>
    </row>
    <row r="273" spans="2:10">
      <c r="B273" s="77" t="str">
        <f t="shared" si="43"/>
        <v>United States of America</v>
      </c>
      <c r="C273" s="80">
        <f t="shared" si="43"/>
        <v>47</v>
      </c>
      <c r="D273" s="80">
        <f t="shared" si="43"/>
        <v>25</v>
      </c>
      <c r="E273" s="80">
        <f t="shared" si="43"/>
        <v>82</v>
      </c>
      <c r="F273" s="80">
        <f t="shared" si="43"/>
        <v>18</v>
      </c>
      <c r="G273" s="80">
        <f t="shared" si="43"/>
        <v>177</v>
      </c>
      <c r="H273" s="79">
        <f t="shared" si="43"/>
        <v>0.11640754478730961</v>
      </c>
      <c r="I273" s="36">
        <f t="shared" si="42"/>
        <v>176.79395864572646</v>
      </c>
    </row>
    <row r="274" spans="2:10">
      <c r="B274" s="77" t="str">
        <f t="shared" si="43"/>
        <v>Uruguay</v>
      </c>
      <c r="C274" s="80">
        <f t="shared" si="43"/>
        <v>0</v>
      </c>
      <c r="D274" s="80">
        <f t="shared" si="43"/>
        <v>0</v>
      </c>
      <c r="E274" s="80">
        <f t="shared" si="43"/>
        <v>33</v>
      </c>
      <c r="F274" s="80">
        <f t="shared" si="43"/>
        <v>43</v>
      </c>
      <c r="G274" s="80">
        <f t="shared" si="43"/>
        <v>82</v>
      </c>
      <c r="H274" s="79">
        <f t="shared" si="43"/>
        <v>5.3928919054007839E-2</v>
      </c>
      <c r="I274" s="36">
        <f t="shared" si="42"/>
        <v>81.955778286375718</v>
      </c>
    </row>
    <row r="275" spans="2:10">
      <c r="B275" s="77" t="str">
        <f t="shared" si="43"/>
        <v>Uzbekistan</v>
      </c>
      <c r="C275" s="80">
        <f t="shared" si="43"/>
        <v>6</v>
      </c>
      <c r="D275" s="80">
        <f t="shared" si="43"/>
        <v>0</v>
      </c>
      <c r="E275" s="80">
        <f t="shared" si="43"/>
        <v>9</v>
      </c>
      <c r="F275" s="80">
        <f t="shared" si="43"/>
        <v>0</v>
      </c>
      <c r="G275" s="80">
        <f t="shared" si="43"/>
        <v>16</v>
      </c>
      <c r="H275" s="79">
        <f t="shared" si="43"/>
        <v>1.052271591297714E-2</v>
      </c>
      <c r="I275" s="36">
        <f t="shared" si="42"/>
        <v>15.998316365453924</v>
      </c>
    </row>
    <row r="276" spans="2:10">
      <c r="B276" s="77" t="str">
        <f t="shared" si="43"/>
        <v>Vanuatu</v>
      </c>
      <c r="C276" s="80">
        <f t="shared" si="43"/>
        <v>0</v>
      </c>
      <c r="D276" s="80">
        <f t="shared" si="43"/>
        <v>0</v>
      </c>
      <c r="E276" s="80">
        <f t="shared" si="43"/>
        <v>5</v>
      </c>
      <c r="F276" s="80">
        <f t="shared" si="43"/>
        <v>0</v>
      </c>
      <c r="G276" s="80">
        <f t="shared" si="43"/>
        <v>5</v>
      </c>
      <c r="H276" s="79">
        <f t="shared" si="43"/>
        <v>3.2883487228053559E-3</v>
      </c>
      <c r="I276" s="36">
        <f t="shared" si="42"/>
        <v>4.9998355825638594</v>
      </c>
    </row>
    <row r="277" spans="2:10">
      <c r="B277" s="77" t="str">
        <f t="shared" ref="B277:H286" si="44">IF($D$4=1," ",B762)</f>
        <v>Venezuela</v>
      </c>
      <c r="C277" s="80">
        <f t="shared" si="44"/>
        <v>0</v>
      </c>
      <c r="D277" s="80">
        <f t="shared" si="44"/>
        <v>0</v>
      </c>
      <c r="E277" s="80">
        <f t="shared" si="44"/>
        <v>8</v>
      </c>
      <c r="F277" s="80">
        <f t="shared" si="44"/>
        <v>0</v>
      </c>
      <c r="G277" s="80">
        <f t="shared" si="44"/>
        <v>9</v>
      </c>
      <c r="H277" s="79">
        <f t="shared" si="44"/>
        <v>5.9190277010496414E-3</v>
      </c>
      <c r="I277" s="36">
        <f t="shared" si="42"/>
        <v>8.9994672875069064</v>
      </c>
    </row>
    <row r="278" spans="2:10">
      <c r="B278" s="77" t="str">
        <f t="shared" si="44"/>
        <v>Vietnam</v>
      </c>
      <c r="C278" s="80">
        <f t="shared" si="44"/>
        <v>302</v>
      </c>
      <c r="D278" s="80">
        <f t="shared" si="44"/>
        <v>1007</v>
      </c>
      <c r="E278" s="80">
        <f t="shared" si="44"/>
        <v>10480</v>
      </c>
      <c r="F278" s="80">
        <f t="shared" si="44"/>
        <v>1497</v>
      </c>
      <c r="G278" s="80">
        <f t="shared" si="44"/>
        <v>13284</v>
      </c>
      <c r="H278" s="79">
        <f t="shared" si="44"/>
        <v>8.7364848867492704</v>
      </c>
      <c r="I278" s="36">
        <f t="shared" si="42"/>
        <v>12123.445347644227</v>
      </c>
    </row>
    <row r="279" spans="2:10">
      <c r="B279" s="77" t="str">
        <f t="shared" si="44"/>
        <v>Virgin Islands, British</v>
      </c>
      <c r="C279" s="80">
        <f t="shared" si="44"/>
        <v>0</v>
      </c>
      <c r="D279" s="80">
        <f t="shared" si="44"/>
        <v>0</v>
      </c>
      <c r="E279" s="80">
        <f t="shared" si="44"/>
        <v>0</v>
      </c>
      <c r="F279" s="80">
        <f t="shared" si="44"/>
        <v>0</v>
      </c>
      <c r="G279" s="80">
        <f t="shared" si="44"/>
        <v>0</v>
      </c>
      <c r="H279" s="79">
        <f t="shared" si="44"/>
        <v>0</v>
      </c>
      <c r="I279" s="36">
        <f t="shared" si="42"/>
        <v>0</v>
      </c>
    </row>
    <row r="280" spans="2:10">
      <c r="B280" s="77" t="str">
        <f t="shared" si="44"/>
        <v>Virgin Islands, United States</v>
      </c>
      <c r="C280" s="80">
        <f t="shared" si="44"/>
        <v>0</v>
      </c>
      <c r="D280" s="80">
        <f t="shared" si="44"/>
        <v>0</v>
      </c>
      <c r="E280" s="80">
        <f t="shared" si="44"/>
        <v>0</v>
      </c>
      <c r="F280" s="80">
        <f t="shared" si="44"/>
        <v>0</v>
      </c>
      <c r="G280" s="80">
        <f t="shared" si="44"/>
        <v>0</v>
      </c>
      <c r="H280" s="79">
        <f t="shared" si="44"/>
        <v>0</v>
      </c>
      <c r="I280" s="36">
        <f t="shared" si="42"/>
        <v>0</v>
      </c>
    </row>
    <row r="281" spans="2:10">
      <c r="B281" s="77" t="str">
        <f t="shared" si="44"/>
        <v>Wales</v>
      </c>
      <c r="C281" s="80">
        <f t="shared" si="44"/>
        <v>0</v>
      </c>
      <c r="D281" s="80">
        <f t="shared" si="44"/>
        <v>0</v>
      </c>
      <c r="E281" s="80">
        <f t="shared" si="44"/>
        <v>16</v>
      </c>
      <c r="F281" s="80">
        <f t="shared" si="44"/>
        <v>27</v>
      </c>
      <c r="G281" s="80">
        <f t="shared" si="44"/>
        <v>46</v>
      </c>
      <c r="H281" s="79">
        <f t="shared" si="44"/>
        <v>3.0252808249809277E-2</v>
      </c>
      <c r="I281" s="36">
        <f t="shared" si="42"/>
        <v>45.986083708205086</v>
      </c>
    </row>
    <row r="282" spans="2:10">
      <c r="B282" s="77" t="str">
        <f t="shared" si="44"/>
        <v>Wallis and Futuna</v>
      </c>
      <c r="C282" s="80">
        <f t="shared" si="44"/>
        <v>0</v>
      </c>
      <c r="D282" s="80">
        <f t="shared" si="44"/>
        <v>0</v>
      </c>
      <c r="E282" s="80">
        <f t="shared" si="44"/>
        <v>0</v>
      </c>
      <c r="F282" s="80">
        <f t="shared" si="44"/>
        <v>0</v>
      </c>
      <c r="G282" s="80">
        <f t="shared" si="44"/>
        <v>0</v>
      </c>
      <c r="H282" s="79">
        <f t="shared" si="44"/>
        <v>0</v>
      </c>
      <c r="I282" s="36">
        <f t="shared" si="42"/>
        <v>0</v>
      </c>
    </row>
    <row r="283" spans="2:10">
      <c r="B283" s="77" t="str">
        <f t="shared" si="44"/>
        <v>Western Europe, nfd</v>
      </c>
      <c r="C283" s="80">
        <f t="shared" si="44"/>
        <v>0</v>
      </c>
      <c r="D283" s="80">
        <f t="shared" si="44"/>
        <v>0</v>
      </c>
      <c r="E283" s="80">
        <f t="shared" si="44"/>
        <v>0</v>
      </c>
      <c r="F283" s="80">
        <f t="shared" si="44"/>
        <v>0</v>
      </c>
      <c r="G283" s="80">
        <f t="shared" si="44"/>
        <v>0</v>
      </c>
      <c r="H283" s="79">
        <f t="shared" si="44"/>
        <v>0</v>
      </c>
      <c r="I283" s="36">
        <f t="shared" si="42"/>
        <v>0</v>
      </c>
    </row>
    <row r="284" spans="2:10">
      <c r="B284" s="77" t="str">
        <f t="shared" si="44"/>
        <v>Western Sahara</v>
      </c>
      <c r="C284" s="80">
        <f t="shared" si="44"/>
        <v>0</v>
      </c>
      <c r="D284" s="80">
        <f t="shared" si="44"/>
        <v>0</v>
      </c>
      <c r="E284" s="80">
        <f t="shared" si="44"/>
        <v>0</v>
      </c>
      <c r="F284" s="80">
        <f t="shared" si="44"/>
        <v>0</v>
      </c>
      <c r="G284" s="80">
        <f t="shared" si="44"/>
        <v>0</v>
      </c>
      <c r="H284" s="79">
        <f t="shared" si="44"/>
        <v>0</v>
      </c>
      <c r="I284" s="36">
        <f t="shared" si="42"/>
        <v>0</v>
      </c>
    </row>
    <row r="285" spans="2:10">
      <c r="B285" s="77" t="str">
        <f t="shared" si="44"/>
        <v>Yemen</v>
      </c>
      <c r="C285" s="80">
        <f t="shared" si="44"/>
        <v>0</v>
      </c>
      <c r="D285" s="80">
        <f t="shared" si="44"/>
        <v>0</v>
      </c>
      <c r="E285" s="80">
        <f t="shared" si="44"/>
        <v>0</v>
      </c>
      <c r="F285" s="80">
        <f t="shared" si="44"/>
        <v>0</v>
      </c>
      <c r="G285" s="80">
        <f t="shared" si="44"/>
        <v>0</v>
      </c>
      <c r="H285" s="79">
        <f t="shared" si="44"/>
        <v>0</v>
      </c>
      <c r="I285" s="36">
        <f t="shared" si="42"/>
        <v>0</v>
      </c>
    </row>
    <row r="286" spans="2:10">
      <c r="B286" s="77" t="str">
        <f t="shared" si="44"/>
        <v>Z_Total</v>
      </c>
      <c r="C286" s="80">
        <f t="shared" si="44"/>
        <v>27448</v>
      </c>
      <c r="D286" s="80">
        <f t="shared" si="44"/>
        <v>21105</v>
      </c>
      <c r="E286" s="80">
        <f t="shared" si="44"/>
        <v>81586</v>
      </c>
      <c r="F286" s="80">
        <f t="shared" si="44"/>
        <v>21909</v>
      </c>
      <c r="G286" s="80">
        <f t="shared" si="44"/>
        <v>152052</v>
      </c>
      <c r="H286" s="79">
        <f t="shared" si="44"/>
        <v>100</v>
      </c>
      <c r="I286" s="36"/>
    </row>
    <row r="287" spans="2:10">
      <c r="B287"/>
      <c r="C287"/>
      <c r="D287"/>
      <c r="E287"/>
      <c r="F287"/>
      <c r="G287"/>
      <c r="H287"/>
      <c r="I287" s="76"/>
      <c r="J287"/>
    </row>
    <row r="288" spans="2:10">
      <c r="B288"/>
      <c r="C288"/>
      <c r="D288"/>
      <c r="E288"/>
      <c r="F288"/>
      <c r="G288"/>
      <c r="H288"/>
      <c r="I288" s="76"/>
      <c r="J288"/>
    </row>
    <row r="289" spans="3:8">
      <c r="C289" s="7"/>
      <c r="D289" s="7"/>
      <c r="E289" s="7"/>
      <c r="F289" s="7"/>
      <c r="G289" s="7"/>
      <c r="H289" s="8"/>
    </row>
    <row r="405" spans="9:9" s="30" customFormat="1">
      <c r="I405" s="35"/>
    </row>
    <row r="406" spans="9:9" s="30" customFormat="1">
      <c r="I406" s="35"/>
    </row>
    <row r="407" spans="9:9" s="30" customFormat="1">
      <c r="I407" s="35"/>
    </row>
    <row r="408" spans="9:9" s="30" customFormat="1">
      <c r="I408" s="35"/>
    </row>
    <row r="409" spans="9:9" s="30" customFormat="1">
      <c r="I409" s="35"/>
    </row>
    <row r="410" spans="9:9" s="30" customFormat="1">
      <c r="I410" s="35"/>
    </row>
    <row r="411" spans="9:9" s="30" customFormat="1">
      <c r="I411" s="35"/>
    </row>
    <row r="412" spans="9:9" s="30" customFormat="1">
      <c r="I412" s="35"/>
    </row>
    <row r="413" spans="9:9" s="30" customFormat="1">
      <c r="I413" s="35"/>
    </row>
    <row r="414" spans="9:9" s="30" customFormat="1">
      <c r="I414" s="35"/>
    </row>
    <row r="415" spans="9:9" s="30" customFormat="1">
      <c r="I415" s="35"/>
    </row>
    <row r="416" spans="9:9" s="30" customFormat="1">
      <c r="I416" s="35"/>
    </row>
    <row r="417" spans="9:9" s="30" customFormat="1">
      <c r="I417" s="35"/>
    </row>
    <row r="418" spans="9:9" s="30" customFormat="1">
      <c r="I418" s="35"/>
    </row>
    <row r="419" spans="9:9" s="30" customFormat="1">
      <c r="I419" s="35"/>
    </row>
    <row r="420" spans="9:9" s="30" customFormat="1">
      <c r="I420" s="35"/>
    </row>
    <row r="421" spans="9:9" s="30" customFormat="1">
      <c r="I421" s="35"/>
    </row>
    <row r="422" spans="9:9" s="30" customFormat="1">
      <c r="I422" s="35"/>
    </row>
    <row r="423" spans="9:9" s="30" customFormat="1">
      <c r="I423" s="35"/>
    </row>
    <row r="424" spans="9:9" s="30" customFormat="1">
      <c r="I424" s="35"/>
    </row>
    <row r="425" spans="9:9" s="30" customFormat="1">
      <c r="I425" s="35"/>
    </row>
    <row r="426" spans="9:9" s="30" customFormat="1">
      <c r="I426" s="35"/>
    </row>
    <row r="427" spans="9:9" s="30" customFormat="1">
      <c r="I427" s="35"/>
    </row>
    <row r="428" spans="9:9" s="30" customFormat="1">
      <c r="I428" s="35"/>
    </row>
    <row r="429" spans="9:9" s="30" customFormat="1">
      <c r="I429" s="35"/>
    </row>
    <row r="430" spans="9:9" s="30" customFormat="1">
      <c r="I430" s="35"/>
    </row>
    <row r="431" spans="9:9" s="30" customFormat="1">
      <c r="I431" s="35"/>
    </row>
    <row r="432" spans="9:9" s="30" customFormat="1">
      <c r="I432" s="35"/>
    </row>
    <row r="433" spans="9:9" s="30" customFormat="1">
      <c r="I433" s="35"/>
    </row>
    <row r="434" spans="9:9" s="30" customFormat="1">
      <c r="I434" s="35"/>
    </row>
    <row r="435" spans="9:9" s="30" customFormat="1">
      <c r="I435" s="35"/>
    </row>
    <row r="436" spans="9:9" s="30" customFormat="1">
      <c r="I436" s="35"/>
    </row>
    <row r="437" spans="9:9" s="30" customFormat="1">
      <c r="I437" s="35"/>
    </row>
    <row r="438" spans="9:9" s="30" customFormat="1">
      <c r="I438" s="35"/>
    </row>
    <row r="439" spans="9:9" s="30" customFormat="1">
      <c r="I439" s="35"/>
    </row>
    <row r="440" spans="9:9" s="30" customFormat="1">
      <c r="I440" s="35"/>
    </row>
    <row r="441" spans="9:9" s="30" customFormat="1">
      <c r="I441" s="35"/>
    </row>
    <row r="442" spans="9:9" s="30" customFormat="1">
      <c r="I442" s="35"/>
    </row>
    <row r="443" spans="9:9" s="30" customFormat="1">
      <c r="I443" s="35"/>
    </row>
    <row r="444" spans="9:9" s="30" customFormat="1">
      <c r="I444" s="35"/>
    </row>
    <row r="445" spans="9:9" s="30" customFormat="1">
      <c r="I445" s="35"/>
    </row>
    <row r="446" spans="9:9" s="30" customFormat="1">
      <c r="I446" s="35"/>
    </row>
    <row r="447" spans="9:9" s="30" customFormat="1">
      <c r="I447" s="35"/>
    </row>
    <row r="448" spans="9:9" s="30" customFormat="1">
      <c r="I448" s="35"/>
    </row>
    <row r="449" spans="9:9" s="30" customFormat="1">
      <c r="I449" s="35"/>
    </row>
    <row r="450" spans="9:9" s="30" customFormat="1">
      <c r="I450" s="35"/>
    </row>
    <row r="451" spans="9:9" s="30" customFormat="1">
      <c r="I451" s="35"/>
    </row>
    <row r="452" spans="9:9" s="30" customFormat="1">
      <c r="I452" s="35"/>
    </row>
    <row r="453" spans="9:9" s="30" customFormat="1">
      <c r="I453" s="35"/>
    </row>
    <row r="454" spans="9:9" s="30" customFormat="1">
      <c r="I454" s="35"/>
    </row>
    <row r="455" spans="9:9" s="30" customFormat="1">
      <c r="I455" s="35"/>
    </row>
    <row r="456" spans="9:9" s="30" customFormat="1">
      <c r="I456" s="35"/>
    </row>
    <row r="457" spans="9:9" s="30" customFormat="1">
      <c r="I457" s="35"/>
    </row>
    <row r="458" spans="9:9" s="30" customFormat="1">
      <c r="I458" s="35"/>
    </row>
    <row r="459" spans="9:9" s="30" customFormat="1">
      <c r="I459" s="35"/>
    </row>
    <row r="460" spans="9:9" s="30" customFormat="1">
      <c r="I460" s="35"/>
    </row>
    <row r="461" spans="9:9" s="30" customFormat="1">
      <c r="I461" s="35"/>
    </row>
    <row r="462" spans="9:9" s="30" customFormat="1">
      <c r="I462" s="35"/>
    </row>
    <row r="463" spans="9:9" s="30" customFormat="1">
      <c r="I463" s="35"/>
    </row>
    <row r="464" spans="9:9" s="30" customFormat="1">
      <c r="I464" s="35"/>
    </row>
    <row r="465" spans="9:9" s="30" customFormat="1">
      <c r="I465" s="35"/>
    </row>
    <row r="466" spans="9:9" s="30" customFormat="1">
      <c r="I466" s="35"/>
    </row>
    <row r="467" spans="9:9" s="30" customFormat="1">
      <c r="I467" s="35"/>
    </row>
    <row r="468" spans="9:9" s="30" customFormat="1">
      <c r="I468" s="35"/>
    </row>
    <row r="469" spans="9:9" s="30" customFormat="1">
      <c r="I469" s="35"/>
    </row>
    <row r="470" spans="9:9" s="30" customFormat="1">
      <c r="I470" s="35"/>
    </row>
    <row r="471" spans="9:9" s="30" customFormat="1">
      <c r="I471" s="35"/>
    </row>
    <row r="472" spans="9:9" s="30" customFormat="1">
      <c r="I472" s="35"/>
    </row>
    <row r="473" spans="9:9" s="30" customFormat="1">
      <c r="I473" s="35"/>
    </row>
    <row r="474" spans="9:9" s="30" customFormat="1">
      <c r="I474" s="35"/>
    </row>
    <row r="475" spans="9:9" s="30" customFormat="1">
      <c r="I475" s="35"/>
    </row>
    <row r="476" spans="9:9" s="30" customFormat="1">
      <c r="I476" s="35"/>
    </row>
    <row r="477" spans="9:9" s="30" customFormat="1">
      <c r="I477" s="35"/>
    </row>
    <row r="478" spans="9:9" s="30" customFormat="1">
      <c r="I478" s="35"/>
    </row>
    <row r="479" spans="9:9" s="30" customFormat="1">
      <c r="I479" s="35"/>
    </row>
    <row r="480" spans="9:9" s="30" customFormat="1">
      <c r="I480" s="35"/>
    </row>
    <row r="481" spans="1:21" s="30" customFormat="1">
      <c r="I481" s="35"/>
    </row>
    <row r="482" spans="1:21" s="30" customFormat="1">
      <c r="I482" s="35"/>
    </row>
    <row r="483" spans="1:21" s="30" customFormat="1">
      <c r="I483" s="35"/>
    </row>
    <row r="484" spans="1:21" s="30" customFormat="1">
      <c r="I484" s="35"/>
    </row>
    <row r="485" spans="1:21" s="30" customFormat="1">
      <c r="I485" s="35"/>
    </row>
    <row r="486" spans="1:21" s="30" customFormat="1">
      <c r="A486" s="56"/>
      <c r="B486" s="56"/>
      <c r="C486" s="56"/>
      <c r="D486" s="56"/>
      <c r="E486" s="56"/>
      <c r="F486" s="56"/>
      <c r="G486" s="56"/>
      <c r="H486" s="56"/>
      <c r="I486" s="53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</row>
    <row r="487" spans="1:21" s="30" customFormat="1">
      <c r="A487" s="56"/>
      <c r="B487" s="56"/>
      <c r="C487" s="56"/>
      <c r="D487" s="56"/>
      <c r="E487" s="56"/>
      <c r="F487" s="56"/>
      <c r="G487" s="56"/>
      <c r="H487" s="56"/>
      <c r="I487" s="53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</row>
    <row r="488" spans="1:21" s="30" customFormat="1" ht="15">
      <c r="A488" s="56"/>
      <c r="B488" s="57" t="s">
        <v>90</v>
      </c>
      <c r="C488" s="58"/>
      <c r="D488" s="58"/>
      <c r="E488" s="58"/>
      <c r="F488" s="58"/>
      <c r="G488" s="58"/>
      <c r="H488" s="58"/>
      <c r="I488" s="51" t="s">
        <v>91</v>
      </c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6"/>
      <c r="U488" s="56"/>
    </row>
    <row r="489" spans="1:21" s="30" customFormat="1">
      <c r="A489" s="56"/>
      <c r="B489" s="58"/>
      <c r="C489" s="68">
        <f>D2</f>
        <v>26</v>
      </c>
      <c r="D489" s="58"/>
      <c r="E489" s="58"/>
      <c r="F489" s="58"/>
      <c r="G489" s="58"/>
      <c r="H489" s="58"/>
      <c r="I489" s="52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6"/>
      <c r="U489" s="56"/>
    </row>
    <row r="490" spans="1:21" s="30" customFormat="1">
      <c r="A490" s="56"/>
      <c r="B490" s="58"/>
      <c r="C490" s="59" t="s">
        <v>5</v>
      </c>
      <c r="D490" s="59" t="s">
        <v>6</v>
      </c>
      <c r="E490" s="59" t="s">
        <v>7</v>
      </c>
      <c r="F490" s="59" t="s">
        <v>8</v>
      </c>
      <c r="G490" s="60" t="s">
        <v>9</v>
      </c>
      <c r="H490" s="60" t="s">
        <v>92</v>
      </c>
      <c r="I490" s="52"/>
      <c r="J490" s="58"/>
      <c r="K490" s="58"/>
      <c r="L490" s="58"/>
      <c r="M490" s="58"/>
      <c r="N490" s="59" t="s">
        <v>5</v>
      </c>
      <c r="O490" s="59" t="s">
        <v>6</v>
      </c>
      <c r="P490" s="59" t="s">
        <v>7</v>
      </c>
      <c r="Q490" s="59" t="s">
        <v>8</v>
      </c>
      <c r="R490" s="60" t="s">
        <v>9</v>
      </c>
      <c r="S490" s="60" t="s">
        <v>92</v>
      </c>
      <c r="T490" s="56"/>
      <c r="U490" s="56"/>
    </row>
    <row r="491" spans="1:21" s="30" customFormat="1">
      <c r="A491" s="56"/>
      <c r="B491" s="58"/>
      <c r="C491" s="69">
        <v>4</v>
      </c>
      <c r="D491" s="69">
        <v>5</v>
      </c>
      <c r="E491" s="69">
        <v>6</v>
      </c>
      <c r="F491" s="69">
        <v>7</v>
      </c>
      <c r="G491" s="69">
        <v>8</v>
      </c>
      <c r="H491" s="68">
        <v>9</v>
      </c>
      <c r="I491" s="54" t="s">
        <v>93</v>
      </c>
      <c r="J491" s="61" t="s">
        <v>94</v>
      </c>
      <c r="K491" s="61" t="s">
        <v>95</v>
      </c>
      <c r="L491" s="62" t="s">
        <v>96</v>
      </c>
      <c r="M491" s="58"/>
      <c r="N491" s="58"/>
      <c r="O491" s="58"/>
      <c r="P491" s="58"/>
      <c r="Q491" s="58"/>
      <c r="R491" s="58"/>
      <c r="S491" s="58"/>
      <c r="T491" s="56"/>
      <c r="U491" s="56"/>
    </row>
    <row r="492" spans="1:21" s="30" customFormat="1">
      <c r="A492" s="70">
        <v>1</v>
      </c>
      <c r="B492" s="71" t="s">
        <v>97</v>
      </c>
      <c r="C492" s="72">
        <f>VLOOKUP($C$489*282-282+$A492,'Data (2)'!$A$6:$H$23129,C$491)</f>
        <v>401</v>
      </c>
      <c r="D492" s="72">
        <f>VLOOKUP($C$489*282-282+$A492,'Data (2)'!$A$6:$H$23129,D$491)</f>
        <v>1256</v>
      </c>
      <c r="E492" s="72">
        <f>VLOOKUP($C$489*282-282+$A492,'Data (2)'!$A$6:$H$23129,E$491)</f>
        <v>3060</v>
      </c>
      <c r="F492" s="72">
        <f>VLOOKUP($C$489*282-282+$A492,'Data (2)'!$A$6:$H$23129,F$491)</f>
        <v>89</v>
      </c>
      <c r="G492" s="72">
        <f>VLOOKUP($C$489*282-282+$A492,'Data (2)'!$A$6:$H$23129,G$491)</f>
        <v>4804</v>
      </c>
      <c r="H492" s="73">
        <f>G492/G$771*100</f>
        <v>3.159445452871386</v>
      </c>
      <c r="I492" s="55">
        <f>1.00001*G492+A492*0.000001</f>
        <v>4804.0480410000009</v>
      </c>
      <c r="J492" s="64">
        <f>RANK(I492,$I$492:$I$771)</f>
        <v>7</v>
      </c>
      <c r="K492" s="64">
        <f>MATCH(L492,$J$492:$J$771,0)</f>
        <v>280</v>
      </c>
      <c r="L492" s="63">
        <v>1</v>
      </c>
      <c r="M492" s="65" t="str">
        <f>VLOOKUP(K492,$A$492:$H$771,2)</f>
        <v>Z_Total</v>
      </c>
      <c r="N492" s="66">
        <f t="shared" ref="N492:N555" si="45">VLOOKUP(K492,$A$492:$H$771,3)</f>
        <v>27448</v>
      </c>
      <c r="O492" s="66">
        <f t="shared" ref="O492:O555" si="46">VLOOKUP(K492,$A$492:$H$771,4)</f>
        <v>21105</v>
      </c>
      <c r="P492" s="66">
        <f t="shared" ref="P492:P555" si="47">VLOOKUP(K492,$A$492:$H$771,5)</f>
        <v>81586</v>
      </c>
      <c r="Q492" s="66">
        <f t="shared" ref="Q492:Q555" si="48">VLOOKUP(K492,$A$492:$H$771,6)</f>
        <v>21909</v>
      </c>
      <c r="R492" s="66">
        <f t="shared" ref="R492:R555" si="49">VLOOKUP(K492,$A$492:$H$771,7)</f>
        <v>152052</v>
      </c>
      <c r="S492" s="67">
        <f t="shared" ref="S492:S555" si="50">VLOOKUP(K492,$A$492:$H$771,8)</f>
        <v>100</v>
      </c>
      <c r="T492" s="56"/>
      <c r="U492" s="56"/>
    </row>
    <row r="493" spans="1:21" s="30" customFormat="1">
      <c r="A493" s="70">
        <v>2</v>
      </c>
      <c r="B493" s="71" t="s">
        <v>347</v>
      </c>
      <c r="C493" s="72">
        <f>VLOOKUP($C$489*282-282+$A493,'Data (2)'!$A$6:$H$23129,C$491)</f>
        <v>0</v>
      </c>
      <c r="D493" s="72">
        <f>VLOOKUP($C$489*282-282+$A493,'Data (2)'!$A$6:$H$23129,D$491)</f>
        <v>0</v>
      </c>
      <c r="E493" s="72">
        <f>VLOOKUP($C$489*282-282+$A493,'Data (2)'!$A$6:$H$23129,E$491)</f>
        <v>0</v>
      </c>
      <c r="F493" s="72">
        <f>VLOOKUP($C$489*282-282+$A493,'Data (2)'!$A$6:$H$23129,F$491)</f>
        <v>0</v>
      </c>
      <c r="G493" s="72">
        <f>VLOOKUP($C$489*282-282+$A493,'Data (2)'!$A$6:$H$23129,G$491)</f>
        <v>0</v>
      </c>
      <c r="H493" s="73">
        <f t="shared" ref="H493:H556" si="51">G493/G$771*100</f>
        <v>0</v>
      </c>
      <c r="I493" s="55">
        <f t="shared" ref="I493:I555" si="52">1.00001*G493+A493*0.000001</f>
        <v>1.9999999999999999E-6</v>
      </c>
      <c r="J493" s="64">
        <f t="shared" ref="J493:J555" si="53">RANK(I493,$I$492:$I$771)</f>
        <v>280</v>
      </c>
      <c r="K493" s="64">
        <f t="shared" ref="K493:K555" si="54">MATCH(L493,$J$492:$J$771,0)</f>
        <v>15</v>
      </c>
      <c r="L493" s="63">
        <v>2</v>
      </c>
      <c r="M493" s="65" t="str">
        <f t="shared" ref="M493:M555" si="55">VLOOKUP(K493,$A$492:$H$771,2)</f>
        <v>Australia</v>
      </c>
      <c r="N493" s="66">
        <f t="shared" si="45"/>
        <v>20647</v>
      </c>
      <c r="O493" s="66">
        <f t="shared" si="46"/>
        <v>10132</v>
      </c>
      <c r="P493" s="66">
        <f t="shared" si="47"/>
        <v>18316</v>
      </c>
      <c r="Q493" s="66">
        <f t="shared" si="48"/>
        <v>5380</v>
      </c>
      <c r="R493" s="66">
        <f t="shared" si="49"/>
        <v>54476</v>
      </c>
      <c r="S493" s="67">
        <f t="shared" si="50"/>
        <v>35.827217004708913</v>
      </c>
      <c r="T493" s="56"/>
      <c r="U493" s="56"/>
    </row>
    <row r="494" spans="1:21" s="30" customFormat="1">
      <c r="A494" s="70">
        <v>3</v>
      </c>
      <c r="B494" s="71" t="s">
        <v>98</v>
      </c>
      <c r="C494" s="72">
        <f>VLOOKUP($C$489*282-282+$A494,'Data (2)'!$A$6:$H$23129,C$491)</f>
        <v>6</v>
      </c>
      <c r="D494" s="72">
        <f>VLOOKUP($C$489*282-282+$A494,'Data (2)'!$A$6:$H$23129,D$491)</f>
        <v>15</v>
      </c>
      <c r="E494" s="72">
        <f>VLOOKUP($C$489*282-282+$A494,'Data (2)'!$A$6:$H$23129,E$491)</f>
        <v>91</v>
      </c>
      <c r="F494" s="72">
        <f>VLOOKUP($C$489*282-282+$A494,'Data (2)'!$A$6:$H$23129,F$491)</f>
        <v>10</v>
      </c>
      <c r="G494" s="72">
        <f>VLOOKUP($C$489*282-282+$A494,'Data (2)'!$A$6:$H$23129,G$491)</f>
        <v>129</v>
      </c>
      <c r="H494" s="73">
        <f t="shared" si="51"/>
        <v>8.4839397048378187E-2</v>
      </c>
      <c r="I494" s="55">
        <f t="shared" si="52"/>
        <v>129.001293</v>
      </c>
      <c r="J494" s="64">
        <f t="shared" si="53"/>
        <v>65</v>
      </c>
      <c r="K494" s="64">
        <f t="shared" si="54"/>
        <v>272</v>
      </c>
      <c r="L494" s="63">
        <v>3</v>
      </c>
      <c r="M494" s="65" t="str">
        <f t="shared" si="55"/>
        <v>Vietnam</v>
      </c>
      <c r="N494" s="66">
        <f t="shared" si="45"/>
        <v>302</v>
      </c>
      <c r="O494" s="66">
        <f t="shared" si="46"/>
        <v>1007</v>
      </c>
      <c r="P494" s="66">
        <f t="shared" si="47"/>
        <v>10480</v>
      </c>
      <c r="Q494" s="66">
        <f t="shared" si="48"/>
        <v>1497</v>
      </c>
      <c r="R494" s="66">
        <f t="shared" si="49"/>
        <v>13284</v>
      </c>
      <c r="S494" s="67">
        <f t="shared" si="50"/>
        <v>8.7364848867492704</v>
      </c>
      <c r="T494" s="56"/>
      <c r="U494" s="56"/>
    </row>
    <row r="495" spans="1:21" s="30" customFormat="1">
      <c r="A495" s="70">
        <v>4</v>
      </c>
      <c r="B495" s="71" t="s">
        <v>99</v>
      </c>
      <c r="C495" s="72">
        <f>VLOOKUP($C$489*282-282+$A495,'Data (2)'!$A$6:$H$23129,C$491)</f>
        <v>0</v>
      </c>
      <c r="D495" s="72">
        <f>VLOOKUP($C$489*282-282+$A495,'Data (2)'!$A$6:$H$23129,D$491)</f>
        <v>0</v>
      </c>
      <c r="E495" s="72">
        <f>VLOOKUP($C$489*282-282+$A495,'Data (2)'!$A$6:$H$23129,E$491)</f>
        <v>4</v>
      </c>
      <c r="F495" s="72">
        <f>VLOOKUP($C$489*282-282+$A495,'Data (2)'!$A$6:$H$23129,F$491)</f>
        <v>0</v>
      </c>
      <c r="G495" s="72">
        <f>VLOOKUP($C$489*282-282+$A495,'Data (2)'!$A$6:$H$23129,G$491)</f>
        <v>4</v>
      </c>
      <c r="H495" s="73">
        <f t="shared" si="51"/>
        <v>2.6306789782442851E-3</v>
      </c>
      <c r="I495" s="55">
        <f t="shared" si="52"/>
        <v>4.0000439999999999</v>
      </c>
      <c r="J495" s="64">
        <f t="shared" si="53"/>
        <v>157</v>
      </c>
      <c r="K495" s="64">
        <f t="shared" si="54"/>
        <v>111</v>
      </c>
      <c r="L495" s="63">
        <v>4</v>
      </c>
      <c r="M495" s="65" t="str">
        <f t="shared" si="55"/>
        <v>India</v>
      </c>
      <c r="N495" s="66">
        <f t="shared" si="45"/>
        <v>916</v>
      </c>
      <c r="O495" s="66">
        <f t="shared" si="46"/>
        <v>1852</v>
      </c>
      <c r="P495" s="66">
        <f t="shared" si="47"/>
        <v>8784</v>
      </c>
      <c r="Q495" s="66">
        <f t="shared" si="48"/>
        <v>857</v>
      </c>
      <c r="R495" s="66">
        <f t="shared" si="49"/>
        <v>12413</v>
      </c>
      <c r="S495" s="67">
        <f t="shared" si="50"/>
        <v>8.1636545392365765</v>
      </c>
      <c r="T495" s="56"/>
      <c r="U495" s="56"/>
    </row>
    <row r="496" spans="1:21" s="30" customFormat="1">
      <c r="A496" s="70">
        <v>5</v>
      </c>
      <c r="B496" s="71" t="s">
        <v>100</v>
      </c>
      <c r="C496" s="72">
        <f>VLOOKUP($C$489*282-282+$A496,'Data (2)'!$A$6:$H$23129,C$491)</f>
        <v>0</v>
      </c>
      <c r="D496" s="72">
        <f>VLOOKUP($C$489*282-282+$A496,'Data (2)'!$A$6:$H$23129,D$491)</f>
        <v>0</v>
      </c>
      <c r="E496" s="72">
        <f>VLOOKUP($C$489*282-282+$A496,'Data (2)'!$A$6:$H$23129,E$491)</f>
        <v>0</v>
      </c>
      <c r="F496" s="72">
        <f>VLOOKUP($C$489*282-282+$A496,'Data (2)'!$A$6:$H$23129,F$491)</f>
        <v>0</v>
      </c>
      <c r="G496" s="72">
        <f>VLOOKUP($C$489*282-282+$A496,'Data (2)'!$A$6:$H$23129,G$491)</f>
        <v>0</v>
      </c>
      <c r="H496" s="73">
        <f t="shared" si="51"/>
        <v>0</v>
      </c>
      <c r="I496" s="55">
        <f t="shared" si="52"/>
        <v>4.9999999999999996E-6</v>
      </c>
      <c r="J496" s="64">
        <f t="shared" si="53"/>
        <v>279</v>
      </c>
      <c r="K496" s="64">
        <f t="shared" si="54"/>
        <v>42</v>
      </c>
      <c r="L496" s="63">
        <v>5</v>
      </c>
      <c r="M496" s="65" t="str">
        <f t="shared" si="55"/>
        <v>Cambodia</v>
      </c>
      <c r="N496" s="66">
        <f t="shared" si="45"/>
        <v>212</v>
      </c>
      <c r="O496" s="66">
        <f t="shared" si="46"/>
        <v>778</v>
      </c>
      <c r="P496" s="66">
        <f t="shared" si="47"/>
        <v>5131</v>
      </c>
      <c r="Q496" s="66">
        <f t="shared" si="48"/>
        <v>741</v>
      </c>
      <c r="R496" s="66">
        <f t="shared" si="49"/>
        <v>6865</v>
      </c>
      <c r="S496" s="67">
        <f t="shared" si="50"/>
        <v>4.5149027964117536</v>
      </c>
      <c r="T496" s="56"/>
      <c r="U496" s="56"/>
    </row>
    <row r="497" spans="1:21" s="30" customFormat="1">
      <c r="A497" s="70">
        <v>6</v>
      </c>
      <c r="B497" s="71" t="s">
        <v>101</v>
      </c>
      <c r="C497" s="72">
        <f>VLOOKUP($C$489*282-282+$A497,'Data (2)'!$A$6:$H$23129,C$491)</f>
        <v>0</v>
      </c>
      <c r="D497" s="72">
        <f>VLOOKUP($C$489*282-282+$A497,'Data (2)'!$A$6:$H$23129,D$491)</f>
        <v>0</v>
      </c>
      <c r="E497" s="72">
        <f>VLOOKUP($C$489*282-282+$A497,'Data (2)'!$A$6:$H$23129,E$491)</f>
        <v>0</v>
      </c>
      <c r="F497" s="72">
        <f>VLOOKUP($C$489*282-282+$A497,'Data (2)'!$A$6:$H$23129,F$491)</f>
        <v>0</v>
      </c>
      <c r="G497" s="72">
        <f>VLOOKUP($C$489*282-282+$A497,'Data (2)'!$A$6:$H$23129,G$491)</f>
        <v>0</v>
      </c>
      <c r="H497" s="73">
        <f t="shared" si="51"/>
        <v>0</v>
      </c>
      <c r="I497" s="55">
        <f t="shared" si="52"/>
        <v>6.0000000000000002E-6</v>
      </c>
      <c r="J497" s="64">
        <f t="shared" si="53"/>
        <v>278</v>
      </c>
      <c r="K497" s="64">
        <f t="shared" si="54"/>
        <v>233</v>
      </c>
      <c r="L497" s="63">
        <v>6</v>
      </c>
      <c r="M497" s="65" t="str">
        <f t="shared" si="55"/>
        <v>Sri Lanka</v>
      </c>
      <c r="N497" s="66">
        <f t="shared" si="45"/>
        <v>376</v>
      </c>
      <c r="O497" s="66">
        <f t="shared" si="46"/>
        <v>549</v>
      </c>
      <c r="P497" s="66">
        <f t="shared" si="47"/>
        <v>4434</v>
      </c>
      <c r="Q497" s="66">
        <f t="shared" si="48"/>
        <v>1009</v>
      </c>
      <c r="R497" s="66">
        <f t="shared" si="49"/>
        <v>6366</v>
      </c>
      <c r="S497" s="67">
        <f t="shared" si="50"/>
        <v>4.1867255938757797</v>
      </c>
      <c r="T497" s="56"/>
      <c r="U497" s="56"/>
    </row>
    <row r="498" spans="1:21" s="30" customFormat="1">
      <c r="A498" s="70">
        <v>7</v>
      </c>
      <c r="B498" s="71" t="s">
        <v>102</v>
      </c>
      <c r="C498" s="72">
        <f>VLOOKUP($C$489*282-282+$A498,'Data (2)'!$A$6:$H$23129,C$491)</f>
        <v>0</v>
      </c>
      <c r="D498" s="72">
        <f>VLOOKUP($C$489*282-282+$A498,'Data (2)'!$A$6:$H$23129,D$491)</f>
        <v>0</v>
      </c>
      <c r="E498" s="72">
        <f>VLOOKUP($C$489*282-282+$A498,'Data (2)'!$A$6:$H$23129,E$491)</f>
        <v>4</v>
      </c>
      <c r="F498" s="72">
        <f>VLOOKUP($C$489*282-282+$A498,'Data (2)'!$A$6:$H$23129,F$491)</f>
        <v>0</v>
      </c>
      <c r="G498" s="72">
        <f>VLOOKUP($C$489*282-282+$A498,'Data (2)'!$A$6:$H$23129,G$491)</f>
        <v>6</v>
      </c>
      <c r="H498" s="73">
        <f t="shared" si="51"/>
        <v>3.9460184673664267E-3</v>
      </c>
      <c r="I498" s="55">
        <f t="shared" si="52"/>
        <v>6.0000670000000005</v>
      </c>
      <c r="J498" s="64">
        <f t="shared" si="53"/>
        <v>138</v>
      </c>
      <c r="K498" s="64">
        <f t="shared" si="54"/>
        <v>1</v>
      </c>
      <c r="L498" s="63">
        <v>7</v>
      </c>
      <c r="M498" s="65" t="str">
        <f t="shared" si="55"/>
        <v>Afghanistan</v>
      </c>
      <c r="N498" s="66">
        <f t="shared" si="45"/>
        <v>401</v>
      </c>
      <c r="O498" s="66">
        <f t="shared" si="46"/>
        <v>1256</v>
      </c>
      <c r="P498" s="66">
        <f t="shared" si="47"/>
        <v>3060</v>
      </c>
      <c r="Q498" s="66">
        <f t="shared" si="48"/>
        <v>89</v>
      </c>
      <c r="R498" s="66">
        <f t="shared" si="49"/>
        <v>4804</v>
      </c>
      <c r="S498" s="67">
        <f t="shared" si="50"/>
        <v>3.159445452871386</v>
      </c>
      <c r="T498" s="56"/>
      <c r="U498" s="56"/>
    </row>
    <row r="499" spans="1:21" s="30" customFormat="1">
      <c r="A499" s="70">
        <v>8</v>
      </c>
      <c r="B499" s="71" t="s">
        <v>103</v>
      </c>
      <c r="C499" s="72">
        <f>VLOOKUP($C$489*282-282+$A499,'Data (2)'!$A$6:$H$23129,C$491)</f>
        <v>0</v>
      </c>
      <c r="D499" s="72">
        <f>VLOOKUP($C$489*282-282+$A499,'Data (2)'!$A$6:$H$23129,D$491)</f>
        <v>0</v>
      </c>
      <c r="E499" s="72">
        <f>VLOOKUP($C$489*282-282+$A499,'Data (2)'!$A$6:$H$23129,E$491)</f>
        <v>0</v>
      </c>
      <c r="F499" s="72">
        <f>VLOOKUP($C$489*282-282+$A499,'Data (2)'!$A$6:$H$23129,F$491)</f>
        <v>0</v>
      </c>
      <c r="G499" s="72">
        <f>VLOOKUP($C$489*282-282+$A499,'Data (2)'!$A$6:$H$23129,G$491)</f>
        <v>0</v>
      </c>
      <c r="H499" s="73">
        <f t="shared" si="51"/>
        <v>0</v>
      </c>
      <c r="I499" s="55">
        <f t="shared" si="52"/>
        <v>7.9999999999999996E-6</v>
      </c>
      <c r="J499" s="64">
        <f t="shared" si="53"/>
        <v>277</v>
      </c>
      <c r="K499" s="64">
        <f t="shared" si="54"/>
        <v>54</v>
      </c>
      <c r="L499" s="63">
        <v>8</v>
      </c>
      <c r="M499" s="65" t="str">
        <f t="shared" si="55"/>
        <v>China (excludes SARs and Taiwan)</v>
      </c>
      <c r="N499" s="66">
        <f t="shared" si="45"/>
        <v>176</v>
      </c>
      <c r="O499" s="66">
        <f t="shared" si="46"/>
        <v>513</v>
      </c>
      <c r="P499" s="66">
        <f t="shared" si="47"/>
        <v>3159</v>
      </c>
      <c r="Q499" s="66">
        <f t="shared" si="48"/>
        <v>758</v>
      </c>
      <c r="R499" s="66">
        <f t="shared" si="49"/>
        <v>4604</v>
      </c>
      <c r="S499" s="67">
        <f t="shared" si="50"/>
        <v>3.0279115039591717</v>
      </c>
      <c r="T499" s="56"/>
      <c r="U499" s="56"/>
    </row>
    <row r="500" spans="1:21" s="30" customFormat="1">
      <c r="A500" s="70">
        <v>9</v>
      </c>
      <c r="B500" s="71" t="s">
        <v>104</v>
      </c>
      <c r="C500" s="72">
        <f>VLOOKUP($C$489*282-282+$A500,'Data (2)'!$A$6:$H$23129,C$491)</f>
        <v>0</v>
      </c>
      <c r="D500" s="72">
        <f>VLOOKUP($C$489*282-282+$A500,'Data (2)'!$A$6:$H$23129,D$491)</f>
        <v>0</v>
      </c>
      <c r="E500" s="72">
        <f>VLOOKUP($C$489*282-282+$A500,'Data (2)'!$A$6:$H$23129,E$491)</f>
        <v>0</v>
      </c>
      <c r="F500" s="72">
        <f>VLOOKUP($C$489*282-282+$A500,'Data (2)'!$A$6:$H$23129,F$491)</f>
        <v>0</v>
      </c>
      <c r="G500" s="72">
        <f>VLOOKUP($C$489*282-282+$A500,'Data (2)'!$A$6:$H$23129,G$491)</f>
        <v>0</v>
      </c>
      <c r="H500" s="73">
        <f t="shared" si="51"/>
        <v>0</v>
      </c>
      <c r="I500" s="55">
        <f t="shared" si="52"/>
        <v>9.0000000000000002E-6</v>
      </c>
      <c r="J500" s="64">
        <f t="shared" si="53"/>
        <v>276</v>
      </c>
      <c r="K500" s="64">
        <f t="shared" si="54"/>
        <v>173</v>
      </c>
      <c r="L500" s="63">
        <v>9</v>
      </c>
      <c r="M500" s="65" t="str">
        <f t="shared" si="55"/>
        <v>New Zealand</v>
      </c>
      <c r="N500" s="66">
        <f t="shared" si="45"/>
        <v>437</v>
      </c>
      <c r="O500" s="66">
        <f t="shared" si="46"/>
        <v>504</v>
      </c>
      <c r="P500" s="66">
        <f t="shared" si="47"/>
        <v>1170</v>
      </c>
      <c r="Q500" s="66">
        <f t="shared" si="48"/>
        <v>125</v>
      </c>
      <c r="R500" s="66">
        <f t="shared" si="49"/>
        <v>2237</v>
      </c>
      <c r="S500" s="67">
        <f t="shared" si="50"/>
        <v>1.4712072185831162</v>
      </c>
      <c r="T500" s="56"/>
      <c r="U500" s="56"/>
    </row>
    <row r="501" spans="1:21" s="30" customFormat="1">
      <c r="A501" s="70">
        <v>10</v>
      </c>
      <c r="B501" s="71" t="s">
        <v>105</v>
      </c>
      <c r="C501" s="72">
        <f>VLOOKUP($C$489*282-282+$A501,'Data (2)'!$A$6:$H$23129,C$491)</f>
        <v>0</v>
      </c>
      <c r="D501" s="72">
        <f>VLOOKUP($C$489*282-282+$A501,'Data (2)'!$A$6:$H$23129,D$491)</f>
        <v>0</v>
      </c>
      <c r="E501" s="72">
        <f>VLOOKUP($C$489*282-282+$A501,'Data (2)'!$A$6:$H$23129,E$491)</f>
        <v>0</v>
      </c>
      <c r="F501" s="72">
        <f>VLOOKUP($C$489*282-282+$A501,'Data (2)'!$A$6:$H$23129,F$491)</f>
        <v>0</v>
      </c>
      <c r="G501" s="72">
        <f>VLOOKUP($C$489*282-282+$A501,'Data (2)'!$A$6:$H$23129,G$491)</f>
        <v>0</v>
      </c>
      <c r="H501" s="73">
        <f t="shared" si="51"/>
        <v>0</v>
      </c>
      <c r="I501" s="55">
        <f t="shared" si="52"/>
        <v>9.9999999999999991E-6</v>
      </c>
      <c r="J501" s="64">
        <f t="shared" si="53"/>
        <v>275</v>
      </c>
      <c r="K501" s="64">
        <f t="shared" si="54"/>
        <v>189</v>
      </c>
      <c r="L501" s="63">
        <v>10</v>
      </c>
      <c r="M501" s="65" t="str">
        <f t="shared" si="55"/>
        <v>Pakistan</v>
      </c>
      <c r="N501" s="66">
        <f t="shared" si="45"/>
        <v>384</v>
      </c>
      <c r="O501" s="66">
        <f t="shared" si="46"/>
        <v>383</v>
      </c>
      <c r="P501" s="66">
        <f t="shared" si="47"/>
        <v>1309</v>
      </c>
      <c r="Q501" s="66">
        <f t="shared" si="48"/>
        <v>27</v>
      </c>
      <c r="R501" s="66">
        <f t="shared" si="49"/>
        <v>2108</v>
      </c>
      <c r="S501" s="67">
        <f t="shared" si="50"/>
        <v>1.3863678215347381</v>
      </c>
      <c r="T501" s="56"/>
      <c r="U501" s="56"/>
    </row>
    <row r="502" spans="1:21" s="30" customFormat="1">
      <c r="A502" s="70">
        <v>11</v>
      </c>
      <c r="B502" s="71" t="s">
        <v>106</v>
      </c>
      <c r="C502" s="72">
        <f>VLOOKUP($C$489*282-282+$A502,'Data (2)'!$A$6:$H$23129,C$491)</f>
        <v>7</v>
      </c>
      <c r="D502" s="72">
        <f>VLOOKUP($C$489*282-282+$A502,'Data (2)'!$A$6:$H$23129,D$491)</f>
        <v>0</v>
      </c>
      <c r="E502" s="72">
        <f>VLOOKUP($C$489*282-282+$A502,'Data (2)'!$A$6:$H$23129,E$491)</f>
        <v>108</v>
      </c>
      <c r="F502" s="72">
        <f>VLOOKUP($C$489*282-282+$A502,'Data (2)'!$A$6:$H$23129,F$491)</f>
        <v>79</v>
      </c>
      <c r="G502" s="72">
        <f>VLOOKUP($C$489*282-282+$A502,'Data (2)'!$A$6:$H$23129,G$491)</f>
        <v>196</v>
      </c>
      <c r="H502" s="73">
        <f t="shared" si="51"/>
        <v>0.12890326993396994</v>
      </c>
      <c r="I502" s="55">
        <f t="shared" si="52"/>
        <v>196.00197100000003</v>
      </c>
      <c r="J502" s="64">
        <f t="shared" si="53"/>
        <v>51</v>
      </c>
      <c r="K502" s="64">
        <f t="shared" si="54"/>
        <v>195</v>
      </c>
      <c r="L502" s="63">
        <v>11</v>
      </c>
      <c r="M502" s="65" t="str">
        <f t="shared" si="55"/>
        <v>Philippines</v>
      </c>
      <c r="N502" s="66">
        <f t="shared" si="45"/>
        <v>147</v>
      </c>
      <c r="O502" s="66">
        <f t="shared" si="46"/>
        <v>277</v>
      </c>
      <c r="P502" s="66">
        <f t="shared" si="47"/>
        <v>1520</v>
      </c>
      <c r="Q502" s="66">
        <f t="shared" si="48"/>
        <v>151</v>
      </c>
      <c r="R502" s="66">
        <f t="shared" si="49"/>
        <v>2095</v>
      </c>
      <c r="S502" s="67">
        <f t="shared" si="50"/>
        <v>1.3778181148554443</v>
      </c>
      <c r="T502" s="56"/>
      <c r="U502" s="56"/>
    </row>
    <row r="503" spans="1:21" s="30" customFormat="1">
      <c r="A503" s="70">
        <v>12</v>
      </c>
      <c r="B503" s="71" t="s">
        <v>107</v>
      </c>
      <c r="C503" s="72">
        <f>VLOOKUP($C$489*282-282+$A503,'Data (2)'!$A$6:$H$23129,C$491)</f>
        <v>0</v>
      </c>
      <c r="D503" s="72">
        <f>VLOOKUP($C$489*282-282+$A503,'Data (2)'!$A$6:$H$23129,D$491)</f>
        <v>0</v>
      </c>
      <c r="E503" s="72">
        <f>VLOOKUP($C$489*282-282+$A503,'Data (2)'!$A$6:$H$23129,E$491)</f>
        <v>0</v>
      </c>
      <c r="F503" s="72">
        <f>VLOOKUP($C$489*282-282+$A503,'Data (2)'!$A$6:$H$23129,F$491)</f>
        <v>0</v>
      </c>
      <c r="G503" s="72">
        <f>VLOOKUP($C$489*282-282+$A503,'Data (2)'!$A$6:$H$23129,G$491)</f>
        <v>0</v>
      </c>
      <c r="H503" s="73">
        <f t="shared" si="51"/>
        <v>0</v>
      </c>
      <c r="I503" s="55">
        <f t="shared" si="52"/>
        <v>1.2E-5</v>
      </c>
      <c r="J503" s="64">
        <f t="shared" si="53"/>
        <v>274</v>
      </c>
      <c r="K503" s="64">
        <f t="shared" si="54"/>
        <v>95</v>
      </c>
      <c r="L503" s="63">
        <v>12</v>
      </c>
      <c r="M503" s="65" t="str">
        <f t="shared" si="55"/>
        <v>Greece</v>
      </c>
      <c r="N503" s="66">
        <f t="shared" si="45"/>
        <v>46</v>
      </c>
      <c r="O503" s="66">
        <f t="shared" si="46"/>
        <v>40</v>
      </c>
      <c r="P503" s="66">
        <f t="shared" si="47"/>
        <v>570</v>
      </c>
      <c r="Q503" s="66">
        <f t="shared" si="48"/>
        <v>1122</v>
      </c>
      <c r="R503" s="66">
        <f t="shared" si="49"/>
        <v>1769</v>
      </c>
      <c r="S503" s="67">
        <f t="shared" si="50"/>
        <v>1.1634177781285349</v>
      </c>
      <c r="T503" s="56"/>
      <c r="U503" s="56"/>
    </row>
    <row r="504" spans="1:21" s="30" customFormat="1">
      <c r="A504" s="70">
        <v>13</v>
      </c>
      <c r="B504" s="71" t="s">
        <v>108</v>
      </c>
      <c r="C504" s="72">
        <f>VLOOKUP($C$489*282-282+$A504,'Data (2)'!$A$6:$H$23129,C$491)</f>
        <v>4</v>
      </c>
      <c r="D504" s="72">
        <f>VLOOKUP($C$489*282-282+$A504,'Data (2)'!$A$6:$H$23129,D$491)</f>
        <v>3</v>
      </c>
      <c r="E504" s="72">
        <f>VLOOKUP($C$489*282-282+$A504,'Data (2)'!$A$6:$H$23129,E$491)</f>
        <v>20</v>
      </c>
      <c r="F504" s="72">
        <f>VLOOKUP($C$489*282-282+$A504,'Data (2)'!$A$6:$H$23129,F$491)</f>
        <v>9</v>
      </c>
      <c r="G504" s="72">
        <f>VLOOKUP($C$489*282-282+$A504,'Data (2)'!$A$6:$H$23129,G$491)</f>
        <v>39</v>
      </c>
      <c r="H504" s="73">
        <f t="shared" si="51"/>
        <v>2.5649120037881779E-2</v>
      </c>
      <c r="I504" s="55">
        <f t="shared" si="52"/>
        <v>39.000403000000006</v>
      </c>
      <c r="J504" s="64">
        <f t="shared" si="53"/>
        <v>90</v>
      </c>
      <c r="K504" s="64">
        <f t="shared" si="54"/>
        <v>118</v>
      </c>
      <c r="L504" s="63">
        <v>13</v>
      </c>
      <c r="M504" s="65" t="str">
        <f t="shared" si="55"/>
        <v>Italy</v>
      </c>
      <c r="N504" s="66">
        <f t="shared" si="45"/>
        <v>8</v>
      </c>
      <c r="O504" s="66">
        <f t="shared" si="46"/>
        <v>13</v>
      </c>
      <c r="P504" s="66">
        <f t="shared" si="47"/>
        <v>356</v>
      </c>
      <c r="Q504" s="66">
        <f t="shared" si="48"/>
        <v>1387</v>
      </c>
      <c r="R504" s="66">
        <f t="shared" si="49"/>
        <v>1763</v>
      </c>
      <c r="S504" s="67">
        <f t="shared" si="50"/>
        <v>1.1594717596611686</v>
      </c>
      <c r="T504" s="56"/>
      <c r="U504" s="56"/>
    </row>
    <row r="505" spans="1:21" s="30" customFormat="1">
      <c r="A505" s="70">
        <v>14</v>
      </c>
      <c r="B505" s="71" t="s">
        <v>109</v>
      </c>
      <c r="C505" s="72">
        <f>VLOOKUP($C$489*282-282+$A505,'Data (2)'!$A$6:$H$23129,C$491)</f>
        <v>0</v>
      </c>
      <c r="D505" s="72">
        <f>VLOOKUP($C$489*282-282+$A505,'Data (2)'!$A$6:$H$23129,D$491)</f>
        <v>0</v>
      </c>
      <c r="E505" s="72">
        <f>VLOOKUP($C$489*282-282+$A505,'Data (2)'!$A$6:$H$23129,E$491)</f>
        <v>0</v>
      </c>
      <c r="F505" s="72">
        <f>VLOOKUP($C$489*282-282+$A505,'Data (2)'!$A$6:$H$23129,F$491)</f>
        <v>0</v>
      </c>
      <c r="G505" s="72">
        <f>VLOOKUP($C$489*282-282+$A505,'Data (2)'!$A$6:$H$23129,G$491)</f>
        <v>0</v>
      </c>
      <c r="H505" s="73">
        <f t="shared" si="51"/>
        <v>0</v>
      </c>
      <c r="I505" s="55">
        <f t="shared" si="52"/>
        <v>1.4E-5</v>
      </c>
      <c r="J505" s="64">
        <f t="shared" si="53"/>
        <v>273</v>
      </c>
      <c r="K505" s="64">
        <f t="shared" si="54"/>
        <v>76</v>
      </c>
      <c r="L505" s="63">
        <v>14</v>
      </c>
      <c r="M505" s="65" t="str">
        <f t="shared" si="55"/>
        <v>England</v>
      </c>
      <c r="N505" s="66">
        <f t="shared" si="45"/>
        <v>50</v>
      </c>
      <c r="O505" s="66">
        <f t="shared" si="46"/>
        <v>35</v>
      </c>
      <c r="P505" s="66">
        <f t="shared" si="47"/>
        <v>703</v>
      </c>
      <c r="Q505" s="66">
        <f t="shared" si="48"/>
        <v>933</v>
      </c>
      <c r="R505" s="66">
        <f t="shared" si="49"/>
        <v>1718</v>
      </c>
      <c r="S505" s="67">
        <f t="shared" si="50"/>
        <v>1.1298766211559204</v>
      </c>
      <c r="T505" s="56"/>
      <c r="U505" s="56"/>
    </row>
    <row r="506" spans="1:21" s="30" customFormat="1">
      <c r="A506" s="70">
        <v>15</v>
      </c>
      <c r="B506" s="71" t="s">
        <v>110</v>
      </c>
      <c r="C506" s="72">
        <f>VLOOKUP($C$489*282-282+$A506,'Data (2)'!$A$6:$H$23129,C$491)</f>
        <v>20647</v>
      </c>
      <c r="D506" s="72">
        <f>VLOOKUP($C$489*282-282+$A506,'Data (2)'!$A$6:$H$23129,D$491)</f>
        <v>10132</v>
      </c>
      <c r="E506" s="72">
        <f>VLOOKUP($C$489*282-282+$A506,'Data (2)'!$A$6:$H$23129,E$491)</f>
        <v>18316</v>
      </c>
      <c r="F506" s="72">
        <f>VLOOKUP($C$489*282-282+$A506,'Data (2)'!$A$6:$H$23129,F$491)</f>
        <v>5380</v>
      </c>
      <c r="G506" s="72">
        <f>VLOOKUP($C$489*282-282+$A506,'Data (2)'!$A$6:$H$23129,G$491)</f>
        <v>54476</v>
      </c>
      <c r="H506" s="73">
        <f t="shared" si="51"/>
        <v>35.827217004708913</v>
      </c>
      <c r="I506" s="55">
        <f t="shared" si="52"/>
        <v>54476.544775000002</v>
      </c>
      <c r="J506" s="64">
        <f t="shared" si="53"/>
        <v>2</v>
      </c>
      <c r="K506" s="64">
        <f t="shared" si="54"/>
        <v>33</v>
      </c>
      <c r="L506" s="63">
        <v>15</v>
      </c>
      <c r="M506" s="65" t="str">
        <f t="shared" si="55"/>
        <v>Bosnia and Herzegovina</v>
      </c>
      <c r="N506" s="66">
        <f t="shared" si="45"/>
        <v>13</v>
      </c>
      <c r="O506" s="66">
        <f t="shared" si="46"/>
        <v>120</v>
      </c>
      <c r="P506" s="66">
        <f t="shared" si="47"/>
        <v>1178</v>
      </c>
      <c r="Q506" s="66">
        <f t="shared" si="48"/>
        <v>257</v>
      </c>
      <c r="R506" s="66">
        <f t="shared" si="49"/>
        <v>1566</v>
      </c>
      <c r="S506" s="67">
        <f t="shared" si="50"/>
        <v>1.0299108199826374</v>
      </c>
      <c r="T506" s="56"/>
      <c r="U506" s="56"/>
    </row>
    <row r="507" spans="1:21" s="30" customFormat="1">
      <c r="A507" s="70">
        <v>16</v>
      </c>
      <c r="B507" s="71" t="s">
        <v>348</v>
      </c>
      <c r="C507" s="72">
        <f>VLOOKUP($C$489*282-282+$A507,'Data (2)'!$A$6:$H$23129,C$491)</f>
        <v>0</v>
      </c>
      <c r="D507" s="72">
        <f>VLOOKUP($C$489*282-282+$A507,'Data (2)'!$A$6:$H$23129,D$491)</f>
        <v>0</v>
      </c>
      <c r="E507" s="72">
        <f>VLOOKUP($C$489*282-282+$A507,'Data (2)'!$A$6:$H$23129,E$491)</f>
        <v>0</v>
      </c>
      <c r="F507" s="72">
        <f>VLOOKUP($C$489*282-282+$A507,'Data (2)'!$A$6:$H$23129,F$491)</f>
        <v>0</v>
      </c>
      <c r="G507" s="72">
        <f>VLOOKUP($C$489*282-282+$A507,'Data (2)'!$A$6:$H$23129,G$491)</f>
        <v>0</v>
      </c>
      <c r="H507" s="73">
        <f t="shared" si="51"/>
        <v>0</v>
      </c>
      <c r="I507" s="55">
        <f t="shared" si="52"/>
        <v>1.5999999999999999E-5</v>
      </c>
      <c r="J507" s="64">
        <f t="shared" si="53"/>
        <v>272</v>
      </c>
      <c r="K507" s="64">
        <f t="shared" si="54"/>
        <v>167</v>
      </c>
      <c r="L507" s="63">
        <v>16</v>
      </c>
      <c r="M507" s="65" t="str">
        <f t="shared" si="55"/>
        <v>Myanmar</v>
      </c>
      <c r="N507" s="66">
        <f t="shared" si="45"/>
        <v>74</v>
      </c>
      <c r="O507" s="66">
        <f t="shared" si="46"/>
        <v>282</v>
      </c>
      <c r="P507" s="66">
        <f t="shared" si="47"/>
        <v>1059</v>
      </c>
      <c r="Q507" s="66">
        <f t="shared" si="48"/>
        <v>74</v>
      </c>
      <c r="R507" s="66">
        <f t="shared" si="49"/>
        <v>1489</v>
      </c>
      <c r="S507" s="67">
        <f t="shared" si="50"/>
        <v>0.97927024965143505</v>
      </c>
      <c r="T507" s="56"/>
      <c r="U507" s="56"/>
    </row>
    <row r="508" spans="1:21" s="30" customFormat="1">
      <c r="A508" s="70">
        <v>17</v>
      </c>
      <c r="B508" s="71" t="s">
        <v>111</v>
      </c>
      <c r="C508" s="72">
        <f>VLOOKUP($C$489*282-282+$A508,'Data (2)'!$A$6:$H$23129,C$491)</f>
        <v>0</v>
      </c>
      <c r="D508" s="72">
        <f>VLOOKUP($C$489*282-282+$A508,'Data (2)'!$A$6:$H$23129,D$491)</f>
        <v>0</v>
      </c>
      <c r="E508" s="72">
        <f>VLOOKUP($C$489*282-282+$A508,'Data (2)'!$A$6:$H$23129,E$491)</f>
        <v>0</v>
      </c>
      <c r="F508" s="72">
        <f>VLOOKUP($C$489*282-282+$A508,'Data (2)'!$A$6:$H$23129,F$491)</f>
        <v>0</v>
      </c>
      <c r="G508" s="72">
        <f>VLOOKUP($C$489*282-282+$A508,'Data (2)'!$A$6:$H$23129,G$491)</f>
        <v>0</v>
      </c>
      <c r="H508" s="73">
        <f t="shared" si="51"/>
        <v>0</v>
      </c>
      <c r="I508" s="55">
        <f t="shared" si="52"/>
        <v>1.7E-5</v>
      </c>
      <c r="J508" s="64">
        <f t="shared" si="53"/>
        <v>271</v>
      </c>
      <c r="K508" s="64">
        <f t="shared" si="54"/>
        <v>145</v>
      </c>
      <c r="L508" s="63">
        <v>17</v>
      </c>
      <c r="M508" s="65" t="str">
        <f t="shared" si="55"/>
        <v>Malaysia</v>
      </c>
      <c r="N508" s="66">
        <f t="shared" si="45"/>
        <v>215</v>
      </c>
      <c r="O508" s="66">
        <f t="shared" si="46"/>
        <v>200</v>
      </c>
      <c r="P508" s="66">
        <f t="shared" si="47"/>
        <v>922</v>
      </c>
      <c r="Q508" s="66">
        <f t="shared" si="48"/>
        <v>105</v>
      </c>
      <c r="R508" s="66">
        <f t="shared" si="49"/>
        <v>1442</v>
      </c>
      <c r="S508" s="67">
        <f t="shared" si="50"/>
        <v>0.94835977165706464</v>
      </c>
      <c r="T508" s="56"/>
      <c r="U508" s="56"/>
    </row>
    <row r="509" spans="1:21" s="30" customFormat="1">
      <c r="A509" s="70">
        <v>18</v>
      </c>
      <c r="B509" s="71" t="s">
        <v>112</v>
      </c>
      <c r="C509" s="72">
        <f>VLOOKUP($C$489*282-282+$A509,'Data (2)'!$A$6:$H$23129,C$491)</f>
        <v>0</v>
      </c>
      <c r="D509" s="72">
        <f>VLOOKUP($C$489*282-282+$A509,'Data (2)'!$A$6:$H$23129,D$491)</f>
        <v>0</v>
      </c>
      <c r="E509" s="72">
        <f>VLOOKUP($C$489*282-282+$A509,'Data (2)'!$A$6:$H$23129,E$491)</f>
        <v>0</v>
      </c>
      <c r="F509" s="72">
        <f>VLOOKUP($C$489*282-282+$A509,'Data (2)'!$A$6:$H$23129,F$491)</f>
        <v>0</v>
      </c>
      <c r="G509" s="72">
        <f>VLOOKUP($C$489*282-282+$A509,'Data (2)'!$A$6:$H$23129,G$491)</f>
        <v>0</v>
      </c>
      <c r="H509" s="73">
        <f t="shared" si="51"/>
        <v>0</v>
      </c>
      <c r="I509" s="55">
        <f t="shared" si="52"/>
        <v>1.8E-5</v>
      </c>
      <c r="J509" s="64">
        <f t="shared" si="53"/>
        <v>270</v>
      </c>
      <c r="K509" s="64">
        <f t="shared" si="54"/>
        <v>153</v>
      </c>
      <c r="L509" s="63">
        <v>18</v>
      </c>
      <c r="M509" s="65" t="str">
        <f t="shared" si="55"/>
        <v>Mauritius</v>
      </c>
      <c r="N509" s="66">
        <f t="shared" si="45"/>
        <v>15</v>
      </c>
      <c r="O509" s="66">
        <f t="shared" si="46"/>
        <v>51</v>
      </c>
      <c r="P509" s="66">
        <f t="shared" si="47"/>
        <v>756</v>
      </c>
      <c r="Q509" s="66">
        <f t="shared" si="48"/>
        <v>509</v>
      </c>
      <c r="R509" s="66">
        <f t="shared" si="49"/>
        <v>1330</v>
      </c>
      <c r="S509" s="67">
        <f t="shared" si="50"/>
        <v>0.87470076026622479</v>
      </c>
      <c r="T509" s="56"/>
      <c r="U509" s="56"/>
    </row>
    <row r="510" spans="1:21" s="30" customFormat="1">
      <c r="A510" s="70">
        <v>19</v>
      </c>
      <c r="B510" s="71" t="s">
        <v>113</v>
      </c>
      <c r="C510" s="72">
        <f>VLOOKUP($C$489*282-282+$A510,'Data (2)'!$A$6:$H$23129,C$491)</f>
        <v>0</v>
      </c>
      <c r="D510" s="72">
        <f>VLOOKUP($C$489*282-282+$A510,'Data (2)'!$A$6:$H$23129,D$491)</f>
        <v>0</v>
      </c>
      <c r="E510" s="72">
        <f>VLOOKUP($C$489*282-282+$A510,'Data (2)'!$A$6:$H$23129,E$491)</f>
        <v>21</v>
      </c>
      <c r="F510" s="72">
        <f>VLOOKUP($C$489*282-282+$A510,'Data (2)'!$A$6:$H$23129,F$491)</f>
        <v>63</v>
      </c>
      <c r="G510" s="72">
        <f>VLOOKUP($C$489*282-282+$A510,'Data (2)'!$A$6:$H$23129,G$491)</f>
        <v>86</v>
      </c>
      <c r="H510" s="73">
        <f t="shared" si="51"/>
        <v>5.655959803225212E-2</v>
      </c>
      <c r="I510" s="55">
        <f t="shared" si="52"/>
        <v>86.000878999999998</v>
      </c>
      <c r="J510" s="64">
        <f t="shared" si="53"/>
        <v>73</v>
      </c>
      <c r="K510" s="64">
        <f t="shared" si="54"/>
        <v>251</v>
      </c>
      <c r="L510" s="63">
        <v>19</v>
      </c>
      <c r="M510" s="65" t="str">
        <f t="shared" si="55"/>
        <v>Thailand</v>
      </c>
      <c r="N510" s="66">
        <f t="shared" si="45"/>
        <v>248</v>
      </c>
      <c r="O510" s="66">
        <f t="shared" si="46"/>
        <v>176</v>
      </c>
      <c r="P510" s="66">
        <f t="shared" si="47"/>
        <v>750</v>
      </c>
      <c r="Q510" s="66">
        <f t="shared" si="48"/>
        <v>17</v>
      </c>
      <c r="R510" s="66">
        <f t="shared" si="49"/>
        <v>1182</v>
      </c>
      <c r="S510" s="67">
        <f t="shared" si="50"/>
        <v>0.77736563807118619</v>
      </c>
      <c r="T510" s="56"/>
      <c r="U510" s="56"/>
    </row>
    <row r="511" spans="1:21" s="30" customFormat="1">
      <c r="A511" s="70">
        <v>20</v>
      </c>
      <c r="B511" s="71" t="s">
        <v>114</v>
      </c>
      <c r="C511" s="72">
        <f>VLOOKUP($C$489*282-282+$A511,'Data (2)'!$A$6:$H$23129,C$491)</f>
        <v>0</v>
      </c>
      <c r="D511" s="72">
        <f>VLOOKUP($C$489*282-282+$A511,'Data (2)'!$A$6:$H$23129,D$491)</f>
        <v>0</v>
      </c>
      <c r="E511" s="72">
        <f>VLOOKUP($C$489*282-282+$A511,'Data (2)'!$A$6:$H$23129,E$491)</f>
        <v>16</v>
      </c>
      <c r="F511" s="72">
        <f>VLOOKUP($C$489*282-282+$A511,'Data (2)'!$A$6:$H$23129,F$491)</f>
        <v>0</v>
      </c>
      <c r="G511" s="72">
        <f>VLOOKUP($C$489*282-282+$A511,'Data (2)'!$A$6:$H$23129,G$491)</f>
        <v>14</v>
      </c>
      <c r="H511" s="73">
        <f t="shared" si="51"/>
        <v>9.207376423854996E-3</v>
      </c>
      <c r="I511" s="55">
        <f t="shared" si="52"/>
        <v>14.000160000000001</v>
      </c>
      <c r="J511" s="64">
        <f t="shared" si="53"/>
        <v>117</v>
      </c>
      <c r="K511" s="64">
        <f t="shared" si="54"/>
        <v>252</v>
      </c>
      <c r="L511" s="63">
        <v>20</v>
      </c>
      <c r="M511" s="65" t="str">
        <f t="shared" si="55"/>
        <v>The former Yugoslav Republic of Macedonia</v>
      </c>
      <c r="N511" s="66">
        <f t="shared" si="45"/>
        <v>3</v>
      </c>
      <c r="O511" s="66">
        <f t="shared" si="46"/>
        <v>30</v>
      </c>
      <c r="P511" s="66">
        <f t="shared" si="47"/>
        <v>718</v>
      </c>
      <c r="Q511" s="66">
        <f t="shared" si="48"/>
        <v>214</v>
      </c>
      <c r="R511" s="66">
        <f t="shared" si="49"/>
        <v>967</v>
      </c>
      <c r="S511" s="67">
        <f t="shared" si="50"/>
        <v>0.63596664299055594</v>
      </c>
      <c r="T511" s="56"/>
      <c r="U511" s="56"/>
    </row>
    <row r="512" spans="1:21" s="30" customFormat="1">
      <c r="A512" s="70">
        <v>21</v>
      </c>
      <c r="B512" s="71" t="s">
        <v>115</v>
      </c>
      <c r="C512" s="72">
        <f>VLOOKUP($C$489*282-282+$A512,'Data (2)'!$A$6:$H$23129,C$491)</f>
        <v>0</v>
      </c>
      <c r="D512" s="72">
        <f>VLOOKUP($C$489*282-282+$A512,'Data (2)'!$A$6:$H$23129,D$491)</f>
        <v>0</v>
      </c>
      <c r="E512" s="72">
        <f>VLOOKUP($C$489*282-282+$A512,'Data (2)'!$A$6:$H$23129,E$491)</f>
        <v>0</v>
      </c>
      <c r="F512" s="72">
        <f>VLOOKUP($C$489*282-282+$A512,'Data (2)'!$A$6:$H$23129,F$491)</f>
        <v>0</v>
      </c>
      <c r="G512" s="72">
        <f>VLOOKUP($C$489*282-282+$A512,'Data (2)'!$A$6:$H$23129,G$491)</f>
        <v>0</v>
      </c>
      <c r="H512" s="73">
        <f t="shared" si="51"/>
        <v>0</v>
      </c>
      <c r="I512" s="55">
        <f t="shared" si="52"/>
        <v>2.0999999999999999E-5</v>
      </c>
      <c r="J512" s="64">
        <f t="shared" si="53"/>
        <v>269</v>
      </c>
      <c r="K512" s="64">
        <f t="shared" si="54"/>
        <v>113</v>
      </c>
      <c r="L512" s="63">
        <v>21</v>
      </c>
      <c r="M512" s="65" t="str">
        <f t="shared" si="55"/>
        <v>Iran</v>
      </c>
      <c r="N512" s="66">
        <f t="shared" si="45"/>
        <v>223</v>
      </c>
      <c r="O512" s="66">
        <f t="shared" si="46"/>
        <v>208</v>
      </c>
      <c r="P512" s="66">
        <f t="shared" si="47"/>
        <v>471</v>
      </c>
      <c r="Q512" s="66">
        <f t="shared" si="48"/>
        <v>10</v>
      </c>
      <c r="R512" s="66">
        <f t="shared" si="49"/>
        <v>913</v>
      </c>
      <c r="S512" s="67">
        <f t="shared" si="50"/>
        <v>0.60045247678425806</v>
      </c>
      <c r="T512" s="56"/>
      <c r="U512" s="56"/>
    </row>
    <row r="513" spans="1:21" s="30" customFormat="1">
      <c r="A513" s="70">
        <v>22</v>
      </c>
      <c r="B513" s="71" t="s">
        <v>116</v>
      </c>
      <c r="C513" s="72">
        <f>VLOOKUP($C$489*282-282+$A513,'Data (2)'!$A$6:$H$23129,C$491)</f>
        <v>6</v>
      </c>
      <c r="D513" s="72">
        <f>VLOOKUP($C$489*282-282+$A513,'Data (2)'!$A$6:$H$23129,D$491)</f>
        <v>5</v>
      </c>
      <c r="E513" s="72">
        <f>VLOOKUP($C$489*282-282+$A513,'Data (2)'!$A$6:$H$23129,E$491)</f>
        <v>15</v>
      </c>
      <c r="F513" s="72">
        <f>VLOOKUP($C$489*282-282+$A513,'Data (2)'!$A$6:$H$23129,F$491)</f>
        <v>0</v>
      </c>
      <c r="G513" s="72">
        <f>VLOOKUP($C$489*282-282+$A513,'Data (2)'!$A$6:$H$23129,G$491)</f>
        <v>19</v>
      </c>
      <c r="H513" s="73">
        <f t="shared" si="51"/>
        <v>1.2495725146660353E-2</v>
      </c>
      <c r="I513" s="55">
        <f t="shared" si="52"/>
        <v>19.000212000000001</v>
      </c>
      <c r="J513" s="64">
        <f t="shared" si="53"/>
        <v>107</v>
      </c>
      <c r="K513" s="64">
        <f t="shared" si="54"/>
        <v>63</v>
      </c>
      <c r="L513" s="63">
        <v>22</v>
      </c>
      <c r="M513" s="65" t="str">
        <f t="shared" si="55"/>
        <v>Croatia</v>
      </c>
      <c r="N513" s="66">
        <f t="shared" si="45"/>
        <v>0</v>
      </c>
      <c r="O513" s="66">
        <f t="shared" si="46"/>
        <v>33</v>
      </c>
      <c r="P513" s="66">
        <f t="shared" si="47"/>
        <v>472</v>
      </c>
      <c r="Q513" s="66">
        <f t="shared" si="48"/>
        <v>347</v>
      </c>
      <c r="R513" s="66">
        <f t="shared" si="49"/>
        <v>860</v>
      </c>
      <c r="S513" s="67">
        <f t="shared" si="50"/>
        <v>0.56559598032252123</v>
      </c>
      <c r="T513" s="56"/>
      <c r="U513" s="56"/>
    </row>
    <row r="514" spans="1:21" s="30" customFormat="1">
      <c r="A514" s="70">
        <v>23</v>
      </c>
      <c r="B514" s="71" t="s">
        <v>117</v>
      </c>
      <c r="C514" s="72">
        <f>VLOOKUP($C$489*282-282+$A514,'Data (2)'!$A$6:$H$23129,C$491)</f>
        <v>56</v>
      </c>
      <c r="D514" s="72">
        <f>VLOOKUP($C$489*282-282+$A514,'Data (2)'!$A$6:$H$23129,D$491)</f>
        <v>52</v>
      </c>
      <c r="E514" s="72">
        <f>VLOOKUP($C$489*282-282+$A514,'Data (2)'!$A$6:$H$23129,E$491)</f>
        <v>438</v>
      </c>
      <c r="F514" s="72">
        <f>VLOOKUP($C$489*282-282+$A514,'Data (2)'!$A$6:$H$23129,F$491)</f>
        <v>8</v>
      </c>
      <c r="G514" s="72">
        <f>VLOOKUP($C$489*282-282+$A514,'Data (2)'!$A$6:$H$23129,G$491)</f>
        <v>552</v>
      </c>
      <c r="H514" s="73">
        <f t="shared" si="51"/>
        <v>0.36303369899771132</v>
      </c>
      <c r="I514" s="55">
        <f t="shared" si="52"/>
        <v>552.0055430000001</v>
      </c>
      <c r="J514" s="64">
        <f t="shared" si="53"/>
        <v>31</v>
      </c>
      <c r="K514" s="64">
        <f t="shared" si="54"/>
        <v>259</v>
      </c>
      <c r="L514" s="63">
        <v>23</v>
      </c>
      <c r="M514" s="65" t="str">
        <f t="shared" si="55"/>
        <v>Turkey</v>
      </c>
      <c r="N514" s="66">
        <f t="shared" si="45"/>
        <v>13</v>
      </c>
      <c r="O514" s="66">
        <f t="shared" si="46"/>
        <v>24</v>
      </c>
      <c r="P514" s="66">
        <f t="shared" si="47"/>
        <v>552</v>
      </c>
      <c r="Q514" s="66">
        <f t="shared" si="48"/>
        <v>148</v>
      </c>
      <c r="R514" s="66">
        <f t="shared" si="49"/>
        <v>745</v>
      </c>
      <c r="S514" s="67">
        <f t="shared" si="50"/>
        <v>0.489963959697998</v>
      </c>
      <c r="T514" s="56"/>
      <c r="U514" s="56"/>
    </row>
    <row r="515" spans="1:21" s="30" customFormat="1">
      <c r="A515" s="70">
        <v>24</v>
      </c>
      <c r="B515" s="71" t="s">
        <v>118</v>
      </c>
      <c r="C515" s="72">
        <f>VLOOKUP($C$489*282-282+$A515,'Data (2)'!$A$6:$H$23129,C$491)</f>
        <v>0</v>
      </c>
      <c r="D515" s="72">
        <f>VLOOKUP($C$489*282-282+$A515,'Data (2)'!$A$6:$H$23129,D$491)</f>
        <v>0</v>
      </c>
      <c r="E515" s="72">
        <f>VLOOKUP($C$489*282-282+$A515,'Data (2)'!$A$6:$H$23129,E$491)</f>
        <v>0</v>
      </c>
      <c r="F515" s="72">
        <f>VLOOKUP($C$489*282-282+$A515,'Data (2)'!$A$6:$H$23129,F$491)</f>
        <v>0</v>
      </c>
      <c r="G515" s="72">
        <f>VLOOKUP($C$489*282-282+$A515,'Data (2)'!$A$6:$H$23129,G$491)</f>
        <v>4</v>
      </c>
      <c r="H515" s="73">
        <f t="shared" si="51"/>
        <v>2.6306789782442851E-3</v>
      </c>
      <c r="I515" s="55">
        <f t="shared" si="52"/>
        <v>4.0000640000000001</v>
      </c>
      <c r="J515" s="64">
        <f t="shared" si="53"/>
        <v>156</v>
      </c>
      <c r="K515" s="64">
        <f t="shared" si="54"/>
        <v>197</v>
      </c>
      <c r="L515" s="63">
        <v>24</v>
      </c>
      <c r="M515" s="65" t="str">
        <f t="shared" si="55"/>
        <v>Poland</v>
      </c>
      <c r="N515" s="66">
        <f t="shared" si="45"/>
        <v>0</v>
      </c>
      <c r="O515" s="66">
        <f t="shared" si="46"/>
        <v>13</v>
      </c>
      <c r="P515" s="66">
        <f t="shared" si="47"/>
        <v>377</v>
      </c>
      <c r="Q515" s="66">
        <f t="shared" si="48"/>
        <v>303</v>
      </c>
      <c r="R515" s="66">
        <f t="shared" si="49"/>
        <v>699</v>
      </c>
      <c r="S515" s="67">
        <f t="shared" si="50"/>
        <v>0.45971115144818875</v>
      </c>
      <c r="T515" s="56"/>
      <c r="U515" s="56"/>
    </row>
    <row r="516" spans="1:21" s="30" customFormat="1">
      <c r="A516" s="70">
        <v>25</v>
      </c>
      <c r="B516" s="71" t="s">
        <v>119</v>
      </c>
      <c r="C516" s="72">
        <f>VLOOKUP($C$489*282-282+$A516,'Data (2)'!$A$6:$H$23129,C$491)</f>
        <v>0</v>
      </c>
      <c r="D516" s="72">
        <f>VLOOKUP($C$489*282-282+$A516,'Data (2)'!$A$6:$H$23129,D$491)</f>
        <v>0</v>
      </c>
      <c r="E516" s="72">
        <f>VLOOKUP($C$489*282-282+$A516,'Data (2)'!$A$6:$H$23129,E$491)</f>
        <v>11</v>
      </c>
      <c r="F516" s="72">
        <f>VLOOKUP($C$489*282-282+$A516,'Data (2)'!$A$6:$H$23129,F$491)</f>
        <v>3</v>
      </c>
      <c r="G516" s="72">
        <f>VLOOKUP($C$489*282-282+$A516,'Data (2)'!$A$6:$H$23129,G$491)</f>
        <v>18</v>
      </c>
      <c r="H516" s="73">
        <f t="shared" si="51"/>
        <v>1.1838055402099283E-2</v>
      </c>
      <c r="I516" s="55">
        <f t="shared" si="52"/>
        <v>18.000205000000001</v>
      </c>
      <c r="J516" s="64">
        <f t="shared" si="53"/>
        <v>109</v>
      </c>
      <c r="K516" s="64">
        <f t="shared" si="54"/>
        <v>222</v>
      </c>
      <c r="L516" s="63">
        <v>25</v>
      </c>
      <c r="M516" s="65" t="str">
        <f t="shared" si="55"/>
        <v>South Eastern Europe, nfd</v>
      </c>
      <c r="N516" s="66">
        <f t="shared" si="45"/>
        <v>0</v>
      </c>
      <c r="O516" s="66">
        <f t="shared" si="46"/>
        <v>6</v>
      </c>
      <c r="P516" s="66">
        <f t="shared" si="47"/>
        <v>387</v>
      </c>
      <c r="Q516" s="66">
        <f t="shared" si="48"/>
        <v>298</v>
      </c>
      <c r="R516" s="66">
        <f t="shared" si="49"/>
        <v>692</v>
      </c>
      <c r="S516" s="67">
        <f t="shared" si="50"/>
        <v>0.45510746323626122</v>
      </c>
      <c r="T516" s="56"/>
      <c r="U516" s="56"/>
    </row>
    <row r="517" spans="1:21" s="30" customFormat="1">
      <c r="A517" s="70">
        <v>26</v>
      </c>
      <c r="B517" s="71" t="s">
        <v>120</v>
      </c>
      <c r="C517" s="72">
        <f>VLOOKUP($C$489*282-282+$A517,'Data (2)'!$A$6:$H$23129,C$491)</f>
        <v>0</v>
      </c>
      <c r="D517" s="72">
        <f>VLOOKUP($C$489*282-282+$A517,'Data (2)'!$A$6:$H$23129,D$491)</f>
        <v>0</v>
      </c>
      <c r="E517" s="72">
        <f>VLOOKUP($C$489*282-282+$A517,'Data (2)'!$A$6:$H$23129,E$491)</f>
        <v>9</v>
      </c>
      <c r="F517" s="72">
        <f>VLOOKUP($C$489*282-282+$A517,'Data (2)'!$A$6:$H$23129,F$491)</f>
        <v>4</v>
      </c>
      <c r="G517" s="72">
        <f>VLOOKUP($C$489*282-282+$A517,'Data (2)'!$A$6:$H$23129,G$491)</f>
        <v>20</v>
      </c>
      <c r="H517" s="73">
        <f t="shared" si="51"/>
        <v>1.3153394891221424E-2</v>
      </c>
      <c r="I517" s="55">
        <f t="shared" si="52"/>
        <v>20.000225999999998</v>
      </c>
      <c r="J517" s="64">
        <f t="shared" si="53"/>
        <v>103</v>
      </c>
      <c r="K517" s="64">
        <f t="shared" si="54"/>
        <v>83</v>
      </c>
      <c r="L517" s="63">
        <v>26</v>
      </c>
      <c r="M517" s="65" t="str">
        <f t="shared" si="55"/>
        <v>Fiji</v>
      </c>
      <c r="N517" s="66">
        <f t="shared" si="45"/>
        <v>14</v>
      </c>
      <c r="O517" s="66">
        <f t="shared" si="46"/>
        <v>45</v>
      </c>
      <c r="P517" s="66">
        <f t="shared" si="47"/>
        <v>478</v>
      </c>
      <c r="Q517" s="66">
        <f t="shared" si="48"/>
        <v>93</v>
      </c>
      <c r="R517" s="66">
        <f t="shared" si="49"/>
        <v>634</v>
      </c>
      <c r="S517" s="67">
        <f t="shared" si="50"/>
        <v>0.41696261805171914</v>
      </c>
      <c r="T517" s="56"/>
      <c r="U517" s="56"/>
    </row>
    <row r="518" spans="1:21" s="30" customFormat="1">
      <c r="A518" s="70">
        <v>27</v>
      </c>
      <c r="B518" s="71" t="s">
        <v>121</v>
      </c>
      <c r="C518" s="72">
        <f>VLOOKUP($C$489*282-282+$A518,'Data (2)'!$A$6:$H$23129,C$491)</f>
        <v>0</v>
      </c>
      <c r="D518" s="72">
        <f>VLOOKUP($C$489*282-282+$A518,'Data (2)'!$A$6:$H$23129,D$491)</f>
        <v>0</v>
      </c>
      <c r="E518" s="72">
        <f>VLOOKUP($C$489*282-282+$A518,'Data (2)'!$A$6:$H$23129,E$491)</f>
        <v>0</v>
      </c>
      <c r="F518" s="72">
        <f>VLOOKUP($C$489*282-282+$A518,'Data (2)'!$A$6:$H$23129,F$491)</f>
        <v>0</v>
      </c>
      <c r="G518" s="72">
        <f>VLOOKUP($C$489*282-282+$A518,'Data (2)'!$A$6:$H$23129,G$491)</f>
        <v>0</v>
      </c>
      <c r="H518" s="73">
        <f t="shared" si="51"/>
        <v>0</v>
      </c>
      <c r="I518" s="55">
        <f t="shared" si="52"/>
        <v>2.6999999999999999E-5</v>
      </c>
      <c r="J518" s="64">
        <f t="shared" si="53"/>
        <v>268</v>
      </c>
      <c r="K518" s="64">
        <f t="shared" si="54"/>
        <v>112</v>
      </c>
      <c r="L518" s="63">
        <v>27</v>
      </c>
      <c r="M518" s="65" t="str">
        <f t="shared" si="55"/>
        <v>Indonesia</v>
      </c>
      <c r="N518" s="66">
        <f t="shared" si="45"/>
        <v>46</v>
      </c>
      <c r="O518" s="66">
        <f t="shared" si="46"/>
        <v>76</v>
      </c>
      <c r="P518" s="66">
        <f t="shared" si="47"/>
        <v>476</v>
      </c>
      <c r="Q518" s="66">
        <f t="shared" si="48"/>
        <v>38</v>
      </c>
      <c r="R518" s="66">
        <f t="shared" si="49"/>
        <v>633</v>
      </c>
      <c r="S518" s="67">
        <f t="shared" si="50"/>
        <v>0.41630494830715803</v>
      </c>
      <c r="T518" s="56"/>
      <c r="U518" s="56"/>
    </row>
    <row r="519" spans="1:21" s="30" customFormat="1">
      <c r="A519" s="70">
        <v>28</v>
      </c>
      <c r="B519" s="71" t="s">
        <v>122</v>
      </c>
      <c r="C519" s="72">
        <f>VLOOKUP($C$489*282-282+$A519,'Data (2)'!$A$6:$H$23129,C$491)</f>
        <v>0</v>
      </c>
      <c r="D519" s="72">
        <f>VLOOKUP($C$489*282-282+$A519,'Data (2)'!$A$6:$H$23129,D$491)</f>
        <v>0</v>
      </c>
      <c r="E519" s="72">
        <f>VLOOKUP($C$489*282-282+$A519,'Data (2)'!$A$6:$H$23129,E$491)</f>
        <v>0</v>
      </c>
      <c r="F519" s="72">
        <f>VLOOKUP($C$489*282-282+$A519,'Data (2)'!$A$6:$H$23129,F$491)</f>
        <v>0</v>
      </c>
      <c r="G519" s="72">
        <f>VLOOKUP($C$489*282-282+$A519,'Data (2)'!$A$6:$H$23129,G$491)</f>
        <v>0</v>
      </c>
      <c r="H519" s="73">
        <f t="shared" si="51"/>
        <v>0</v>
      </c>
      <c r="I519" s="55">
        <f t="shared" si="52"/>
        <v>2.8E-5</v>
      </c>
      <c r="J519" s="64">
        <f t="shared" si="53"/>
        <v>267</v>
      </c>
      <c r="K519" s="64">
        <f t="shared" si="54"/>
        <v>134</v>
      </c>
      <c r="L519" s="63">
        <v>28</v>
      </c>
      <c r="M519" s="65" t="str">
        <f t="shared" si="55"/>
        <v>Lebanon</v>
      </c>
      <c r="N519" s="66">
        <f t="shared" si="45"/>
        <v>15</v>
      </c>
      <c r="O519" s="66">
        <f t="shared" si="46"/>
        <v>35</v>
      </c>
      <c r="P519" s="66">
        <f t="shared" si="47"/>
        <v>402</v>
      </c>
      <c r="Q519" s="66">
        <f t="shared" si="48"/>
        <v>142</v>
      </c>
      <c r="R519" s="66">
        <f t="shared" si="49"/>
        <v>600</v>
      </c>
      <c r="S519" s="67">
        <f t="shared" si="50"/>
        <v>0.39460184673664278</v>
      </c>
      <c r="T519" s="56"/>
      <c r="U519" s="56"/>
    </row>
    <row r="520" spans="1:21" s="30" customFormat="1">
      <c r="A520" s="70">
        <v>29</v>
      </c>
      <c r="B520" s="71" t="s">
        <v>123</v>
      </c>
      <c r="C520" s="72">
        <f>VLOOKUP($C$489*282-282+$A520,'Data (2)'!$A$6:$H$23129,C$491)</f>
        <v>0</v>
      </c>
      <c r="D520" s="72">
        <f>VLOOKUP($C$489*282-282+$A520,'Data (2)'!$A$6:$H$23129,D$491)</f>
        <v>0</v>
      </c>
      <c r="E520" s="72">
        <f>VLOOKUP($C$489*282-282+$A520,'Data (2)'!$A$6:$H$23129,E$491)</f>
        <v>0</v>
      </c>
      <c r="F520" s="72">
        <f>VLOOKUP($C$489*282-282+$A520,'Data (2)'!$A$6:$H$23129,F$491)</f>
        <v>0</v>
      </c>
      <c r="G520" s="72">
        <f>VLOOKUP($C$489*282-282+$A520,'Data (2)'!$A$6:$H$23129,G$491)</f>
        <v>0</v>
      </c>
      <c r="H520" s="73">
        <f t="shared" si="51"/>
        <v>0</v>
      </c>
      <c r="I520" s="55">
        <f t="shared" si="52"/>
        <v>2.9E-5</v>
      </c>
      <c r="J520" s="64">
        <f t="shared" si="53"/>
        <v>266</v>
      </c>
      <c r="K520" s="64">
        <f t="shared" si="54"/>
        <v>210</v>
      </c>
      <c r="L520" s="63">
        <v>29</v>
      </c>
      <c r="M520" s="65" t="str">
        <f t="shared" si="55"/>
        <v>Serbia</v>
      </c>
      <c r="N520" s="66">
        <f t="shared" si="45"/>
        <v>9</v>
      </c>
      <c r="O520" s="66">
        <f t="shared" si="46"/>
        <v>53</v>
      </c>
      <c r="P520" s="66">
        <f t="shared" si="47"/>
        <v>364</v>
      </c>
      <c r="Q520" s="66">
        <f t="shared" si="48"/>
        <v>171</v>
      </c>
      <c r="R520" s="66">
        <f t="shared" si="49"/>
        <v>588</v>
      </c>
      <c r="S520" s="67">
        <f t="shared" si="50"/>
        <v>0.38670980980190989</v>
      </c>
      <c r="T520" s="56"/>
      <c r="U520" s="56"/>
    </row>
    <row r="521" spans="1:21" s="30" customFormat="1">
      <c r="A521" s="70">
        <v>30</v>
      </c>
      <c r="B521" s="71" t="s">
        <v>124</v>
      </c>
      <c r="C521" s="72">
        <f>VLOOKUP($C$489*282-282+$A521,'Data (2)'!$A$6:$H$23129,C$491)</f>
        <v>0</v>
      </c>
      <c r="D521" s="72">
        <f>VLOOKUP($C$489*282-282+$A521,'Data (2)'!$A$6:$H$23129,D$491)</f>
        <v>0</v>
      </c>
      <c r="E521" s="72">
        <f>VLOOKUP($C$489*282-282+$A521,'Data (2)'!$A$6:$H$23129,E$491)</f>
        <v>0</v>
      </c>
      <c r="F521" s="72">
        <f>VLOOKUP($C$489*282-282+$A521,'Data (2)'!$A$6:$H$23129,F$491)</f>
        <v>0</v>
      </c>
      <c r="G521" s="72">
        <f>VLOOKUP($C$489*282-282+$A521,'Data (2)'!$A$6:$H$23129,G$491)</f>
        <v>0</v>
      </c>
      <c r="H521" s="73">
        <f t="shared" si="51"/>
        <v>0</v>
      </c>
      <c r="I521" s="55">
        <f t="shared" si="52"/>
        <v>2.9999999999999997E-5</v>
      </c>
      <c r="J521" s="64">
        <f t="shared" si="53"/>
        <v>265</v>
      </c>
      <c r="K521" s="64">
        <f t="shared" si="54"/>
        <v>52</v>
      </c>
      <c r="L521" s="63">
        <v>30</v>
      </c>
      <c r="M521" s="65" t="str">
        <f t="shared" si="55"/>
        <v>Chile</v>
      </c>
      <c r="N521" s="66">
        <f t="shared" si="45"/>
        <v>3</v>
      </c>
      <c r="O521" s="66">
        <f t="shared" si="46"/>
        <v>6</v>
      </c>
      <c r="P521" s="66">
        <f t="shared" si="47"/>
        <v>330</v>
      </c>
      <c r="Q521" s="66">
        <f t="shared" si="48"/>
        <v>230</v>
      </c>
      <c r="R521" s="66">
        <f t="shared" si="49"/>
        <v>571</v>
      </c>
      <c r="S521" s="67">
        <f t="shared" si="50"/>
        <v>0.37552942414437168</v>
      </c>
      <c r="T521" s="56"/>
      <c r="U521" s="56"/>
    </row>
    <row r="522" spans="1:21" s="30" customFormat="1">
      <c r="A522" s="70">
        <v>31</v>
      </c>
      <c r="B522" s="71" t="s">
        <v>380</v>
      </c>
      <c r="C522" s="72">
        <f>VLOOKUP($C$489*282-282+$A522,'Data (2)'!$A$6:$H$23129,C$491)</f>
        <v>0</v>
      </c>
      <c r="D522" s="72">
        <f>VLOOKUP($C$489*282-282+$A522,'Data (2)'!$A$6:$H$23129,D$491)</f>
        <v>0</v>
      </c>
      <c r="E522" s="72">
        <f>VLOOKUP($C$489*282-282+$A522,'Data (2)'!$A$6:$H$23129,E$491)</f>
        <v>7</v>
      </c>
      <c r="F522" s="72">
        <f>VLOOKUP($C$489*282-282+$A522,'Data (2)'!$A$6:$H$23129,F$491)</f>
        <v>0</v>
      </c>
      <c r="G522" s="72">
        <f>VLOOKUP($C$489*282-282+$A522,'Data (2)'!$A$6:$H$23129,G$491)</f>
        <v>5</v>
      </c>
      <c r="H522" s="73">
        <f t="shared" si="51"/>
        <v>3.2883487228053559E-3</v>
      </c>
      <c r="I522" s="55">
        <f t="shared" si="52"/>
        <v>5.0000809999999998</v>
      </c>
      <c r="J522" s="64">
        <f t="shared" si="53"/>
        <v>152</v>
      </c>
      <c r="K522" s="64">
        <f t="shared" si="54"/>
        <v>23</v>
      </c>
      <c r="L522" s="63">
        <v>31</v>
      </c>
      <c r="M522" s="65" t="str">
        <f t="shared" si="55"/>
        <v>Bangladesh</v>
      </c>
      <c r="N522" s="66">
        <f t="shared" si="45"/>
        <v>56</v>
      </c>
      <c r="O522" s="66">
        <f t="shared" si="46"/>
        <v>52</v>
      </c>
      <c r="P522" s="66">
        <f t="shared" si="47"/>
        <v>438</v>
      </c>
      <c r="Q522" s="66">
        <f t="shared" si="48"/>
        <v>8</v>
      </c>
      <c r="R522" s="66">
        <f t="shared" si="49"/>
        <v>552</v>
      </c>
      <c r="S522" s="67">
        <f t="shared" si="50"/>
        <v>0.36303369899771132</v>
      </c>
      <c r="T522" s="56"/>
      <c r="U522" s="56"/>
    </row>
    <row r="523" spans="1:21" s="30" customFormat="1">
      <c r="A523" s="70">
        <v>32</v>
      </c>
      <c r="B523" s="71" t="s">
        <v>372</v>
      </c>
      <c r="C523" s="72">
        <f>VLOOKUP($C$489*282-282+$A523,'Data (2)'!$A$6:$H$23129,C$491)</f>
        <v>0</v>
      </c>
      <c r="D523" s="72">
        <f>VLOOKUP($C$489*282-282+$A523,'Data (2)'!$A$6:$H$23129,D$491)</f>
        <v>0</v>
      </c>
      <c r="E523" s="72">
        <f>VLOOKUP($C$489*282-282+$A523,'Data (2)'!$A$6:$H$23129,E$491)</f>
        <v>0</v>
      </c>
      <c r="F523" s="72">
        <f>VLOOKUP($C$489*282-282+$A523,'Data (2)'!$A$6:$H$23129,F$491)</f>
        <v>0</v>
      </c>
      <c r="G523" s="72">
        <f>VLOOKUP($C$489*282-282+$A523,'Data (2)'!$A$6:$H$23129,G$491)</f>
        <v>0</v>
      </c>
      <c r="H523" s="73">
        <f t="shared" si="51"/>
        <v>0</v>
      </c>
      <c r="I523" s="55">
        <f t="shared" si="52"/>
        <v>3.1999999999999999E-5</v>
      </c>
      <c r="J523" s="64">
        <f t="shared" si="53"/>
        <v>264</v>
      </c>
      <c r="K523" s="64">
        <f t="shared" si="54"/>
        <v>92</v>
      </c>
      <c r="L523" s="63">
        <v>32</v>
      </c>
      <c r="M523" s="65" t="str">
        <f t="shared" si="55"/>
        <v>Germany</v>
      </c>
      <c r="N523" s="66">
        <f t="shared" si="45"/>
        <v>9</v>
      </c>
      <c r="O523" s="66">
        <f t="shared" si="46"/>
        <v>67</v>
      </c>
      <c r="P523" s="66">
        <f t="shared" si="47"/>
        <v>116</v>
      </c>
      <c r="Q523" s="66">
        <f t="shared" si="48"/>
        <v>333</v>
      </c>
      <c r="R523" s="66">
        <f t="shared" si="49"/>
        <v>524</v>
      </c>
      <c r="S523" s="67">
        <f t="shared" si="50"/>
        <v>0.34461894615000133</v>
      </c>
      <c r="T523" s="56"/>
      <c r="U523" s="56"/>
    </row>
    <row r="524" spans="1:21" s="30" customFormat="1">
      <c r="A524" s="70">
        <v>33</v>
      </c>
      <c r="B524" s="71" t="s">
        <v>125</v>
      </c>
      <c r="C524" s="72">
        <f>VLOOKUP($C$489*282-282+$A524,'Data (2)'!$A$6:$H$23129,C$491)</f>
        <v>13</v>
      </c>
      <c r="D524" s="72">
        <f>VLOOKUP($C$489*282-282+$A524,'Data (2)'!$A$6:$H$23129,D$491)</f>
        <v>120</v>
      </c>
      <c r="E524" s="72">
        <f>VLOOKUP($C$489*282-282+$A524,'Data (2)'!$A$6:$H$23129,E$491)</f>
        <v>1178</v>
      </c>
      <c r="F524" s="72">
        <f>VLOOKUP($C$489*282-282+$A524,'Data (2)'!$A$6:$H$23129,F$491)</f>
        <v>257</v>
      </c>
      <c r="G524" s="72">
        <f>VLOOKUP($C$489*282-282+$A524,'Data (2)'!$A$6:$H$23129,G$491)</f>
        <v>1566</v>
      </c>
      <c r="H524" s="73">
        <f t="shared" si="51"/>
        <v>1.0299108199826374</v>
      </c>
      <c r="I524" s="55">
        <f t="shared" si="52"/>
        <v>1566.0156930000001</v>
      </c>
      <c r="J524" s="64">
        <f t="shared" si="53"/>
        <v>15</v>
      </c>
      <c r="K524" s="64">
        <f t="shared" si="54"/>
        <v>242</v>
      </c>
      <c r="L524" s="63">
        <v>33</v>
      </c>
      <c r="M524" s="65" t="str">
        <f t="shared" si="55"/>
        <v>Sudan</v>
      </c>
      <c r="N524" s="66">
        <f t="shared" si="45"/>
        <v>25</v>
      </c>
      <c r="O524" s="66">
        <f t="shared" si="46"/>
        <v>97</v>
      </c>
      <c r="P524" s="66">
        <f t="shared" si="47"/>
        <v>305</v>
      </c>
      <c r="Q524" s="66">
        <f t="shared" si="48"/>
        <v>4</v>
      </c>
      <c r="R524" s="66">
        <f t="shared" si="49"/>
        <v>434</v>
      </c>
      <c r="S524" s="67">
        <f t="shared" si="50"/>
        <v>0.28542866913950488</v>
      </c>
      <c r="T524" s="56"/>
      <c r="U524" s="56"/>
    </row>
    <row r="525" spans="1:21" s="30" customFormat="1">
      <c r="A525" s="70">
        <v>34</v>
      </c>
      <c r="B525" s="71" t="s">
        <v>126</v>
      </c>
      <c r="C525" s="72">
        <f>VLOOKUP($C$489*282-282+$A525,'Data (2)'!$A$6:$H$23129,C$491)</f>
        <v>0</v>
      </c>
      <c r="D525" s="72">
        <f>VLOOKUP($C$489*282-282+$A525,'Data (2)'!$A$6:$H$23129,D$491)</f>
        <v>0</v>
      </c>
      <c r="E525" s="72">
        <f>VLOOKUP($C$489*282-282+$A525,'Data (2)'!$A$6:$H$23129,E$491)</f>
        <v>3</v>
      </c>
      <c r="F525" s="72">
        <f>VLOOKUP($C$489*282-282+$A525,'Data (2)'!$A$6:$H$23129,F$491)</f>
        <v>0</v>
      </c>
      <c r="G525" s="72">
        <f>VLOOKUP($C$489*282-282+$A525,'Data (2)'!$A$6:$H$23129,G$491)</f>
        <v>8</v>
      </c>
      <c r="H525" s="73">
        <f t="shared" si="51"/>
        <v>5.2613579564885701E-3</v>
      </c>
      <c r="I525" s="55">
        <f t="shared" si="52"/>
        <v>8.0001139999999999</v>
      </c>
      <c r="J525" s="64">
        <f t="shared" si="53"/>
        <v>136</v>
      </c>
      <c r="K525" s="64">
        <f t="shared" si="54"/>
        <v>253</v>
      </c>
      <c r="L525" s="63">
        <v>34</v>
      </c>
      <c r="M525" s="65" t="str">
        <f t="shared" si="55"/>
        <v>Timor-Leste</v>
      </c>
      <c r="N525" s="66">
        <f t="shared" si="45"/>
        <v>0</v>
      </c>
      <c r="O525" s="66">
        <f t="shared" si="46"/>
        <v>16</v>
      </c>
      <c r="P525" s="66">
        <f t="shared" si="47"/>
        <v>330</v>
      </c>
      <c r="Q525" s="66">
        <f t="shared" si="48"/>
        <v>79</v>
      </c>
      <c r="R525" s="66">
        <f t="shared" si="49"/>
        <v>431</v>
      </c>
      <c r="S525" s="67">
        <f t="shared" si="50"/>
        <v>0.28345565990582167</v>
      </c>
      <c r="T525" s="56"/>
      <c r="U525" s="56"/>
    </row>
    <row r="526" spans="1:21" s="30" customFormat="1">
      <c r="A526" s="70">
        <v>35</v>
      </c>
      <c r="B526" s="71" t="s">
        <v>127</v>
      </c>
      <c r="C526" s="72">
        <f>VLOOKUP($C$489*282-282+$A526,'Data (2)'!$A$6:$H$23129,C$491)</f>
        <v>0</v>
      </c>
      <c r="D526" s="72">
        <f>VLOOKUP($C$489*282-282+$A526,'Data (2)'!$A$6:$H$23129,D$491)</f>
        <v>0</v>
      </c>
      <c r="E526" s="72">
        <f>VLOOKUP($C$489*282-282+$A526,'Data (2)'!$A$6:$H$23129,E$491)</f>
        <v>26</v>
      </c>
      <c r="F526" s="72">
        <f>VLOOKUP($C$489*282-282+$A526,'Data (2)'!$A$6:$H$23129,F$491)</f>
        <v>0</v>
      </c>
      <c r="G526" s="72">
        <f>VLOOKUP($C$489*282-282+$A526,'Data (2)'!$A$6:$H$23129,G$491)</f>
        <v>23</v>
      </c>
      <c r="H526" s="73">
        <f t="shared" si="51"/>
        <v>1.5126404124904638E-2</v>
      </c>
      <c r="I526" s="55">
        <f t="shared" si="52"/>
        <v>23.000265000000002</v>
      </c>
      <c r="J526" s="64">
        <f t="shared" si="53"/>
        <v>99</v>
      </c>
      <c r="K526" s="64">
        <f t="shared" si="54"/>
        <v>108</v>
      </c>
      <c r="L526" s="63">
        <v>35</v>
      </c>
      <c r="M526" s="65" t="str">
        <f t="shared" si="55"/>
        <v>Hong Kong (SAR of China)</v>
      </c>
      <c r="N526" s="66">
        <f t="shared" si="45"/>
        <v>10</v>
      </c>
      <c r="O526" s="66">
        <f t="shared" si="46"/>
        <v>47</v>
      </c>
      <c r="P526" s="66">
        <f t="shared" si="47"/>
        <v>345</v>
      </c>
      <c r="Q526" s="66">
        <f t="shared" si="48"/>
        <v>30</v>
      </c>
      <c r="R526" s="66">
        <f t="shared" si="49"/>
        <v>428</v>
      </c>
      <c r="S526" s="67">
        <f t="shared" si="50"/>
        <v>0.28148265067213846</v>
      </c>
      <c r="T526" s="56"/>
      <c r="U526" s="56"/>
    </row>
    <row r="527" spans="1:21" s="30" customFormat="1">
      <c r="A527" s="70">
        <v>36</v>
      </c>
      <c r="B527" s="71" t="s">
        <v>128</v>
      </c>
      <c r="C527" s="72">
        <f>VLOOKUP($C$489*282-282+$A527,'Data (2)'!$A$6:$H$23129,C$491)</f>
        <v>0</v>
      </c>
      <c r="D527" s="72">
        <f>VLOOKUP($C$489*282-282+$A527,'Data (2)'!$A$6:$H$23129,D$491)</f>
        <v>0</v>
      </c>
      <c r="E527" s="72">
        <f>VLOOKUP($C$489*282-282+$A527,'Data (2)'!$A$6:$H$23129,E$491)</f>
        <v>0</v>
      </c>
      <c r="F527" s="72">
        <f>VLOOKUP($C$489*282-282+$A527,'Data (2)'!$A$6:$H$23129,F$491)</f>
        <v>0</v>
      </c>
      <c r="G527" s="72">
        <f>VLOOKUP($C$489*282-282+$A527,'Data (2)'!$A$6:$H$23129,G$491)</f>
        <v>0</v>
      </c>
      <c r="H527" s="73">
        <f t="shared" si="51"/>
        <v>0</v>
      </c>
      <c r="I527" s="55">
        <f t="shared" si="52"/>
        <v>3.6000000000000001E-5</v>
      </c>
      <c r="J527" s="64">
        <f t="shared" si="53"/>
        <v>263</v>
      </c>
      <c r="K527" s="64">
        <f t="shared" si="54"/>
        <v>80</v>
      </c>
      <c r="L527" s="63">
        <v>36</v>
      </c>
      <c r="M527" s="65" t="str">
        <f t="shared" si="55"/>
        <v>Ethiopia</v>
      </c>
      <c r="N527" s="66">
        <f t="shared" si="45"/>
        <v>29</v>
      </c>
      <c r="O527" s="66">
        <f t="shared" si="46"/>
        <v>61</v>
      </c>
      <c r="P527" s="66">
        <f t="shared" si="47"/>
        <v>320</v>
      </c>
      <c r="Q527" s="66">
        <f t="shared" si="48"/>
        <v>19</v>
      </c>
      <c r="R527" s="66">
        <f t="shared" si="49"/>
        <v>426</v>
      </c>
      <c r="S527" s="67">
        <f t="shared" si="50"/>
        <v>0.28016731118301635</v>
      </c>
      <c r="T527" s="56"/>
      <c r="U527" s="56"/>
    </row>
    <row r="528" spans="1:21" s="30" customFormat="1">
      <c r="A528" s="70">
        <v>37</v>
      </c>
      <c r="B528" s="71" t="s">
        <v>129</v>
      </c>
      <c r="C528" s="72">
        <f>VLOOKUP($C$489*282-282+$A528,'Data (2)'!$A$6:$H$23129,C$491)</f>
        <v>0</v>
      </c>
      <c r="D528" s="72">
        <f>VLOOKUP($C$489*282-282+$A528,'Data (2)'!$A$6:$H$23129,D$491)</f>
        <v>0</v>
      </c>
      <c r="E528" s="72">
        <f>VLOOKUP($C$489*282-282+$A528,'Data (2)'!$A$6:$H$23129,E$491)</f>
        <v>6</v>
      </c>
      <c r="F528" s="72">
        <f>VLOOKUP($C$489*282-282+$A528,'Data (2)'!$A$6:$H$23129,F$491)</f>
        <v>0</v>
      </c>
      <c r="G528" s="72">
        <f>VLOOKUP($C$489*282-282+$A528,'Data (2)'!$A$6:$H$23129,G$491)</f>
        <v>8</v>
      </c>
      <c r="H528" s="73">
        <f t="shared" si="51"/>
        <v>5.2613579564885701E-3</v>
      </c>
      <c r="I528" s="55">
        <f t="shared" si="52"/>
        <v>8.0001170000000013</v>
      </c>
      <c r="J528" s="64">
        <f t="shared" si="53"/>
        <v>135</v>
      </c>
      <c r="K528" s="64">
        <f t="shared" si="54"/>
        <v>74</v>
      </c>
      <c r="L528" s="63">
        <v>37</v>
      </c>
      <c r="M528" s="65" t="str">
        <f t="shared" si="55"/>
        <v>Egypt</v>
      </c>
      <c r="N528" s="66">
        <f t="shared" si="45"/>
        <v>66</v>
      </c>
      <c r="O528" s="66">
        <f t="shared" si="46"/>
        <v>18</v>
      </c>
      <c r="P528" s="66">
        <f t="shared" si="47"/>
        <v>182</v>
      </c>
      <c r="Q528" s="66">
        <f t="shared" si="48"/>
        <v>148</v>
      </c>
      <c r="R528" s="66">
        <f t="shared" si="49"/>
        <v>420</v>
      </c>
      <c r="S528" s="67">
        <f t="shared" si="50"/>
        <v>0.27622129271564994</v>
      </c>
      <c r="T528" s="56"/>
      <c r="U528" s="56"/>
    </row>
    <row r="529" spans="1:21" s="30" customFormat="1">
      <c r="A529" s="70">
        <v>38</v>
      </c>
      <c r="B529" s="71" t="s">
        <v>130</v>
      </c>
      <c r="C529" s="72">
        <f>VLOOKUP($C$489*282-282+$A529,'Data (2)'!$A$6:$H$23129,C$491)</f>
        <v>0</v>
      </c>
      <c r="D529" s="72">
        <f>VLOOKUP($C$489*282-282+$A529,'Data (2)'!$A$6:$H$23129,D$491)</f>
        <v>5</v>
      </c>
      <c r="E529" s="72">
        <f>VLOOKUP($C$489*282-282+$A529,'Data (2)'!$A$6:$H$23129,E$491)</f>
        <v>43</v>
      </c>
      <c r="F529" s="72">
        <f>VLOOKUP($C$489*282-282+$A529,'Data (2)'!$A$6:$H$23129,F$491)</f>
        <v>18</v>
      </c>
      <c r="G529" s="72">
        <f>VLOOKUP($C$489*282-282+$A529,'Data (2)'!$A$6:$H$23129,G$491)</f>
        <v>61</v>
      </c>
      <c r="H529" s="73">
        <f t="shared" si="51"/>
        <v>4.0117854418225345E-2</v>
      </c>
      <c r="I529" s="55">
        <f t="shared" si="52"/>
        <v>61.000648000000005</v>
      </c>
      <c r="J529" s="64">
        <f t="shared" si="53"/>
        <v>79</v>
      </c>
      <c r="K529" s="64">
        <f t="shared" si="54"/>
        <v>204</v>
      </c>
      <c r="L529" s="63">
        <v>38</v>
      </c>
      <c r="M529" s="65" t="str">
        <f t="shared" si="55"/>
        <v>Samoa</v>
      </c>
      <c r="N529" s="66">
        <f t="shared" si="45"/>
        <v>21</v>
      </c>
      <c r="O529" s="66">
        <f t="shared" si="46"/>
        <v>44</v>
      </c>
      <c r="P529" s="66">
        <f t="shared" si="47"/>
        <v>313</v>
      </c>
      <c r="Q529" s="66">
        <f t="shared" si="48"/>
        <v>40</v>
      </c>
      <c r="R529" s="66">
        <f t="shared" si="49"/>
        <v>415</v>
      </c>
      <c r="S529" s="67">
        <f t="shared" si="50"/>
        <v>0.27293294399284457</v>
      </c>
      <c r="T529" s="56"/>
      <c r="U529" s="56"/>
    </row>
    <row r="530" spans="1:21" s="30" customFormat="1">
      <c r="A530" s="70">
        <v>39</v>
      </c>
      <c r="B530" s="71" t="s">
        <v>131</v>
      </c>
      <c r="C530" s="72">
        <f>VLOOKUP($C$489*282-282+$A530,'Data (2)'!$A$6:$H$23129,C$491)</f>
        <v>0</v>
      </c>
      <c r="D530" s="72">
        <f>VLOOKUP($C$489*282-282+$A530,'Data (2)'!$A$6:$H$23129,D$491)</f>
        <v>0</v>
      </c>
      <c r="E530" s="72">
        <f>VLOOKUP($C$489*282-282+$A530,'Data (2)'!$A$6:$H$23129,E$491)</f>
        <v>0</v>
      </c>
      <c r="F530" s="72">
        <f>VLOOKUP($C$489*282-282+$A530,'Data (2)'!$A$6:$H$23129,F$491)</f>
        <v>0</v>
      </c>
      <c r="G530" s="72">
        <f>VLOOKUP($C$489*282-282+$A530,'Data (2)'!$A$6:$H$23129,G$491)</f>
        <v>0</v>
      </c>
      <c r="H530" s="73">
        <f t="shared" si="51"/>
        <v>0</v>
      </c>
      <c r="I530" s="55">
        <f t="shared" si="52"/>
        <v>3.8999999999999999E-5</v>
      </c>
      <c r="J530" s="64">
        <f t="shared" si="53"/>
        <v>262</v>
      </c>
      <c r="K530" s="64">
        <f t="shared" si="54"/>
        <v>219</v>
      </c>
      <c r="L530" s="63">
        <v>39</v>
      </c>
      <c r="M530" s="65" t="str">
        <f t="shared" si="55"/>
        <v>South Africa</v>
      </c>
      <c r="N530" s="66">
        <f t="shared" si="45"/>
        <v>18</v>
      </c>
      <c r="O530" s="66">
        <f t="shared" si="46"/>
        <v>29</v>
      </c>
      <c r="P530" s="66">
        <f t="shared" si="47"/>
        <v>222</v>
      </c>
      <c r="Q530" s="66">
        <f t="shared" si="48"/>
        <v>142</v>
      </c>
      <c r="R530" s="66">
        <f t="shared" si="49"/>
        <v>414</v>
      </c>
      <c r="S530" s="67">
        <f t="shared" si="50"/>
        <v>0.27227527424828352</v>
      </c>
      <c r="T530" s="56"/>
      <c r="U530" s="56"/>
    </row>
    <row r="531" spans="1:21" s="30" customFormat="1">
      <c r="A531" s="70">
        <v>40</v>
      </c>
      <c r="B531" s="71" t="s">
        <v>132</v>
      </c>
      <c r="C531" s="72">
        <f>VLOOKUP($C$489*282-282+$A531,'Data (2)'!$A$6:$H$23129,C$491)</f>
        <v>0</v>
      </c>
      <c r="D531" s="72">
        <f>VLOOKUP($C$489*282-282+$A531,'Data (2)'!$A$6:$H$23129,D$491)</f>
        <v>0</v>
      </c>
      <c r="E531" s="72">
        <f>VLOOKUP($C$489*282-282+$A531,'Data (2)'!$A$6:$H$23129,E$491)</f>
        <v>19</v>
      </c>
      <c r="F531" s="72">
        <f>VLOOKUP($C$489*282-282+$A531,'Data (2)'!$A$6:$H$23129,F$491)</f>
        <v>0</v>
      </c>
      <c r="G531" s="72">
        <f>VLOOKUP($C$489*282-282+$A531,'Data (2)'!$A$6:$H$23129,G$491)</f>
        <v>21</v>
      </c>
      <c r="H531" s="73">
        <f t="shared" si="51"/>
        <v>1.3811064635782494E-2</v>
      </c>
      <c r="I531" s="55">
        <f t="shared" si="52"/>
        <v>21.000250000000001</v>
      </c>
      <c r="J531" s="64">
        <f t="shared" si="53"/>
        <v>102</v>
      </c>
      <c r="K531" s="64">
        <f t="shared" si="54"/>
        <v>60</v>
      </c>
      <c r="L531" s="63">
        <v>40</v>
      </c>
      <c r="M531" s="65" t="str">
        <f t="shared" si="55"/>
        <v>Cook Islands</v>
      </c>
      <c r="N531" s="66">
        <f t="shared" si="45"/>
        <v>23</v>
      </c>
      <c r="O531" s="66">
        <f t="shared" si="46"/>
        <v>69</v>
      </c>
      <c r="P531" s="66">
        <f t="shared" si="47"/>
        <v>283</v>
      </c>
      <c r="Q531" s="66">
        <f t="shared" si="48"/>
        <v>23</v>
      </c>
      <c r="R531" s="66">
        <f t="shared" si="49"/>
        <v>400</v>
      </c>
      <c r="S531" s="67">
        <f t="shared" si="50"/>
        <v>0.26306789782442852</v>
      </c>
      <c r="T531" s="56"/>
      <c r="U531" s="56"/>
    </row>
    <row r="532" spans="1:21" s="30" customFormat="1">
      <c r="A532" s="70">
        <v>41</v>
      </c>
      <c r="B532" s="71" t="s">
        <v>381</v>
      </c>
      <c r="C532" s="72">
        <f>VLOOKUP($C$489*282-282+$A532,'Data (2)'!$A$6:$H$23129,C$491)</f>
        <v>0</v>
      </c>
      <c r="D532" s="72">
        <f>VLOOKUP($C$489*282-282+$A532,'Data (2)'!$A$6:$H$23129,D$491)</f>
        <v>0</v>
      </c>
      <c r="E532" s="72">
        <f>VLOOKUP($C$489*282-282+$A532,'Data (2)'!$A$6:$H$23129,E$491)</f>
        <v>0</v>
      </c>
      <c r="F532" s="72">
        <f>VLOOKUP($C$489*282-282+$A532,'Data (2)'!$A$6:$H$23129,F$491)</f>
        <v>0</v>
      </c>
      <c r="G532" s="72">
        <f>VLOOKUP($C$489*282-282+$A532,'Data (2)'!$A$6:$H$23129,G$491)</f>
        <v>0</v>
      </c>
      <c r="H532" s="73">
        <f t="shared" si="51"/>
        <v>0</v>
      </c>
      <c r="I532" s="55">
        <f t="shared" si="52"/>
        <v>4.1E-5</v>
      </c>
      <c r="J532" s="64">
        <f t="shared" si="53"/>
        <v>261</v>
      </c>
      <c r="K532" s="64">
        <f t="shared" si="54"/>
        <v>208</v>
      </c>
      <c r="L532" s="63">
        <v>41</v>
      </c>
      <c r="M532" s="65" t="str">
        <f t="shared" si="55"/>
        <v>Scotland</v>
      </c>
      <c r="N532" s="66">
        <f t="shared" si="45"/>
        <v>4</v>
      </c>
      <c r="O532" s="66">
        <f t="shared" si="46"/>
        <v>5</v>
      </c>
      <c r="P532" s="66">
        <f t="shared" si="47"/>
        <v>123</v>
      </c>
      <c r="Q532" s="66">
        <f t="shared" si="48"/>
        <v>253</v>
      </c>
      <c r="R532" s="66">
        <f t="shared" si="49"/>
        <v>386</v>
      </c>
      <c r="S532" s="67">
        <f t="shared" si="50"/>
        <v>0.25386052140057347</v>
      </c>
      <c r="T532" s="56"/>
      <c r="U532" s="56"/>
    </row>
    <row r="533" spans="1:21" s="30" customFormat="1">
      <c r="A533" s="70">
        <v>42</v>
      </c>
      <c r="B533" s="71" t="s">
        <v>133</v>
      </c>
      <c r="C533" s="72">
        <f>VLOOKUP($C$489*282-282+$A533,'Data (2)'!$A$6:$H$23129,C$491)</f>
        <v>212</v>
      </c>
      <c r="D533" s="72">
        <f>VLOOKUP($C$489*282-282+$A533,'Data (2)'!$A$6:$H$23129,D$491)</f>
        <v>778</v>
      </c>
      <c r="E533" s="72">
        <f>VLOOKUP($C$489*282-282+$A533,'Data (2)'!$A$6:$H$23129,E$491)</f>
        <v>5131</v>
      </c>
      <c r="F533" s="72">
        <f>VLOOKUP($C$489*282-282+$A533,'Data (2)'!$A$6:$H$23129,F$491)</f>
        <v>741</v>
      </c>
      <c r="G533" s="72">
        <f>VLOOKUP($C$489*282-282+$A533,'Data (2)'!$A$6:$H$23129,G$491)</f>
        <v>6865</v>
      </c>
      <c r="H533" s="73">
        <f t="shared" si="51"/>
        <v>4.5149027964117536</v>
      </c>
      <c r="I533" s="55">
        <f t="shared" si="52"/>
        <v>6865.0686919999998</v>
      </c>
      <c r="J533" s="64">
        <f t="shared" si="53"/>
        <v>5</v>
      </c>
      <c r="K533" s="64">
        <f t="shared" si="54"/>
        <v>201</v>
      </c>
      <c r="L533" s="63">
        <v>42</v>
      </c>
      <c r="M533" s="65" t="str">
        <f t="shared" si="55"/>
        <v>Romania</v>
      </c>
      <c r="N533" s="66">
        <f t="shared" si="45"/>
        <v>0</v>
      </c>
      <c r="O533" s="66">
        <f t="shared" si="46"/>
        <v>9</v>
      </c>
      <c r="P533" s="66">
        <f t="shared" si="47"/>
        <v>264</v>
      </c>
      <c r="Q533" s="66">
        <f t="shared" si="48"/>
        <v>92</v>
      </c>
      <c r="R533" s="66">
        <f t="shared" si="49"/>
        <v>372</v>
      </c>
      <c r="S533" s="67">
        <f t="shared" si="50"/>
        <v>0.2446531449767185</v>
      </c>
      <c r="T533" s="56"/>
      <c r="U533" s="56"/>
    </row>
    <row r="534" spans="1:21" s="30" customFormat="1">
      <c r="A534" s="70">
        <v>43</v>
      </c>
      <c r="B534" s="71" t="s">
        <v>134</v>
      </c>
      <c r="C534" s="72">
        <f>VLOOKUP($C$489*282-282+$A534,'Data (2)'!$A$6:$H$23129,C$491)</f>
        <v>0</v>
      </c>
      <c r="D534" s="72">
        <f>VLOOKUP($C$489*282-282+$A534,'Data (2)'!$A$6:$H$23129,D$491)</f>
        <v>0</v>
      </c>
      <c r="E534" s="72">
        <f>VLOOKUP($C$489*282-282+$A534,'Data (2)'!$A$6:$H$23129,E$491)</f>
        <v>0</v>
      </c>
      <c r="F534" s="72">
        <f>VLOOKUP($C$489*282-282+$A534,'Data (2)'!$A$6:$H$23129,F$491)</f>
        <v>0</v>
      </c>
      <c r="G534" s="72">
        <f>VLOOKUP($C$489*282-282+$A534,'Data (2)'!$A$6:$H$23129,G$491)</f>
        <v>0</v>
      </c>
      <c r="H534" s="73">
        <f t="shared" si="51"/>
        <v>0</v>
      </c>
      <c r="I534" s="55">
        <f t="shared" si="52"/>
        <v>4.2999999999999995E-5</v>
      </c>
      <c r="J534" s="64">
        <f t="shared" si="53"/>
        <v>260</v>
      </c>
      <c r="K534" s="64">
        <f t="shared" si="54"/>
        <v>128</v>
      </c>
      <c r="L534" s="63">
        <v>43</v>
      </c>
      <c r="M534" s="65" t="str">
        <f t="shared" si="55"/>
        <v>Korea, Republic of (South)</v>
      </c>
      <c r="N534" s="66">
        <f t="shared" si="45"/>
        <v>21</v>
      </c>
      <c r="O534" s="66">
        <f t="shared" si="46"/>
        <v>47</v>
      </c>
      <c r="P534" s="66">
        <f t="shared" si="47"/>
        <v>293</v>
      </c>
      <c r="Q534" s="66">
        <f t="shared" si="48"/>
        <v>9</v>
      </c>
      <c r="R534" s="66">
        <f t="shared" si="49"/>
        <v>372</v>
      </c>
      <c r="S534" s="67">
        <f t="shared" si="50"/>
        <v>0.2446531449767185</v>
      </c>
      <c r="T534" s="56"/>
      <c r="U534" s="56"/>
    </row>
    <row r="535" spans="1:21" s="30" customFormat="1">
      <c r="A535" s="70">
        <v>44</v>
      </c>
      <c r="B535" s="71" t="s">
        <v>135</v>
      </c>
      <c r="C535" s="72">
        <f>VLOOKUP($C$489*282-282+$A535,'Data (2)'!$A$6:$H$23129,C$491)</f>
        <v>11</v>
      </c>
      <c r="D535" s="72">
        <f>VLOOKUP($C$489*282-282+$A535,'Data (2)'!$A$6:$H$23129,D$491)</f>
        <v>15</v>
      </c>
      <c r="E535" s="72">
        <f>VLOOKUP($C$489*282-282+$A535,'Data (2)'!$A$6:$H$23129,E$491)</f>
        <v>41</v>
      </c>
      <c r="F535" s="72">
        <f>VLOOKUP($C$489*282-282+$A535,'Data (2)'!$A$6:$H$23129,F$491)</f>
        <v>3</v>
      </c>
      <c r="G535" s="72">
        <f>VLOOKUP($C$489*282-282+$A535,'Data (2)'!$A$6:$H$23129,G$491)</f>
        <v>71</v>
      </c>
      <c r="H535" s="73">
        <f t="shared" si="51"/>
        <v>4.6694551863836059E-2</v>
      </c>
      <c r="I535" s="55">
        <f t="shared" si="52"/>
        <v>71.000754000000001</v>
      </c>
      <c r="J535" s="64">
        <f t="shared" si="53"/>
        <v>75</v>
      </c>
      <c r="K535" s="64">
        <f t="shared" si="54"/>
        <v>171</v>
      </c>
      <c r="L535" s="63">
        <v>44</v>
      </c>
      <c r="M535" s="65" t="str">
        <f t="shared" si="55"/>
        <v>Netherlands</v>
      </c>
      <c r="N535" s="66">
        <f t="shared" si="45"/>
        <v>6</v>
      </c>
      <c r="O535" s="66">
        <f t="shared" si="46"/>
        <v>3</v>
      </c>
      <c r="P535" s="66">
        <f t="shared" si="47"/>
        <v>72</v>
      </c>
      <c r="Q535" s="66">
        <f t="shared" si="48"/>
        <v>301</v>
      </c>
      <c r="R535" s="66">
        <f t="shared" si="49"/>
        <v>371</v>
      </c>
      <c r="S535" s="67">
        <f t="shared" si="50"/>
        <v>0.24399547523215742</v>
      </c>
      <c r="T535" s="56"/>
      <c r="U535" s="56"/>
    </row>
    <row r="536" spans="1:21" s="30" customFormat="1">
      <c r="A536" s="70">
        <v>45</v>
      </c>
      <c r="B536" s="71" t="s">
        <v>136</v>
      </c>
      <c r="C536" s="72">
        <f>VLOOKUP($C$489*282-282+$A536,'Data (2)'!$A$6:$H$23129,C$491)</f>
        <v>0</v>
      </c>
      <c r="D536" s="72">
        <f>VLOOKUP($C$489*282-282+$A536,'Data (2)'!$A$6:$H$23129,D$491)</f>
        <v>0</v>
      </c>
      <c r="E536" s="72">
        <f>VLOOKUP($C$489*282-282+$A536,'Data (2)'!$A$6:$H$23129,E$491)</f>
        <v>0</v>
      </c>
      <c r="F536" s="72">
        <f>VLOOKUP($C$489*282-282+$A536,'Data (2)'!$A$6:$H$23129,F$491)</f>
        <v>0</v>
      </c>
      <c r="G536" s="72">
        <f>VLOOKUP($C$489*282-282+$A536,'Data (2)'!$A$6:$H$23129,G$491)</f>
        <v>0</v>
      </c>
      <c r="H536" s="73">
        <f t="shared" si="51"/>
        <v>0</v>
      </c>
      <c r="I536" s="55">
        <f t="shared" si="52"/>
        <v>4.4999999999999996E-5</v>
      </c>
      <c r="J536" s="64">
        <f t="shared" si="53"/>
        <v>259</v>
      </c>
      <c r="K536" s="64">
        <f t="shared" si="54"/>
        <v>114</v>
      </c>
      <c r="L536" s="63">
        <v>45</v>
      </c>
      <c r="M536" s="65" t="str">
        <f t="shared" si="55"/>
        <v>Iraq</v>
      </c>
      <c r="N536" s="66">
        <f t="shared" si="45"/>
        <v>29</v>
      </c>
      <c r="O536" s="66">
        <f t="shared" si="46"/>
        <v>37</v>
      </c>
      <c r="P536" s="66">
        <f t="shared" si="47"/>
        <v>229</v>
      </c>
      <c r="Q536" s="66">
        <f t="shared" si="48"/>
        <v>26</v>
      </c>
      <c r="R536" s="66">
        <f t="shared" si="49"/>
        <v>321</v>
      </c>
      <c r="S536" s="67">
        <f t="shared" si="50"/>
        <v>0.21111198800410386</v>
      </c>
      <c r="T536" s="56"/>
      <c r="U536" s="56"/>
    </row>
    <row r="537" spans="1:21" s="30" customFormat="1">
      <c r="A537" s="70">
        <v>46</v>
      </c>
      <c r="B537" s="71" t="s">
        <v>137</v>
      </c>
      <c r="C537" s="72">
        <f>VLOOKUP($C$489*282-282+$A537,'Data (2)'!$A$6:$H$23129,C$491)</f>
        <v>0</v>
      </c>
      <c r="D537" s="72">
        <f>VLOOKUP($C$489*282-282+$A537,'Data (2)'!$A$6:$H$23129,D$491)</f>
        <v>0</v>
      </c>
      <c r="E537" s="72">
        <f>VLOOKUP($C$489*282-282+$A537,'Data (2)'!$A$6:$H$23129,E$491)</f>
        <v>0</v>
      </c>
      <c r="F537" s="72">
        <f>VLOOKUP($C$489*282-282+$A537,'Data (2)'!$A$6:$H$23129,F$491)</f>
        <v>0</v>
      </c>
      <c r="G537" s="72">
        <f>VLOOKUP($C$489*282-282+$A537,'Data (2)'!$A$6:$H$23129,G$491)</f>
        <v>0</v>
      </c>
      <c r="H537" s="73">
        <f t="shared" si="51"/>
        <v>0</v>
      </c>
      <c r="I537" s="55">
        <f t="shared" si="52"/>
        <v>4.6E-5</v>
      </c>
      <c r="J537" s="64">
        <f t="shared" si="53"/>
        <v>258</v>
      </c>
      <c r="K537" s="64">
        <f t="shared" si="54"/>
        <v>213</v>
      </c>
      <c r="L537" s="63">
        <v>46</v>
      </c>
      <c r="M537" s="65" t="str">
        <f t="shared" si="55"/>
        <v>Singapore</v>
      </c>
      <c r="N537" s="66">
        <f t="shared" si="45"/>
        <v>31</v>
      </c>
      <c r="O537" s="66">
        <f t="shared" si="46"/>
        <v>26</v>
      </c>
      <c r="P537" s="66">
        <f t="shared" si="47"/>
        <v>187</v>
      </c>
      <c r="Q537" s="66">
        <f t="shared" si="48"/>
        <v>32</v>
      </c>
      <c r="R537" s="66">
        <f t="shared" si="49"/>
        <v>280</v>
      </c>
      <c r="S537" s="67">
        <f t="shared" si="50"/>
        <v>0.18414752847709995</v>
      </c>
      <c r="T537" s="56"/>
      <c r="U537" s="56"/>
    </row>
    <row r="538" spans="1:21" s="30" customFormat="1">
      <c r="A538" s="70">
        <v>47</v>
      </c>
      <c r="B538" s="71" t="s">
        <v>138</v>
      </c>
      <c r="C538" s="72">
        <f>VLOOKUP($C$489*282-282+$A538,'Data (2)'!$A$6:$H$23129,C$491)</f>
        <v>0</v>
      </c>
      <c r="D538" s="72">
        <f>VLOOKUP($C$489*282-282+$A538,'Data (2)'!$A$6:$H$23129,D$491)</f>
        <v>0</v>
      </c>
      <c r="E538" s="72">
        <f>VLOOKUP($C$489*282-282+$A538,'Data (2)'!$A$6:$H$23129,E$491)</f>
        <v>0</v>
      </c>
      <c r="F538" s="72">
        <f>VLOOKUP($C$489*282-282+$A538,'Data (2)'!$A$6:$H$23129,F$491)</f>
        <v>0</v>
      </c>
      <c r="G538" s="72">
        <f>VLOOKUP($C$489*282-282+$A538,'Data (2)'!$A$6:$H$23129,G$491)</f>
        <v>0</v>
      </c>
      <c r="H538" s="73">
        <f t="shared" si="51"/>
        <v>0</v>
      </c>
      <c r="I538" s="55">
        <f t="shared" si="52"/>
        <v>4.6999999999999997E-5</v>
      </c>
      <c r="J538" s="64">
        <f t="shared" si="53"/>
        <v>257</v>
      </c>
      <c r="K538" s="64">
        <f t="shared" si="54"/>
        <v>148</v>
      </c>
      <c r="L538" s="63">
        <v>47</v>
      </c>
      <c r="M538" s="65" t="str">
        <f t="shared" si="55"/>
        <v>Malta</v>
      </c>
      <c r="N538" s="66">
        <f t="shared" si="45"/>
        <v>0</v>
      </c>
      <c r="O538" s="66">
        <f t="shared" si="46"/>
        <v>0</v>
      </c>
      <c r="P538" s="66">
        <f t="shared" si="47"/>
        <v>44</v>
      </c>
      <c r="Q538" s="66">
        <f t="shared" si="48"/>
        <v>229</v>
      </c>
      <c r="R538" s="66">
        <f t="shared" si="49"/>
        <v>275</v>
      </c>
      <c r="S538" s="67">
        <f t="shared" si="50"/>
        <v>0.18085917975429458</v>
      </c>
      <c r="T538" s="56"/>
      <c r="U538" s="56"/>
    </row>
    <row r="539" spans="1:21" s="30" customFormat="1">
      <c r="A539" s="70">
        <v>48</v>
      </c>
      <c r="B539" s="71" t="s">
        <v>139</v>
      </c>
      <c r="C539" s="72">
        <f>VLOOKUP($C$489*282-282+$A539,'Data (2)'!$A$6:$H$23129,C$491)</f>
        <v>0</v>
      </c>
      <c r="D539" s="72">
        <f>VLOOKUP($C$489*282-282+$A539,'Data (2)'!$A$6:$H$23129,D$491)</f>
        <v>0</v>
      </c>
      <c r="E539" s="72">
        <f>VLOOKUP($C$489*282-282+$A539,'Data (2)'!$A$6:$H$23129,E$491)</f>
        <v>0</v>
      </c>
      <c r="F539" s="72">
        <f>VLOOKUP($C$489*282-282+$A539,'Data (2)'!$A$6:$H$23129,F$491)</f>
        <v>0</v>
      </c>
      <c r="G539" s="72">
        <f>VLOOKUP($C$489*282-282+$A539,'Data (2)'!$A$6:$H$23129,G$491)</f>
        <v>0</v>
      </c>
      <c r="H539" s="73">
        <f t="shared" si="51"/>
        <v>0</v>
      </c>
      <c r="I539" s="55">
        <f t="shared" si="52"/>
        <v>4.8000000000000001E-5</v>
      </c>
      <c r="J539" s="64">
        <f t="shared" si="53"/>
        <v>256</v>
      </c>
      <c r="K539" s="64">
        <f t="shared" si="54"/>
        <v>223</v>
      </c>
      <c r="L539" s="63">
        <v>48</v>
      </c>
      <c r="M539" s="65" t="str">
        <f t="shared" si="55"/>
        <v>South Sudan</v>
      </c>
      <c r="N539" s="66">
        <f t="shared" si="45"/>
        <v>27</v>
      </c>
      <c r="O539" s="66">
        <f t="shared" si="46"/>
        <v>50</v>
      </c>
      <c r="P539" s="66">
        <f t="shared" si="47"/>
        <v>167</v>
      </c>
      <c r="Q539" s="66">
        <f t="shared" si="48"/>
        <v>4</v>
      </c>
      <c r="R539" s="66">
        <f t="shared" si="49"/>
        <v>244</v>
      </c>
      <c r="S539" s="67">
        <f t="shared" si="50"/>
        <v>0.16047141767290138</v>
      </c>
      <c r="T539" s="56"/>
      <c r="U539" s="56"/>
    </row>
    <row r="540" spans="1:21" s="30" customFormat="1">
      <c r="A540" s="70">
        <v>49</v>
      </c>
      <c r="B540" s="71" t="s">
        <v>140</v>
      </c>
      <c r="C540" s="72">
        <f>VLOOKUP($C$489*282-282+$A540,'Data (2)'!$A$6:$H$23129,C$491)</f>
        <v>0</v>
      </c>
      <c r="D540" s="72">
        <f>VLOOKUP($C$489*282-282+$A540,'Data (2)'!$A$6:$H$23129,D$491)</f>
        <v>0</v>
      </c>
      <c r="E540" s="72">
        <f>VLOOKUP($C$489*282-282+$A540,'Data (2)'!$A$6:$H$23129,E$491)</f>
        <v>0</v>
      </c>
      <c r="F540" s="72">
        <f>VLOOKUP($C$489*282-282+$A540,'Data (2)'!$A$6:$H$23129,F$491)</f>
        <v>0</v>
      </c>
      <c r="G540" s="72">
        <f>VLOOKUP($C$489*282-282+$A540,'Data (2)'!$A$6:$H$23129,G$491)</f>
        <v>0</v>
      </c>
      <c r="H540" s="73">
        <f t="shared" si="51"/>
        <v>0</v>
      </c>
      <c r="I540" s="55">
        <f t="shared" si="52"/>
        <v>4.8999999999999998E-5</v>
      </c>
      <c r="J540" s="64">
        <f t="shared" si="53"/>
        <v>255</v>
      </c>
      <c r="K540" s="64">
        <f t="shared" si="54"/>
        <v>66</v>
      </c>
      <c r="L540" s="63">
        <v>49</v>
      </c>
      <c r="M540" s="65" t="str">
        <f t="shared" si="55"/>
        <v>Cyprus</v>
      </c>
      <c r="N540" s="66">
        <f t="shared" si="45"/>
        <v>0</v>
      </c>
      <c r="O540" s="66">
        <f t="shared" si="46"/>
        <v>0</v>
      </c>
      <c r="P540" s="66">
        <f t="shared" si="47"/>
        <v>103</v>
      </c>
      <c r="Q540" s="66">
        <f t="shared" si="48"/>
        <v>105</v>
      </c>
      <c r="R540" s="66">
        <f t="shared" si="49"/>
        <v>215</v>
      </c>
      <c r="S540" s="67">
        <f t="shared" si="50"/>
        <v>0.14139899508063031</v>
      </c>
      <c r="T540" s="56"/>
      <c r="U540" s="56"/>
    </row>
    <row r="541" spans="1:21" s="30" customFormat="1">
      <c r="A541" s="70">
        <v>50</v>
      </c>
      <c r="B541" s="71" t="s">
        <v>141</v>
      </c>
      <c r="C541" s="72">
        <f>VLOOKUP($C$489*282-282+$A541,'Data (2)'!$A$6:$H$23129,C$491)</f>
        <v>0</v>
      </c>
      <c r="D541" s="72">
        <f>VLOOKUP($C$489*282-282+$A541,'Data (2)'!$A$6:$H$23129,D$491)</f>
        <v>0</v>
      </c>
      <c r="E541" s="72">
        <f>VLOOKUP($C$489*282-282+$A541,'Data (2)'!$A$6:$H$23129,E$491)</f>
        <v>0</v>
      </c>
      <c r="F541" s="72">
        <f>VLOOKUP($C$489*282-282+$A541,'Data (2)'!$A$6:$H$23129,F$491)</f>
        <v>0</v>
      </c>
      <c r="G541" s="72">
        <f>VLOOKUP($C$489*282-282+$A541,'Data (2)'!$A$6:$H$23129,G$491)</f>
        <v>0</v>
      </c>
      <c r="H541" s="73">
        <f t="shared" si="51"/>
        <v>0</v>
      </c>
      <c r="I541" s="55">
        <f t="shared" si="52"/>
        <v>4.9999999999999996E-5</v>
      </c>
      <c r="J541" s="64">
        <f t="shared" si="53"/>
        <v>254</v>
      </c>
      <c r="K541" s="64">
        <f t="shared" si="54"/>
        <v>125</v>
      </c>
      <c r="L541" s="63">
        <v>50</v>
      </c>
      <c r="M541" s="65" t="str">
        <f t="shared" si="55"/>
        <v>Kenya</v>
      </c>
      <c r="N541" s="66">
        <f t="shared" si="45"/>
        <v>44</v>
      </c>
      <c r="O541" s="66">
        <f t="shared" si="46"/>
        <v>46</v>
      </c>
      <c r="P541" s="66">
        <f t="shared" si="47"/>
        <v>112</v>
      </c>
      <c r="Q541" s="66">
        <f t="shared" si="48"/>
        <v>3</v>
      </c>
      <c r="R541" s="66">
        <f t="shared" si="49"/>
        <v>209</v>
      </c>
      <c r="S541" s="67">
        <f t="shared" si="50"/>
        <v>0.13745297661326389</v>
      </c>
      <c r="T541" s="56"/>
      <c r="U541" s="56"/>
    </row>
    <row r="542" spans="1:21" s="30" customFormat="1">
      <c r="A542" s="70">
        <v>51</v>
      </c>
      <c r="B542" s="71" t="s">
        <v>142</v>
      </c>
      <c r="C542" s="72">
        <f>VLOOKUP($C$489*282-282+$A542,'Data (2)'!$A$6:$H$23129,C$491)</f>
        <v>0</v>
      </c>
      <c r="D542" s="72">
        <f>VLOOKUP($C$489*282-282+$A542,'Data (2)'!$A$6:$H$23129,D$491)</f>
        <v>0</v>
      </c>
      <c r="E542" s="72">
        <f>VLOOKUP($C$489*282-282+$A542,'Data (2)'!$A$6:$H$23129,E$491)</f>
        <v>4</v>
      </c>
      <c r="F542" s="72">
        <f>VLOOKUP($C$489*282-282+$A542,'Data (2)'!$A$6:$H$23129,F$491)</f>
        <v>0</v>
      </c>
      <c r="G542" s="72">
        <f>VLOOKUP($C$489*282-282+$A542,'Data (2)'!$A$6:$H$23129,G$491)</f>
        <v>4</v>
      </c>
      <c r="H542" s="73">
        <f t="shared" si="51"/>
        <v>2.6306789782442851E-3</v>
      </c>
      <c r="I542" s="55">
        <f t="shared" si="52"/>
        <v>4.0000910000000003</v>
      </c>
      <c r="J542" s="64">
        <f t="shared" si="53"/>
        <v>155</v>
      </c>
      <c r="K542" s="64">
        <f t="shared" si="54"/>
        <v>11</v>
      </c>
      <c r="L542" s="63">
        <v>51</v>
      </c>
      <c r="M542" s="65" t="str">
        <f t="shared" si="55"/>
        <v>Argentina</v>
      </c>
      <c r="N542" s="66">
        <f t="shared" si="45"/>
        <v>7</v>
      </c>
      <c r="O542" s="66">
        <f t="shared" si="46"/>
        <v>0</v>
      </c>
      <c r="P542" s="66">
        <f t="shared" si="47"/>
        <v>108</v>
      </c>
      <c r="Q542" s="66">
        <f t="shared" si="48"/>
        <v>79</v>
      </c>
      <c r="R542" s="66">
        <f t="shared" si="49"/>
        <v>196</v>
      </c>
      <c r="S542" s="67">
        <f t="shared" si="50"/>
        <v>0.12890326993396994</v>
      </c>
      <c r="T542" s="56"/>
      <c r="U542" s="56"/>
    </row>
    <row r="543" spans="1:21" s="30" customFormat="1">
      <c r="A543" s="70">
        <v>52</v>
      </c>
      <c r="B543" s="71" t="s">
        <v>143</v>
      </c>
      <c r="C543" s="72">
        <f>VLOOKUP($C$489*282-282+$A543,'Data (2)'!$A$6:$H$23129,C$491)</f>
        <v>3</v>
      </c>
      <c r="D543" s="72">
        <f>VLOOKUP($C$489*282-282+$A543,'Data (2)'!$A$6:$H$23129,D$491)</f>
        <v>6</v>
      </c>
      <c r="E543" s="72">
        <f>VLOOKUP($C$489*282-282+$A543,'Data (2)'!$A$6:$H$23129,E$491)</f>
        <v>330</v>
      </c>
      <c r="F543" s="72">
        <f>VLOOKUP($C$489*282-282+$A543,'Data (2)'!$A$6:$H$23129,F$491)</f>
        <v>230</v>
      </c>
      <c r="G543" s="72">
        <f>VLOOKUP($C$489*282-282+$A543,'Data (2)'!$A$6:$H$23129,G$491)</f>
        <v>571</v>
      </c>
      <c r="H543" s="73">
        <f t="shared" si="51"/>
        <v>0.37552942414437168</v>
      </c>
      <c r="I543" s="55">
        <f t="shared" si="52"/>
        <v>571.005762</v>
      </c>
      <c r="J543" s="64">
        <f t="shared" si="53"/>
        <v>30</v>
      </c>
      <c r="K543" s="64">
        <f t="shared" si="54"/>
        <v>109</v>
      </c>
      <c r="L543" s="63">
        <v>52</v>
      </c>
      <c r="M543" s="65" t="str">
        <f t="shared" si="55"/>
        <v>Hungary</v>
      </c>
      <c r="N543" s="66">
        <f t="shared" si="45"/>
        <v>0</v>
      </c>
      <c r="O543" s="66">
        <f t="shared" si="46"/>
        <v>6</v>
      </c>
      <c r="P543" s="66">
        <f t="shared" si="47"/>
        <v>73</v>
      </c>
      <c r="Q543" s="66">
        <f t="shared" si="48"/>
        <v>113</v>
      </c>
      <c r="R543" s="66">
        <f t="shared" si="49"/>
        <v>193</v>
      </c>
      <c r="S543" s="67">
        <f t="shared" si="50"/>
        <v>0.12693026070028673</v>
      </c>
      <c r="T543" s="56"/>
      <c r="U543" s="56"/>
    </row>
    <row r="544" spans="1:21" s="30" customFormat="1">
      <c r="A544" s="70">
        <v>53</v>
      </c>
      <c r="B544" s="71" t="s">
        <v>144</v>
      </c>
      <c r="C544" s="72">
        <f>VLOOKUP($C$489*282-282+$A544,'Data (2)'!$A$6:$H$23129,C$491)</f>
        <v>0</v>
      </c>
      <c r="D544" s="72">
        <f>VLOOKUP($C$489*282-282+$A544,'Data (2)'!$A$6:$H$23129,D$491)</f>
        <v>0</v>
      </c>
      <c r="E544" s="72">
        <f>VLOOKUP($C$489*282-282+$A544,'Data (2)'!$A$6:$H$23129,E$491)</f>
        <v>0</v>
      </c>
      <c r="F544" s="72">
        <f>VLOOKUP($C$489*282-282+$A544,'Data (2)'!$A$6:$H$23129,F$491)</f>
        <v>0</v>
      </c>
      <c r="G544" s="72">
        <f>VLOOKUP($C$489*282-282+$A544,'Data (2)'!$A$6:$H$23129,G$491)</f>
        <v>0</v>
      </c>
      <c r="H544" s="73">
        <f t="shared" si="51"/>
        <v>0</v>
      </c>
      <c r="I544" s="55">
        <f t="shared" si="52"/>
        <v>5.3000000000000001E-5</v>
      </c>
      <c r="J544" s="64">
        <f t="shared" si="53"/>
        <v>253</v>
      </c>
      <c r="K544" s="64">
        <f t="shared" si="54"/>
        <v>248</v>
      </c>
      <c r="L544" s="63">
        <v>53</v>
      </c>
      <c r="M544" s="65" t="str">
        <f t="shared" si="55"/>
        <v>Taiwan</v>
      </c>
      <c r="N544" s="66">
        <f t="shared" si="45"/>
        <v>12</v>
      </c>
      <c r="O544" s="66">
        <f t="shared" si="46"/>
        <v>23</v>
      </c>
      <c r="P544" s="66">
        <f t="shared" si="47"/>
        <v>157</v>
      </c>
      <c r="Q544" s="66">
        <f t="shared" si="48"/>
        <v>11</v>
      </c>
      <c r="R544" s="66">
        <f t="shared" si="49"/>
        <v>192</v>
      </c>
      <c r="S544" s="67">
        <f t="shared" si="50"/>
        <v>0.12627259095572566</v>
      </c>
      <c r="T544" s="56"/>
      <c r="U544" s="56"/>
    </row>
    <row r="545" spans="1:21" s="30" customFormat="1">
      <c r="A545" s="70">
        <v>54</v>
      </c>
      <c r="B545" s="71" t="s">
        <v>349</v>
      </c>
      <c r="C545" s="72">
        <f>VLOOKUP($C$489*282-282+$A545,'Data (2)'!$A$6:$H$23129,C$491)</f>
        <v>176</v>
      </c>
      <c r="D545" s="72">
        <f>VLOOKUP($C$489*282-282+$A545,'Data (2)'!$A$6:$H$23129,D$491)</f>
        <v>513</v>
      </c>
      <c r="E545" s="72">
        <f>VLOOKUP($C$489*282-282+$A545,'Data (2)'!$A$6:$H$23129,E$491)</f>
        <v>3159</v>
      </c>
      <c r="F545" s="72">
        <f>VLOOKUP($C$489*282-282+$A545,'Data (2)'!$A$6:$H$23129,F$491)</f>
        <v>758</v>
      </c>
      <c r="G545" s="72">
        <f>VLOOKUP($C$489*282-282+$A545,'Data (2)'!$A$6:$H$23129,G$491)</f>
        <v>4604</v>
      </c>
      <c r="H545" s="73">
        <f t="shared" si="51"/>
        <v>3.0279115039591717</v>
      </c>
      <c r="I545" s="55">
        <f t="shared" si="52"/>
        <v>4604.0460940000003</v>
      </c>
      <c r="J545" s="64">
        <f t="shared" si="53"/>
        <v>8</v>
      </c>
      <c r="K545" s="64">
        <f t="shared" si="54"/>
        <v>170</v>
      </c>
      <c r="L545" s="63">
        <v>54</v>
      </c>
      <c r="M545" s="65" t="str">
        <f t="shared" si="55"/>
        <v>Nepal</v>
      </c>
      <c r="N545" s="66">
        <f t="shared" si="45"/>
        <v>11</v>
      </c>
      <c r="O545" s="66">
        <f t="shared" si="46"/>
        <v>17</v>
      </c>
      <c r="P545" s="66">
        <f t="shared" si="47"/>
        <v>153</v>
      </c>
      <c r="Q545" s="66">
        <f t="shared" si="48"/>
        <v>0</v>
      </c>
      <c r="R545" s="66">
        <f t="shared" si="49"/>
        <v>184</v>
      </c>
      <c r="S545" s="67">
        <f t="shared" si="50"/>
        <v>0.12101123299923711</v>
      </c>
      <c r="T545" s="56"/>
      <c r="U545" s="56"/>
    </row>
    <row r="546" spans="1:21" s="30" customFormat="1">
      <c r="A546" s="70">
        <v>55</v>
      </c>
      <c r="B546" s="71" t="s">
        <v>145</v>
      </c>
      <c r="C546" s="72">
        <f>VLOOKUP($C$489*282-282+$A546,'Data (2)'!$A$6:$H$23129,C$491)</f>
        <v>0</v>
      </c>
      <c r="D546" s="72">
        <f>VLOOKUP($C$489*282-282+$A546,'Data (2)'!$A$6:$H$23129,D$491)</f>
        <v>0</v>
      </c>
      <c r="E546" s="72">
        <f>VLOOKUP($C$489*282-282+$A546,'Data (2)'!$A$6:$H$23129,E$491)</f>
        <v>0</v>
      </c>
      <c r="F546" s="72">
        <f>VLOOKUP($C$489*282-282+$A546,'Data (2)'!$A$6:$H$23129,F$491)</f>
        <v>0</v>
      </c>
      <c r="G546" s="72">
        <f>VLOOKUP($C$489*282-282+$A546,'Data (2)'!$A$6:$H$23129,G$491)</f>
        <v>0</v>
      </c>
      <c r="H546" s="73">
        <f t="shared" si="51"/>
        <v>0</v>
      </c>
      <c r="I546" s="55">
        <f t="shared" si="52"/>
        <v>5.4999999999999995E-5</v>
      </c>
      <c r="J546" s="64">
        <f t="shared" si="53"/>
        <v>252</v>
      </c>
      <c r="K546" s="64">
        <f t="shared" si="54"/>
        <v>115</v>
      </c>
      <c r="L546" s="63">
        <v>55</v>
      </c>
      <c r="M546" s="65" t="str">
        <f t="shared" si="55"/>
        <v>Ireland</v>
      </c>
      <c r="N546" s="66">
        <f t="shared" si="45"/>
        <v>23</v>
      </c>
      <c r="O546" s="66">
        <f t="shared" si="46"/>
        <v>3</v>
      </c>
      <c r="P546" s="66">
        <f t="shared" si="47"/>
        <v>74</v>
      </c>
      <c r="Q546" s="66">
        <f t="shared" si="48"/>
        <v>78</v>
      </c>
      <c r="R546" s="66">
        <f t="shared" si="49"/>
        <v>180</v>
      </c>
      <c r="S546" s="67">
        <f t="shared" si="50"/>
        <v>0.11838055402099282</v>
      </c>
      <c r="T546" s="56"/>
      <c r="U546" s="56"/>
    </row>
    <row r="547" spans="1:21" s="30" customFormat="1">
      <c r="A547" s="70">
        <v>56</v>
      </c>
      <c r="B547" s="71" t="s">
        <v>146</v>
      </c>
      <c r="C547" s="72">
        <f>VLOOKUP($C$489*282-282+$A547,'Data (2)'!$A$6:$H$23129,C$491)</f>
        <v>0</v>
      </c>
      <c r="D547" s="72">
        <f>VLOOKUP($C$489*282-282+$A547,'Data (2)'!$A$6:$H$23129,D$491)</f>
        <v>8</v>
      </c>
      <c r="E547" s="72">
        <f>VLOOKUP($C$489*282-282+$A547,'Data (2)'!$A$6:$H$23129,E$491)</f>
        <v>39</v>
      </c>
      <c r="F547" s="72">
        <f>VLOOKUP($C$489*282-282+$A547,'Data (2)'!$A$6:$H$23129,F$491)</f>
        <v>9</v>
      </c>
      <c r="G547" s="72">
        <f>VLOOKUP($C$489*282-282+$A547,'Data (2)'!$A$6:$H$23129,G$491)</f>
        <v>55</v>
      </c>
      <c r="H547" s="73">
        <f t="shared" si="51"/>
        <v>3.6171835950858919E-2</v>
      </c>
      <c r="I547" s="55">
        <f t="shared" si="52"/>
        <v>55.000606000000005</v>
      </c>
      <c r="J547" s="64">
        <f t="shared" si="53"/>
        <v>82</v>
      </c>
      <c r="K547" s="64">
        <f t="shared" si="54"/>
        <v>75</v>
      </c>
      <c r="L547" s="63">
        <v>56</v>
      </c>
      <c r="M547" s="65" t="str">
        <f t="shared" si="55"/>
        <v>El Salvador</v>
      </c>
      <c r="N547" s="66">
        <f t="shared" si="45"/>
        <v>0</v>
      </c>
      <c r="O547" s="66">
        <f t="shared" si="46"/>
        <v>0</v>
      </c>
      <c r="P547" s="66">
        <f t="shared" si="47"/>
        <v>140</v>
      </c>
      <c r="Q547" s="66">
        <f t="shared" si="48"/>
        <v>36</v>
      </c>
      <c r="R547" s="66">
        <f t="shared" si="49"/>
        <v>180</v>
      </c>
      <c r="S547" s="67">
        <f t="shared" si="50"/>
        <v>0.11838055402099282</v>
      </c>
      <c r="T547" s="56"/>
      <c r="U547" s="56"/>
    </row>
    <row r="548" spans="1:21" s="30" customFormat="1">
      <c r="A548" s="70">
        <v>57</v>
      </c>
      <c r="B548" s="71" t="s">
        <v>147</v>
      </c>
      <c r="C548" s="72">
        <f>VLOOKUP($C$489*282-282+$A548,'Data (2)'!$A$6:$H$23129,C$491)</f>
        <v>0</v>
      </c>
      <c r="D548" s="72">
        <f>VLOOKUP($C$489*282-282+$A548,'Data (2)'!$A$6:$H$23129,D$491)</f>
        <v>0</v>
      </c>
      <c r="E548" s="72">
        <f>VLOOKUP($C$489*282-282+$A548,'Data (2)'!$A$6:$H$23129,E$491)</f>
        <v>0</v>
      </c>
      <c r="F548" s="72">
        <f>VLOOKUP($C$489*282-282+$A548,'Data (2)'!$A$6:$H$23129,F$491)</f>
        <v>0</v>
      </c>
      <c r="G548" s="72">
        <f>VLOOKUP($C$489*282-282+$A548,'Data (2)'!$A$6:$H$23129,G$491)</f>
        <v>0</v>
      </c>
      <c r="H548" s="73">
        <f t="shared" si="51"/>
        <v>0</v>
      </c>
      <c r="I548" s="55">
        <f t="shared" si="52"/>
        <v>5.6999999999999996E-5</v>
      </c>
      <c r="J548" s="64">
        <f t="shared" si="53"/>
        <v>251</v>
      </c>
      <c r="K548" s="64">
        <f t="shared" si="54"/>
        <v>267</v>
      </c>
      <c r="L548" s="63">
        <v>57</v>
      </c>
      <c r="M548" s="65" t="str">
        <f t="shared" si="55"/>
        <v>United States of America</v>
      </c>
      <c r="N548" s="66">
        <f t="shared" si="45"/>
        <v>47</v>
      </c>
      <c r="O548" s="66">
        <f t="shared" si="46"/>
        <v>25</v>
      </c>
      <c r="P548" s="66">
        <f t="shared" si="47"/>
        <v>82</v>
      </c>
      <c r="Q548" s="66">
        <f t="shared" si="48"/>
        <v>18</v>
      </c>
      <c r="R548" s="66">
        <f t="shared" si="49"/>
        <v>177</v>
      </c>
      <c r="S548" s="67">
        <f t="shared" si="50"/>
        <v>0.11640754478730961</v>
      </c>
      <c r="T548" s="56"/>
      <c r="U548" s="56"/>
    </row>
    <row r="549" spans="1:21" s="30" customFormat="1">
      <c r="A549" s="70">
        <v>58</v>
      </c>
      <c r="B549" s="71" t="s">
        <v>148</v>
      </c>
      <c r="C549" s="72">
        <f>VLOOKUP($C$489*282-282+$A549,'Data (2)'!$A$6:$H$23129,C$491)</f>
        <v>0</v>
      </c>
      <c r="D549" s="72">
        <f>VLOOKUP($C$489*282-282+$A549,'Data (2)'!$A$6:$H$23129,D$491)</f>
        <v>6</v>
      </c>
      <c r="E549" s="72">
        <f>VLOOKUP($C$489*282-282+$A549,'Data (2)'!$A$6:$H$23129,E$491)</f>
        <v>9</v>
      </c>
      <c r="F549" s="72">
        <f>VLOOKUP($C$489*282-282+$A549,'Data (2)'!$A$6:$H$23129,F$491)</f>
        <v>0</v>
      </c>
      <c r="G549" s="72">
        <f>VLOOKUP($C$489*282-282+$A549,'Data (2)'!$A$6:$H$23129,G$491)</f>
        <v>11</v>
      </c>
      <c r="H549" s="73">
        <f t="shared" si="51"/>
        <v>7.2343671901717839E-3</v>
      </c>
      <c r="I549" s="55">
        <f t="shared" si="52"/>
        <v>11.000168</v>
      </c>
      <c r="J549" s="64">
        <f t="shared" si="53"/>
        <v>123</v>
      </c>
      <c r="K549" s="64">
        <f t="shared" si="54"/>
        <v>132</v>
      </c>
      <c r="L549" s="63">
        <v>58</v>
      </c>
      <c r="M549" s="65" t="str">
        <f t="shared" si="55"/>
        <v>Laos</v>
      </c>
      <c r="N549" s="66">
        <f t="shared" si="45"/>
        <v>0</v>
      </c>
      <c r="O549" s="66">
        <f t="shared" si="46"/>
        <v>0</v>
      </c>
      <c r="P549" s="66">
        <f t="shared" si="47"/>
        <v>141</v>
      </c>
      <c r="Q549" s="66">
        <f t="shared" si="48"/>
        <v>32</v>
      </c>
      <c r="R549" s="66">
        <f t="shared" si="49"/>
        <v>172</v>
      </c>
      <c r="S549" s="67">
        <f t="shared" si="50"/>
        <v>0.11311919606450424</v>
      </c>
      <c r="T549" s="56"/>
      <c r="U549" s="56"/>
    </row>
    <row r="550" spans="1:21" s="30" customFormat="1">
      <c r="A550" s="70">
        <v>59</v>
      </c>
      <c r="B550" s="71" t="s">
        <v>350</v>
      </c>
      <c r="C550" s="72">
        <f>VLOOKUP($C$489*282-282+$A550,'Data (2)'!$A$6:$H$23129,C$491)</f>
        <v>0</v>
      </c>
      <c r="D550" s="72">
        <f>VLOOKUP($C$489*282-282+$A550,'Data (2)'!$A$6:$H$23129,D$491)</f>
        <v>4</v>
      </c>
      <c r="E550" s="72">
        <f>VLOOKUP($C$489*282-282+$A550,'Data (2)'!$A$6:$H$23129,E$491)</f>
        <v>0</v>
      </c>
      <c r="F550" s="72">
        <f>VLOOKUP($C$489*282-282+$A550,'Data (2)'!$A$6:$H$23129,F$491)</f>
        <v>0</v>
      </c>
      <c r="G550" s="72">
        <f>VLOOKUP($C$489*282-282+$A550,'Data (2)'!$A$6:$H$23129,G$491)</f>
        <v>5</v>
      </c>
      <c r="H550" s="73">
        <f t="shared" si="51"/>
        <v>3.2883487228053559E-3</v>
      </c>
      <c r="I550" s="55">
        <f t="shared" si="52"/>
        <v>5.0001090000000001</v>
      </c>
      <c r="J550" s="64">
        <f t="shared" si="53"/>
        <v>151</v>
      </c>
      <c r="K550" s="64">
        <f t="shared" si="54"/>
        <v>218</v>
      </c>
      <c r="L550" s="63">
        <v>59</v>
      </c>
      <c r="M550" s="65" t="str">
        <f t="shared" si="55"/>
        <v>Somalia</v>
      </c>
      <c r="N550" s="66">
        <f t="shared" si="45"/>
        <v>5</v>
      </c>
      <c r="O550" s="66">
        <f t="shared" si="46"/>
        <v>16</v>
      </c>
      <c r="P550" s="66">
        <f t="shared" si="47"/>
        <v>134</v>
      </c>
      <c r="Q550" s="66">
        <f t="shared" si="48"/>
        <v>10</v>
      </c>
      <c r="R550" s="66">
        <f t="shared" si="49"/>
        <v>166</v>
      </c>
      <c r="S550" s="67">
        <f t="shared" si="50"/>
        <v>0.10917317759713782</v>
      </c>
      <c r="T550" s="56"/>
      <c r="U550" s="56"/>
    </row>
    <row r="551" spans="1:21" s="30" customFormat="1">
      <c r="A551" s="70">
        <v>60</v>
      </c>
      <c r="B551" s="71" t="s">
        <v>149</v>
      </c>
      <c r="C551" s="72">
        <f>VLOOKUP($C$489*282-282+$A551,'Data (2)'!$A$6:$H$23129,C$491)</f>
        <v>23</v>
      </c>
      <c r="D551" s="72">
        <f>VLOOKUP($C$489*282-282+$A551,'Data (2)'!$A$6:$H$23129,D$491)</f>
        <v>69</v>
      </c>
      <c r="E551" s="72">
        <f>VLOOKUP($C$489*282-282+$A551,'Data (2)'!$A$6:$H$23129,E$491)</f>
        <v>283</v>
      </c>
      <c r="F551" s="72">
        <f>VLOOKUP($C$489*282-282+$A551,'Data (2)'!$A$6:$H$23129,F$491)</f>
        <v>23</v>
      </c>
      <c r="G551" s="72">
        <f>VLOOKUP($C$489*282-282+$A551,'Data (2)'!$A$6:$H$23129,G$491)</f>
        <v>400</v>
      </c>
      <c r="H551" s="73">
        <f t="shared" si="51"/>
        <v>0.26306789782442852</v>
      </c>
      <c r="I551" s="55">
        <f t="shared" si="52"/>
        <v>400.00406000000004</v>
      </c>
      <c r="J551" s="64">
        <f t="shared" si="53"/>
        <v>40</v>
      </c>
      <c r="K551" s="64">
        <f t="shared" si="54"/>
        <v>264</v>
      </c>
      <c r="L551" s="63">
        <v>60</v>
      </c>
      <c r="M551" s="65" t="str">
        <f t="shared" si="55"/>
        <v>Ukraine</v>
      </c>
      <c r="N551" s="66">
        <f t="shared" si="45"/>
        <v>0</v>
      </c>
      <c r="O551" s="66">
        <f t="shared" si="46"/>
        <v>6</v>
      </c>
      <c r="P551" s="66">
        <f t="shared" si="47"/>
        <v>90</v>
      </c>
      <c r="Q551" s="66">
        <f t="shared" si="48"/>
        <v>50</v>
      </c>
      <c r="R551" s="66">
        <f t="shared" si="49"/>
        <v>148</v>
      </c>
      <c r="S551" s="67">
        <f t="shared" si="50"/>
        <v>9.7335122195038537E-2</v>
      </c>
      <c r="T551" s="56"/>
      <c r="U551" s="56"/>
    </row>
    <row r="552" spans="1:21" s="30" customFormat="1">
      <c r="A552" s="70">
        <v>61</v>
      </c>
      <c r="B552" s="71" t="s">
        <v>150</v>
      </c>
      <c r="C552" s="72">
        <f>VLOOKUP($C$489*282-282+$A552,'Data (2)'!$A$6:$H$23129,C$491)</f>
        <v>0</v>
      </c>
      <c r="D552" s="72">
        <f>VLOOKUP($C$489*282-282+$A552,'Data (2)'!$A$6:$H$23129,D$491)</f>
        <v>0</v>
      </c>
      <c r="E552" s="72">
        <f>VLOOKUP($C$489*282-282+$A552,'Data (2)'!$A$6:$H$23129,E$491)</f>
        <v>0</v>
      </c>
      <c r="F552" s="72">
        <f>VLOOKUP($C$489*282-282+$A552,'Data (2)'!$A$6:$H$23129,F$491)</f>
        <v>0</v>
      </c>
      <c r="G552" s="72">
        <f>VLOOKUP($C$489*282-282+$A552,'Data (2)'!$A$6:$H$23129,G$491)</f>
        <v>0</v>
      </c>
      <c r="H552" s="73">
        <f t="shared" si="51"/>
        <v>0</v>
      </c>
      <c r="I552" s="55">
        <f t="shared" si="52"/>
        <v>6.0999999999999999E-5</v>
      </c>
      <c r="J552" s="64">
        <f t="shared" si="53"/>
        <v>250</v>
      </c>
      <c r="K552" s="64">
        <f t="shared" si="54"/>
        <v>202</v>
      </c>
      <c r="L552" s="63">
        <v>61</v>
      </c>
      <c r="M552" s="65" t="str">
        <f t="shared" si="55"/>
        <v>Russian Federation</v>
      </c>
      <c r="N552" s="66">
        <f t="shared" si="45"/>
        <v>4</v>
      </c>
      <c r="O552" s="66">
        <f t="shared" si="46"/>
        <v>0</v>
      </c>
      <c r="P552" s="66">
        <f t="shared" si="47"/>
        <v>77</v>
      </c>
      <c r="Q552" s="66">
        <f t="shared" si="48"/>
        <v>60</v>
      </c>
      <c r="R552" s="66">
        <f t="shared" si="49"/>
        <v>145</v>
      </c>
      <c r="S552" s="67">
        <f t="shared" si="50"/>
        <v>9.5362112961355328E-2</v>
      </c>
      <c r="T552" s="56"/>
      <c r="U552" s="56"/>
    </row>
    <row r="553" spans="1:21" s="30" customFormat="1">
      <c r="A553" s="70">
        <v>62</v>
      </c>
      <c r="B553" s="71" t="s">
        <v>351</v>
      </c>
      <c r="C553" s="72">
        <f>VLOOKUP($C$489*282-282+$A553,'Data (2)'!$A$6:$H$23129,C$491)</f>
        <v>0</v>
      </c>
      <c r="D553" s="72">
        <f>VLOOKUP($C$489*282-282+$A553,'Data (2)'!$A$6:$H$23129,D$491)</f>
        <v>5</v>
      </c>
      <c r="E553" s="72">
        <f>VLOOKUP($C$489*282-282+$A553,'Data (2)'!$A$6:$H$23129,E$491)</f>
        <v>0</v>
      </c>
      <c r="F553" s="72">
        <f>VLOOKUP($C$489*282-282+$A553,'Data (2)'!$A$6:$H$23129,F$491)</f>
        <v>0</v>
      </c>
      <c r="G553" s="72">
        <f>VLOOKUP($C$489*282-282+$A553,'Data (2)'!$A$6:$H$23129,G$491)</f>
        <v>5</v>
      </c>
      <c r="H553" s="73">
        <f t="shared" si="51"/>
        <v>3.2883487228053559E-3</v>
      </c>
      <c r="I553" s="55">
        <f t="shared" si="52"/>
        <v>5.0001119999999997</v>
      </c>
      <c r="J553" s="64">
        <f t="shared" si="53"/>
        <v>150</v>
      </c>
      <c r="K553" s="64">
        <f t="shared" si="54"/>
        <v>207</v>
      </c>
      <c r="L553" s="63">
        <v>62</v>
      </c>
      <c r="M553" s="65" t="str">
        <f t="shared" si="55"/>
        <v>Saudi Arabia</v>
      </c>
      <c r="N553" s="66">
        <f t="shared" si="45"/>
        <v>47</v>
      </c>
      <c r="O553" s="66">
        <f t="shared" si="46"/>
        <v>28</v>
      </c>
      <c r="P553" s="66">
        <f t="shared" si="47"/>
        <v>59</v>
      </c>
      <c r="Q553" s="66">
        <f t="shared" si="48"/>
        <v>0</v>
      </c>
      <c r="R553" s="66">
        <f t="shared" si="49"/>
        <v>142</v>
      </c>
      <c r="S553" s="67">
        <f t="shared" si="50"/>
        <v>9.3389103727672118E-2</v>
      </c>
      <c r="T553" s="56"/>
      <c r="U553" s="56"/>
    </row>
    <row r="554" spans="1:21" s="30" customFormat="1">
      <c r="A554" s="70">
        <v>63</v>
      </c>
      <c r="B554" s="71" t="s">
        <v>151</v>
      </c>
      <c r="C554" s="72">
        <f>VLOOKUP($C$489*282-282+$A554,'Data (2)'!$A$6:$H$23129,C$491)</f>
        <v>0</v>
      </c>
      <c r="D554" s="72">
        <f>VLOOKUP($C$489*282-282+$A554,'Data (2)'!$A$6:$H$23129,D$491)</f>
        <v>33</v>
      </c>
      <c r="E554" s="72">
        <f>VLOOKUP($C$489*282-282+$A554,'Data (2)'!$A$6:$H$23129,E$491)</f>
        <v>472</v>
      </c>
      <c r="F554" s="72">
        <f>VLOOKUP($C$489*282-282+$A554,'Data (2)'!$A$6:$H$23129,F$491)</f>
        <v>347</v>
      </c>
      <c r="G554" s="72">
        <f>VLOOKUP($C$489*282-282+$A554,'Data (2)'!$A$6:$H$23129,G$491)</f>
        <v>860</v>
      </c>
      <c r="H554" s="73">
        <f t="shared" si="51"/>
        <v>0.56559598032252123</v>
      </c>
      <c r="I554" s="55">
        <f t="shared" si="52"/>
        <v>860.00866299999996</v>
      </c>
      <c r="J554" s="64">
        <f t="shared" si="53"/>
        <v>22</v>
      </c>
      <c r="K554" s="64">
        <f t="shared" si="54"/>
        <v>120</v>
      </c>
      <c r="L554" s="63">
        <v>63</v>
      </c>
      <c r="M554" s="65" t="str">
        <f t="shared" si="55"/>
        <v>Japan</v>
      </c>
      <c r="N554" s="66">
        <f t="shared" si="45"/>
        <v>10</v>
      </c>
      <c r="O554" s="66">
        <f t="shared" si="46"/>
        <v>10</v>
      </c>
      <c r="P554" s="66">
        <f t="shared" si="47"/>
        <v>91</v>
      </c>
      <c r="Q554" s="66">
        <f t="shared" si="48"/>
        <v>19</v>
      </c>
      <c r="R554" s="66">
        <f t="shared" si="49"/>
        <v>134</v>
      </c>
      <c r="S554" s="67">
        <f t="shared" si="50"/>
        <v>8.8127745771183541E-2</v>
      </c>
      <c r="T554" s="56"/>
      <c r="U554" s="56"/>
    </row>
    <row r="555" spans="1:21" s="30" customFormat="1">
      <c r="A555" s="70">
        <v>64</v>
      </c>
      <c r="B555" s="71" t="s">
        <v>152</v>
      </c>
      <c r="C555" s="72">
        <f>VLOOKUP($C$489*282-282+$A555,'Data (2)'!$A$6:$H$23129,C$491)</f>
        <v>0</v>
      </c>
      <c r="D555" s="72">
        <f>VLOOKUP($C$489*282-282+$A555,'Data (2)'!$A$6:$H$23129,D$491)</f>
        <v>0</v>
      </c>
      <c r="E555" s="72">
        <f>VLOOKUP($C$489*282-282+$A555,'Data (2)'!$A$6:$H$23129,E$491)</f>
        <v>0</v>
      </c>
      <c r="F555" s="72">
        <f>VLOOKUP($C$489*282-282+$A555,'Data (2)'!$A$6:$H$23129,F$491)</f>
        <v>0</v>
      </c>
      <c r="G555" s="72">
        <f>VLOOKUP($C$489*282-282+$A555,'Data (2)'!$A$6:$H$23129,G$491)</f>
        <v>0</v>
      </c>
      <c r="H555" s="73">
        <f t="shared" si="51"/>
        <v>0</v>
      </c>
      <c r="I555" s="55">
        <f t="shared" si="52"/>
        <v>6.3999999999999997E-5</v>
      </c>
      <c r="J555" s="64">
        <f t="shared" si="53"/>
        <v>249</v>
      </c>
      <c r="K555" s="64">
        <f t="shared" si="54"/>
        <v>265</v>
      </c>
      <c r="L555" s="63">
        <v>64</v>
      </c>
      <c r="M555" s="65" t="str">
        <f t="shared" si="55"/>
        <v>United Arab Emirates</v>
      </c>
      <c r="N555" s="66">
        <f t="shared" si="45"/>
        <v>48</v>
      </c>
      <c r="O555" s="66">
        <f t="shared" si="46"/>
        <v>39</v>
      </c>
      <c r="P555" s="66">
        <f t="shared" si="47"/>
        <v>43</v>
      </c>
      <c r="Q555" s="66">
        <f t="shared" si="48"/>
        <v>0</v>
      </c>
      <c r="R555" s="66">
        <f t="shared" si="49"/>
        <v>132</v>
      </c>
      <c r="S555" s="67">
        <f t="shared" si="50"/>
        <v>8.6812406282061397E-2</v>
      </c>
      <c r="T555" s="56"/>
      <c r="U555" s="56"/>
    </row>
    <row r="556" spans="1:21" s="30" customFormat="1">
      <c r="A556" s="70">
        <v>65</v>
      </c>
      <c r="B556" s="71" t="s">
        <v>352</v>
      </c>
      <c r="C556" s="72">
        <f>VLOOKUP($C$489*282-282+$A556,'Data (2)'!$A$6:$H$23129,C$491)</f>
        <v>0</v>
      </c>
      <c r="D556" s="72">
        <f>VLOOKUP($C$489*282-282+$A556,'Data (2)'!$A$6:$H$23129,D$491)</f>
        <v>0</v>
      </c>
      <c r="E556" s="72">
        <f>VLOOKUP($C$489*282-282+$A556,'Data (2)'!$A$6:$H$23129,E$491)</f>
        <v>0</v>
      </c>
      <c r="F556" s="72">
        <f>VLOOKUP($C$489*282-282+$A556,'Data (2)'!$A$6:$H$23129,F$491)</f>
        <v>0</v>
      </c>
      <c r="G556" s="72">
        <f>VLOOKUP($C$489*282-282+$A556,'Data (2)'!$A$6:$H$23129,G$491)</f>
        <v>0</v>
      </c>
      <c r="H556" s="73">
        <f t="shared" si="51"/>
        <v>0</v>
      </c>
      <c r="I556" s="55">
        <f t="shared" ref="I556:I619" si="56">1.00001*G556+A556*0.000001</f>
        <v>6.4999999999999994E-5</v>
      </c>
      <c r="J556" s="64">
        <f t="shared" ref="J556:J619" si="57">RANK(I556,$I$492:$I$771)</f>
        <v>248</v>
      </c>
      <c r="K556" s="64">
        <f t="shared" ref="K556:K619" si="58">MATCH(L556,$J$492:$J$771,0)</f>
        <v>3</v>
      </c>
      <c r="L556" s="63">
        <v>65</v>
      </c>
      <c r="M556" s="65" t="str">
        <f t="shared" ref="M556:M619" si="59">VLOOKUP(K556,$A$492:$H$771,2)</f>
        <v>Albania</v>
      </c>
      <c r="N556" s="66">
        <f t="shared" ref="N556:N619" si="60">VLOOKUP(K556,$A$492:$H$771,3)</f>
        <v>6</v>
      </c>
      <c r="O556" s="66">
        <f t="shared" ref="O556:O619" si="61">VLOOKUP(K556,$A$492:$H$771,4)</f>
        <v>15</v>
      </c>
      <c r="P556" s="66">
        <f t="shared" ref="P556:P619" si="62">VLOOKUP(K556,$A$492:$H$771,5)</f>
        <v>91</v>
      </c>
      <c r="Q556" s="66">
        <f t="shared" ref="Q556:Q619" si="63">VLOOKUP(K556,$A$492:$H$771,6)</f>
        <v>10</v>
      </c>
      <c r="R556" s="66">
        <f t="shared" ref="R556:R619" si="64">VLOOKUP(K556,$A$492:$H$771,7)</f>
        <v>129</v>
      </c>
      <c r="S556" s="67">
        <f t="shared" ref="S556:S619" si="65">VLOOKUP(K556,$A$492:$H$771,8)</f>
        <v>8.4839397048378187E-2</v>
      </c>
      <c r="T556" s="56"/>
      <c r="U556" s="56"/>
    </row>
    <row r="557" spans="1:21" s="30" customFormat="1">
      <c r="A557" s="70">
        <v>66</v>
      </c>
      <c r="B557" s="71" t="s">
        <v>153</v>
      </c>
      <c r="C557" s="72">
        <f>VLOOKUP($C$489*282-282+$A557,'Data (2)'!$A$6:$H$23129,C$491)</f>
        <v>0</v>
      </c>
      <c r="D557" s="72">
        <f>VLOOKUP($C$489*282-282+$A557,'Data (2)'!$A$6:$H$23129,D$491)</f>
        <v>0</v>
      </c>
      <c r="E557" s="72">
        <f>VLOOKUP($C$489*282-282+$A557,'Data (2)'!$A$6:$H$23129,E$491)</f>
        <v>103</v>
      </c>
      <c r="F557" s="72">
        <f>VLOOKUP($C$489*282-282+$A557,'Data (2)'!$A$6:$H$23129,F$491)</f>
        <v>105</v>
      </c>
      <c r="G557" s="72">
        <f>VLOOKUP($C$489*282-282+$A557,'Data (2)'!$A$6:$H$23129,G$491)</f>
        <v>215</v>
      </c>
      <c r="H557" s="73">
        <f t="shared" ref="H557:H620" si="66">G557/G$771*100</f>
        <v>0.14139899508063031</v>
      </c>
      <c r="I557" s="55">
        <f t="shared" si="56"/>
        <v>215.002216</v>
      </c>
      <c r="J557" s="64">
        <f t="shared" si="57"/>
        <v>49</v>
      </c>
      <c r="K557" s="64">
        <f t="shared" si="58"/>
        <v>78</v>
      </c>
      <c r="L557" s="63">
        <v>66</v>
      </c>
      <c r="M557" s="65" t="str">
        <f t="shared" si="59"/>
        <v>Eritrea</v>
      </c>
      <c r="N557" s="66">
        <f t="shared" si="60"/>
        <v>0</v>
      </c>
      <c r="O557" s="66">
        <f t="shared" si="61"/>
        <v>11</v>
      </c>
      <c r="P557" s="66">
        <f t="shared" si="62"/>
        <v>89</v>
      </c>
      <c r="Q557" s="66">
        <f t="shared" si="63"/>
        <v>13</v>
      </c>
      <c r="R557" s="66">
        <f t="shared" si="64"/>
        <v>116</v>
      </c>
      <c r="S557" s="67">
        <f t="shared" si="65"/>
        <v>7.628969036908427E-2</v>
      </c>
      <c r="T557" s="56"/>
      <c r="U557" s="56"/>
    </row>
    <row r="558" spans="1:21" s="30" customFormat="1">
      <c r="A558" s="70">
        <v>67</v>
      </c>
      <c r="B558" s="71" t="s">
        <v>154</v>
      </c>
      <c r="C558" s="72">
        <f>VLOOKUP($C$489*282-282+$A558,'Data (2)'!$A$6:$H$23129,C$491)</f>
        <v>0</v>
      </c>
      <c r="D558" s="72">
        <f>VLOOKUP($C$489*282-282+$A558,'Data (2)'!$A$6:$H$23129,D$491)</f>
        <v>0</v>
      </c>
      <c r="E558" s="72">
        <f>VLOOKUP($C$489*282-282+$A558,'Data (2)'!$A$6:$H$23129,E$491)</f>
        <v>22</v>
      </c>
      <c r="F558" s="72">
        <f>VLOOKUP($C$489*282-282+$A558,'Data (2)'!$A$6:$H$23129,F$491)</f>
        <v>21</v>
      </c>
      <c r="G558" s="72">
        <f>VLOOKUP($C$489*282-282+$A558,'Data (2)'!$A$6:$H$23129,G$491)</f>
        <v>42</v>
      </c>
      <c r="H558" s="73">
        <f t="shared" si="66"/>
        <v>2.7622129271564988E-2</v>
      </c>
      <c r="I558" s="55">
        <f t="shared" si="56"/>
        <v>42.000487000000007</v>
      </c>
      <c r="J558" s="64">
        <f t="shared" si="57"/>
        <v>89</v>
      </c>
      <c r="K558" s="64">
        <f t="shared" si="58"/>
        <v>198</v>
      </c>
      <c r="L558" s="63">
        <v>67</v>
      </c>
      <c r="M558" s="65" t="str">
        <f t="shared" si="59"/>
        <v>Portugal</v>
      </c>
      <c r="N558" s="66">
        <f t="shared" si="60"/>
        <v>0</v>
      </c>
      <c r="O558" s="66">
        <f t="shared" si="61"/>
        <v>6</v>
      </c>
      <c r="P558" s="66">
        <f t="shared" si="62"/>
        <v>72</v>
      </c>
      <c r="Q558" s="66">
        <f t="shared" si="63"/>
        <v>26</v>
      </c>
      <c r="R558" s="66">
        <f t="shared" si="64"/>
        <v>107</v>
      </c>
      <c r="S558" s="67">
        <f t="shared" si="65"/>
        <v>7.0370662668034614E-2</v>
      </c>
      <c r="T558" s="56"/>
      <c r="U558" s="56"/>
    </row>
    <row r="559" spans="1:21" s="30" customFormat="1">
      <c r="A559" s="70">
        <v>68</v>
      </c>
      <c r="B559" s="71" t="s">
        <v>155</v>
      </c>
      <c r="C559" s="72">
        <f>VLOOKUP($C$489*282-282+$A559,'Data (2)'!$A$6:$H$23129,C$491)</f>
        <v>0</v>
      </c>
      <c r="D559" s="72">
        <f>VLOOKUP($C$489*282-282+$A559,'Data (2)'!$A$6:$H$23129,D$491)</f>
        <v>0</v>
      </c>
      <c r="E559" s="72">
        <f>VLOOKUP($C$489*282-282+$A559,'Data (2)'!$A$6:$H$23129,E$491)</f>
        <v>10</v>
      </c>
      <c r="F559" s="72">
        <f>VLOOKUP($C$489*282-282+$A559,'Data (2)'!$A$6:$H$23129,F$491)</f>
        <v>4</v>
      </c>
      <c r="G559" s="72">
        <f>VLOOKUP($C$489*282-282+$A559,'Data (2)'!$A$6:$H$23129,G$491)</f>
        <v>17</v>
      </c>
      <c r="H559" s="73">
        <f t="shared" si="66"/>
        <v>1.1180385657538211E-2</v>
      </c>
      <c r="I559" s="55">
        <f t="shared" si="56"/>
        <v>17.000238</v>
      </c>
      <c r="J559" s="64">
        <f t="shared" si="57"/>
        <v>112</v>
      </c>
      <c r="K559" s="64">
        <f t="shared" si="58"/>
        <v>184</v>
      </c>
      <c r="L559" s="63">
        <v>68</v>
      </c>
      <c r="M559" s="65" t="str">
        <f t="shared" si="59"/>
        <v>Northern Ireland</v>
      </c>
      <c r="N559" s="66">
        <f t="shared" si="60"/>
        <v>4</v>
      </c>
      <c r="O559" s="66">
        <f t="shared" si="61"/>
        <v>0</v>
      </c>
      <c r="P559" s="66">
        <f t="shared" si="62"/>
        <v>33</v>
      </c>
      <c r="Q559" s="66">
        <f t="shared" si="63"/>
        <v>67</v>
      </c>
      <c r="R559" s="66">
        <f t="shared" si="64"/>
        <v>101</v>
      </c>
      <c r="S559" s="67">
        <f t="shared" si="65"/>
        <v>6.6424644200668195E-2</v>
      </c>
      <c r="T559" s="56"/>
      <c r="U559" s="56"/>
    </row>
    <row r="560" spans="1:21" s="30" customFormat="1">
      <c r="A560" s="70">
        <v>69</v>
      </c>
      <c r="B560" s="71" t="s">
        <v>156</v>
      </c>
      <c r="C560" s="72">
        <f>VLOOKUP($C$489*282-282+$A560,'Data (2)'!$A$6:$H$23129,C$491)</f>
        <v>0</v>
      </c>
      <c r="D560" s="72">
        <f>VLOOKUP($C$489*282-282+$A560,'Data (2)'!$A$6:$H$23129,D$491)</f>
        <v>0</v>
      </c>
      <c r="E560" s="72">
        <f>VLOOKUP($C$489*282-282+$A560,'Data (2)'!$A$6:$H$23129,E$491)</f>
        <v>0</v>
      </c>
      <c r="F560" s="72">
        <f>VLOOKUP($C$489*282-282+$A560,'Data (2)'!$A$6:$H$23129,F$491)</f>
        <v>0</v>
      </c>
      <c r="G560" s="72">
        <f>VLOOKUP($C$489*282-282+$A560,'Data (2)'!$A$6:$H$23129,G$491)</f>
        <v>0</v>
      </c>
      <c r="H560" s="73">
        <f t="shared" si="66"/>
        <v>0</v>
      </c>
      <c r="I560" s="55">
        <f t="shared" si="56"/>
        <v>6.8999999999999997E-5</v>
      </c>
      <c r="J560" s="64">
        <f t="shared" si="57"/>
        <v>247</v>
      </c>
      <c r="K560" s="64">
        <f t="shared" si="58"/>
        <v>211</v>
      </c>
      <c r="L560" s="63">
        <v>69</v>
      </c>
      <c r="M560" s="65" t="str">
        <f t="shared" si="59"/>
        <v>Seychelles</v>
      </c>
      <c r="N560" s="66">
        <f t="shared" si="60"/>
        <v>0</v>
      </c>
      <c r="O560" s="66">
        <f t="shared" si="61"/>
        <v>3</v>
      </c>
      <c r="P560" s="66">
        <f t="shared" si="62"/>
        <v>47</v>
      </c>
      <c r="Q560" s="66">
        <f t="shared" si="63"/>
        <v>50</v>
      </c>
      <c r="R560" s="66">
        <f t="shared" si="64"/>
        <v>96</v>
      </c>
      <c r="S560" s="67">
        <f t="shared" si="65"/>
        <v>6.3136295477862828E-2</v>
      </c>
      <c r="T560" s="56"/>
      <c r="U560" s="56"/>
    </row>
    <row r="561" spans="1:21" s="30" customFormat="1">
      <c r="A561" s="70">
        <v>70</v>
      </c>
      <c r="B561" s="71" t="s">
        <v>157</v>
      </c>
      <c r="C561" s="72">
        <f>VLOOKUP($C$489*282-282+$A561,'Data (2)'!$A$6:$H$23129,C$491)</f>
        <v>0</v>
      </c>
      <c r="D561" s="72">
        <f>VLOOKUP($C$489*282-282+$A561,'Data (2)'!$A$6:$H$23129,D$491)</f>
        <v>0</v>
      </c>
      <c r="E561" s="72">
        <f>VLOOKUP($C$489*282-282+$A561,'Data (2)'!$A$6:$H$23129,E$491)</f>
        <v>0</v>
      </c>
      <c r="F561" s="72">
        <f>VLOOKUP($C$489*282-282+$A561,'Data (2)'!$A$6:$H$23129,F$491)</f>
        <v>0</v>
      </c>
      <c r="G561" s="72">
        <f>VLOOKUP($C$489*282-282+$A561,'Data (2)'!$A$6:$H$23129,G$491)</f>
        <v>0</v>
      </c>
      <c r="H561" s="73">
        <f t="shared" si="66"/>
        <v>0</v>
      </c>
      <c r="I561" s="55">
        <f t="shared" si="56"/>
        <v>6.9999999999999994E-5</v>
      </c>
      <c r="J561" s="64">
        <f t="shared" si="57"/>
        <v>246</v>
      </c>
      <c r="K561" s="64">
        <f t="shared" si="58"/>
        <v>85</v>
      </c>
      <c r="L561" s="63">
        <v>70</v>
      </c>
      <c r="M561" s="65" t="str">
        <f t="shared" si="59"/>
        <v>France</v>
      </c>
      <c r="N561" s="66">
        <f t="shared" si="60"/>
        <v>0</v>
      </c>
      <c r="O561" s="66">
        <f t="shared" si="61"/>
        <v>6</v>
      </c>
      <c r="P561" s="66">
        <f t="shared" si="62"/>
        <v>57</v>
      </c>
      <c r="Q561" s="66">
        <f t="shared" si="63"/>
        <v>27</v>
      </c>
      <c r="R561" s="66">
        <f t="shared" si="64"/>
        <v>91</v>
      </c>
      <c r="S561" s="67">
        <f t="shared" si="65"/>
        <v>5.9847946755057481E-2</v>
      </c>
      <c r="T561" s="56"/>
      <c r="U561" s="56"/>
    </row>
    <row r="562" spans="1:21" s="30" customFormat="1">
      <c r="A562" s="70">
        <v>71</v>
      </c>
      <c r="B562" s="71" t="s">
        <v>158</v>
      </c>
      <c r="C562" s="72">
        <f>VLOOKUP($C$489*282-282+$A562,'Data (2)'!$A$6:$H$23129,C$491)</f>
        <v>0</v>
      </c>
      <c r="D562" s="72">
        <f>VLOOKUP($C$489*282-282+$A562,'Data (2)'!$A$6:$H$23129,D$491)</f>
        <v>0</v>
      </c>
      <c r="E562" s="72">
        <f>VLOOKUP($C$489*282-282+$A562,'Data (2)'!$A$6:$H$23129,E$491)</f>
        <v>5</v>
      </c>
      <c r="F562" s="72">
        <f>VLOOKUP($C$489*282-282+$A562,'Data (2)'!$A$6:$H$23129,F$491)</f>
        <v>0</v>
      </c>
      <c r="G562" s="72">
        <f>VLOOKUP($C$489*282-282+$A562,'Data (2)'!$A$6:$H$23129,G$491)</f>
        <v>5</v>
      </c>
      <c r="H562" s="73">
        <f t="shared" si="66"/>
        <v>3.2883487228053559E-3</v>
      </c>
      <c r="I562" s="55">
        <f t="shared" si="56"/>
        <v>5.000121</v>
      </c>
      <c r="J562" s="64">
        <f t="shared" si="57"/>
        <v>149</v>
      </c>
      <c r="K562" s="64">
        <f t="shared" si="58"/>
        <v>247</v>
      </c>
      <c r="L562" s="63">
        <v>71</v>
      </c>
      <c r="M562" s="65" t="str">
        <f t="shared" si="59"/>
        <v>Syria</v>
      </c>
      <c r="N562" s="66">
        <f t="shared" si="60"/>
        <v>10</v>
      </c>
      <c r="O562" s="66">
        <f t="shared" si="61"/>
        <v>9</v>
      </c>
      <c r="P562" s="66">
        <f t="shared" si="62"/>
        <v>47</v>
      </c>
      <c r="Q562" s="66">
        <f t="shared" si="63"/>
        <v>12</v>
      </c>
      <c r="R562" s="66">
        <f t="shared" si="64"/>
        <v>89</v>
      </c>
      <c r="S562" s="67">
        <f t="shared" si="65"/>
        <v>5.8532607265935344E-2</v>
      </c>
      <c r="T562" s="56"/>
      <c r="U562" s="56"/>
    </row>
    <row r="563" spans="1:21" s="30" customFormat="1">
      <c r="A563" s="70">
        <v>72</v>
      </c>
      <c r="B563" s="71" t="s">
        <v>159</v>
      </c>
      <c r="C563" s="72">
        <f>VLOOKUP($C$489*282-282+$A563,'Data (2)'!$A$6:$H$23129,C$491)</f>
        <v>0</v>
      </c>
      <c r="D563" s="72">
        <f>VLOOKUP($C$489*282-282+$A563,'Data (2)'!$A$6:$H$23129,D$491)</f>
        <v>0</v>
      </c>
      <c r="E563" s="72">
        <f>VLOOKUP($C$489*282-282+$A563,'Data (2)'!$A$6:$H$23129,E$491)</f>
        <v>9</v>
      </c>
      <c r="F563" s="72">
        <f>VLOOKUP($C$489*282-282+$A563,'Data (2)'!$A$6:$H$23129,F$491)</f>
        <v>9</v>
      </c>
      <c r="G563" s="72">
        <f>VLOOKUP($C$489*282-282+$A563,'Data (2)'!$A$6:$H$23129,G$491)</f>
        <v>19</v>
      </c>
      <c r="H563" s="73">
        <f t="shared" si="66"/>
        <v>1.2495725146660353E-2</v>
      </c>
      <c r="I563" s="55">
        <f t="shared" si="56"/>
        <v>19.000261999999999</v>
      </c>
      <c r="J563" s="64">
        <f t="shared" si="57"/>
        <v>106</v>
      </c>
      <c r="K563" s="64">
        <f t="shared" si="58"/>
        <v>129</v>
      </c>
      <c r="L563" s="63">
        <v>72</v>
      </c>
      <c r="M563" s="65" t="str">
        <f t="shared" si="59"/>
        <v>Kosovo</v>
      </c>
      <c r="N563" s="66">
        <f t="shared" si="60"/>
        <v>0</v>
      </c>
      <c r="O563" s="66">
        <f t="shared" si="61"/>
        <v>19</v>
      </c>
      <c r="P563" s="66">
        <f t="shared" si="62"/>
        <v>68</v>
      </c>
      <c r="Q563" s="66">
        <f t="shared" si="63"/>
        <v>3</v>
      </c>
      <c r="R563" s="66">
        <f t="shared" si="64"/>
        <v>88</v>
      </c>
      <c r="S563" s="67">
        <f t="shared" si="65"/>
        <v>5.7874937521374271E-2</v>
      </c>
      <c r="T563" s="56"/>
      <c r="U563" s="56"/>
    </row>
    <row r="564" spans="1:21" s="30" customFormat="1">
      <c r="A564" s="70">
        <v>73</v>
      </c>
      <c r="B564" s="71" t="s">
        <v>160</v>
      </c>
      <c r="C564" s="72">
        <f>VLOOKUP($C$489*282-282+$A564,'Data (2)'!$A$6:$H$23129,C$491)</f>
        <v>0</v>
      </c>
      <c r="D564" s="72">
        <f>VLOOKUP($C$489*282-282+$A564,'Data (2)'!$A$6:$H$23129,D$491)</f>
        <v>5</v>
      </c>
      <c r="E564" s="72">
        <f>VLOOKUP($C$489*282-282+$A564,'Data (2)'!$A$6:$H$23129,E$491)</f>
        <v>0</v>
      </c>
      <c r="F564" s="72">
        <f>VLOOKUP($C$489*282-282+$A564,'Data (2)'!$A$6:$H$23129,F$491)</f>
        <v>0</v>
      </c>
      <c r="G564" s="72">
        <f>VLOOKUP($C$489*282-282+$A564,'Data (2)'!$A$6:$H$23129,G$491)</f>
        <v>5</v>
      </c>
      <c r="H564" s="73">
        <f t="shared" si="66"/>
        <v>3.2883487228053559E-3</v>
      </c>
      <c r="I564" s="55">
        <f t="shared" si="56"/>
        <v>5.0001230000000003</v>
      </c>
      <c r="J564" s="64">
        <f t="shared" si="57"/>
        <v>148</v>
      </c>
      <c r="K564" s="64">
        <f t="shared" si="58"/>
        <v>19</v>
      </c>
      <c r="L564" s="63">
        <v>73</v>
      </c>
      <c r="M564" s="65" t="str">
        <f t="shared" si="59"/>
        <v>Austria</v>
      </c>
      <c r="N564" s="66">
        <f t="shared" si="60"/>
        <v>0</v>
      </c>
      <c r="O564" s="66">
        <f t="shared" si="61"/>
        <v>0</v>
      </c>
      <c r="P564" s="66">
        <f t="shared" si="62"/>
        <v>21</v>
      </c>
      <c r="Q564" s="66">
        <f t="shared" si="63"/>
        <v>63</v>
      </c>
      <c r="R564" s="66">
        <f t="shared" si="64"/>
        <v>86</v>
      </c>
      <c r="S564" s="67">
        <f t="shared" si="65"/>
        <v>5.655959803225212E-2</v>
      </c>
      <c r="T564" s="56"/>
      <c r="U564" s="56"/>
    </row>
    <row r="565" spans="1:21" s="30" customFormat="1">
      <c r="A565" s="70">
        <v>74</v>
      </c>
      <c r="B565" s="71" t="s">
        <v>161</v>
      </c>
      <c r="C565" s="72">
        <f>VLOOKUP($C$489*282-282+$A565,'Data (2)'!$A$6:$H$23129,C$491)</f>
        <v>66</v>
      </c>
      <c r="D565" s="72">
        <f>VLOOKUP($C$489*282-282+$A565,'Data (2)'!$A$6:$H$23129,D$491)</f>
        <v>18</v>
      </c>
      <c r="E565" s="72">
        <f>VLOOKUP($C$489*282-282+$A565,'Data (2)'!$A$6:$H$23129,E$491)</f>
        <v>182</v>
      </c>
      <c r="F565" s="72">
        <f>VLOOKUP($C$489*282-282+$A565,'Data (2)'!$A$6:$H$23129,F$491)</f>
        <v>148</v>
      </c>
      <c r="G565" s="72">
        <f>VLOOKUP($C$489*282-282+$A565,'Data (2)'!$A$6:$H$23129,G$491)</f>
        <v>420</v>
      </c>
      <c r="H565" s="73">
        <f t="shared" si="66"/>
        <v>0.27622129271564994</v>
      </c>
      <c r="I565" s="55">
        <f t="shared" si="56"/>
        <v>420.00427400000001</v>
      </c>
      <c r="J565" s="64">
        <f t="shared" si="57"/>
        <v>37</v>
      </c>
      <c r="K565" s="64">
        <f t="shared" si="58"/>
        <v>268</v>
      </c>
      <c r="L565" s="63">
        <v>74</v>
      </c>
      <c r="M565" s="65" t="str">
        <f t="shared" si="59"/>
        <v>Uruguay</v>
      </c>
      <c r="N565" s="66">
        <f t="shared" si="60"/>
        <v>0</v>
      </c>
      <c r="O565" s="66">
        <f t="shared" si="61"/>
        <v>0</v>
      </c>
      <c r="P565" s="66">
        <f t="shared" si="62"/>
        <v>33</v>
      </c>
      <c r="Q565" s="66">
        <f t="shared" si="63"/>
        <v>43</v>
      </c>
      <c r="R565" s="66">
        <f t="shared" si="64"/>
        <v>82</v>
      </c>
      <c r="S565" s="67">
        <f t="shared" si="65"/>
        <v>5.3928919054007839E-2</v>
      </c>
      <c r="T565" s="56"/>
      <c r="U565" s="56"/>
    </row>
    <row r="566" spans="1:21" s="30" customFormat="1">
      <c r="A566" s="70">
        <v>75</v>
      </c>
      <c r="B566" s="71" t="s">
        <v>162</v>
      </c>
      <c r="C566" s="72">
        <f>VLOOKUP($C$489*282-282+$A566,'Data (2)'!$A$6:$H$23129,C$491)</f>
        <v>0</v>
      </c>
      <c r="D566" s="72">
        <f>VLOOKUP($C$489*282-282+$A566,'Data (2)'!$A$6:$H$23129,D$491)</f>
        <v>0</v>
      </c>
      <c r="E566" s="72">
        <f>VLOOKUP($C$489*282-282+$A566,'Data (2)'!$A$6:$H$23129,E$491)</f>
        <v>140</v>
      </c>
      <c r="F566" s="72">
        <f>VLOOKUP($C$489*282-282+$A566,'Data (2)'!$A$6:$H$23129,F$491)</f>
        <v>36</v>
      </c>
      <c r="G566" s="72">
        <f>VLOOKUP($C$489*282-282+$A566,'Data (2)'!$A$6:$H$23129,G$491)</f>
        <v>180</v>
      </c>
      <c r="H566" s="73">
        <f t="shared" si="66"/>
        <v>0.11838055402099282</v>
      </c>
      <c r="I566" s="55">
        <f t="shared" si="56"/>
        <v>180.00187500000001</v>
      </c>
      <c r="J566" s="64">
        <f t="shared" si="57"/>
        <v>56</v>
      </c>
      <c r="K566" s="64">
        <f t="shared" si="58"/>
        <v>44</v>
      </c>
      <c r="L566" s="63">
        <v>75</v>
      </c>
      <c r="M566" s="65" t="str">
        <f t="shared" si="59"/>
        <v>Canada</v>
      </c>
      <c r="N566" s="66">
        <f t="shared" si="60"/>
        <v>11</v>
      </c>
      <c r="O566" s="66">
        <f t="shared" si="61"/>
        <v>15</v>
      </c>
      <c r="P566" s="66">
        <f t="shared" si="62"/>
        <v>41</v>
      </c>
      <c r="Q566" s="66">
        <f t="shared" si="63"/>
        <v>3</v>
      </c>
      <c r="R566" s="66">
        <f t="shared" si="64"/>
        <v>71</v>
      </c>
      <c r="S566" s="67">
        <f t="shared" si="65"/>
        <v>4.6694551863836059E-2</v>
      </c>
      <c r="T566" s="56"/>
      <c r="U566" s="56"/>
    </row>
    <row r="567" spans="1:21" s="30" customFormat="1">
      <c r="A567" s="70">
        <v>76</v>
      </c>
      <c r="B567" s="71" t="s">
        <v>163</v>
      </c>
      <c r="C567" s="72">
        <f>VLOOKUP($C$489*282-282+$A567,'Data (2)'!$A$6:$H$23129,C$491)</f>
        <v>50</v>
      </c>
      <c r="D567" s="72">
        <f>VLOOKUP($C$489*282-282+$A567,'Data (2)'!$A$6:$H$23129,D$491)</f>
        <v>35</v>
      </c>
      <c r="E567" s="72">
        <f>VLOOKUP($C$489*282-282+$A567,'Data (2)'!$A$6:$H$23129,E$491)</f>
        <v>703</v>
      </c>
      <c r="F567" s="72">
        <f>VLOOKUP($C$489*282-282+$A567,'Data (2)'!$A$6:$H$23129,F$491)</f>
        <v>933</v>
      </c>
      <c r="G567" s="72">
        <f>VLOOKUP($C$489*282-282+$A567,'Data (2)'!$A$6:$H$23129,G$491)</f>
        <v>1718</v>
      </c>
      <c r="H567" s="73">
        <f t="shared" si="66"/>
        <v>1.1298766211559204</v>
      </c>
      <c r="I567" s="55">
        <f t="shared" si="56"/>
        <v>1718.0172560000001</v>
      </c>
      <c r="J567" s="64">
        <f t="shared" si="57"/>
        <v>14</v>
      </c>
      <c r="K567" s="64">
        <f t="shared" si="58"/>
        <v>176</v>
      </c>
      <c r="L567" s="63">
        <v>76</v>
      </c>
      <c r="M567" s="65" t="str">
        <f t="shared" si="59"/>
        <v>Nigeria</v>
      </c>
      <c r="N567" s="66">
        <f t="shared" si="60"/>
        <v>11</v>
      </c>
      <c r="O567" s="66">
        <f t="shared" si="61"/>
        <v>5</v>
      </c>
      <c r="P567" s="66">
        <f t="shared" si="62"/>
        <v>55</v>
      </c>
      <c r="Q567" s="66">
        <f t="shared" si="63"/>
        <v>0</v>
      </c>
      <c r="R567" s="66">
        <f t="shared" si="64"/>
        <v>69</v>
      </c>
      <c r="S567" s="67">
        <f t="shared" si="65"/>
        <v>4.5379212374713915E-2</v>
      </c>
      <c r="T567" s="56"/>
      <c r="U567" s="56"/>
    </row>
    <row r="568" spans="1:21" s="30" customFormat="1">
      <c r="A568" s="70">
        <v>77</v>
      </c>
      <c r="B568" s="71" t="s">
        <v>164</v>
      </c>
      <c r="C568" s="72">
        <f>VLOOKUP($C$489*282-282+$A568,'Data (2)'!$A$6:$H$23129,C$491)</f>
        <v>0</v>
      </c>
      <c r="D568" s="72">
        <f>VLOOKUP($C$489*282-282+$A568,'Data (2)'!$A$6:$H$23129,D$491)</f>
        <v>0</v>
      </c>
      <c r="E568" s="72">
        <f>VLOOKUP($C$489*282-282+$A568,'Data (2)'!$A$6:$H$23129,E$491)</f>
        <v>0</v>
      </c>
      <c r="F568" s="72">
        <f>VLOOKUP($C$489*282-282+$A568,'Data (2)'!$A$6:$H$23129,F$491)</f>
        <v>0</v>
      </c>
      <c r="G568" s="72">
        <f>VLOOKUP($C$489*282-282+$A568,'Data (2)'!$A$6:$H$23129,G$491)</f>
        <v>0</v>
      </c>
      <c r="H568" s="73">
        <f t="shared" si="66"/>
        <v>0</v>
      </c>
      <c r="I568" s="55">
        <f t="shared" si="56"/>
        <v>7.7000000000000001E-5</v>
      </c>
      <c r="J568" s="64">
        <f t="shared" si="57"/>
        <v>245</v>
      </c>
      <c r="K568" s="64">
        <f t="shared" si="58"/>
        <v>216</v>
      </c>
      <c r="L568" s="63">
        <v>77</v>
      </c>
      <c r="M568" s="65" t="str">
        <f t="shared" si="59"/>
        <v>Slovenia</v>
      </c>
      <c r="N568" s="66">
        <f t="shared" si="60"/>
        <v>0</v>
      </c>
      <c r="O568" s="66">
        <f t="shared" si="61"/>
        <v>5</v>
      </c>
      <c r="P568" s="66">
        <f t="shared" si="62"/>
        <v>16</v>
      </c>
      <c r="Q568" s="66">
        <f t="shared" si="63"/>
        <v>45</v>
      </c>
      <c r="R568" s="66">
        <f t="shared" si="64"/>
        <v>66</v>
      </c>
      <c r="S568" s="67">
        <f t="shared" si="65"/>
        <v>4.3406203141030698E-2</v>
      </c>
      <c r="T568" s="56"/>
      <c r="U568" s="56"/>
    </row>
    <row r="569" spans="1:21" s="30" customFormat="1">
      <c r="A569" s="70">
        <v>78</v>
      </c>
      <c r="B569" s="71" t="s">
        <v>165</v>
      </c>
      <c r="C569" s="72">
        <f>VLOOKUP($C$489*282-282+$A569,'Data (2)'!$A$6:$H$23129,C$491)</f>
        <v>0</v>
      </c>
      <c r="D569" s="72">
        <f>VLOOKUP($C$489*282-282+$A569,'Data (2)'!$A$6:$H$23129,D$491)</f>
        <v>11</v>
      </c>
      <c r="E569" s="72">
        <f>VLOOKUP($C$489*282-282+$A569,'Data (2)'!$A$6:$H$23129,E$491)</f>
        <v>89</v>
      </c>
      <c r="F569" s="72">
        <f>VLOOKUP($C$489*282-282+$A569,'Data (2)'!$A$6:$H$23129,F$491)</f>
        <v>13</v>
      </c>
      <c r="G569" s="72">
        <f>VLOOKUP($C$489*282-282+$A569,'Data (2)'!$A$6:$H$23129,G$491)</f>
        <v>116</v>
      </c>
      <c r="H569" s="73">
        <f t="shared" si="66"/>
        <v>7.628969036908427E-2</v>
      </c>
      <c r="I569" s="55">
        <f t="shared" si="56"/>
        <v>116.00123800000001</v>
      </c>
      <c r="J569" s="64">
        <f t="shared" si="57"/>
        <v>66</v>
      </c>
      <c r="K569" s="64">
        <f t="shared" si="58"/>
        <v>194</v>
      </c>
      <c r="L569" s="63">
        <v>78</v>
      </c>
      <c r="M569" s="65" t="str">
        <f t="shared" si="59"/>
        <v>Peru</v>
      </c>
      <c r="N569" s="66">
        <f t="shared" si="60"/>
        <v>3</v>
      </c>
      <c r="O569" s="66">
        <f t="shared" si="61"/>
        <v>0</v>
      </c>
      <c r="P569" s="66">
        <f t="shared" si="62"/>
        <v>47</v>
      </c>
      <c r="Q569" s="66">
        <f t="shared" si="63"/>
        <v>11</v>
      </c>
      <c r="R569" s="66">
        <f t="shared" si="64"/>
        <v>61</v>
      </c>
      <c r="S569" s="67">
        <f t="shared" si="65"/>
        <v>4.0117854418225345E-2</v>
      </c>
      <c r="T569" s="56"/>
      <c r="U569" s="56"/>
    </row>
    <row r="570" spans="1:21" s="30" customFormat="1">
      <c r="A570" s="70">
        <v>79</v>
      </c>
      <c r="B570" s="71" t="s">
        <v>166</v>
      </c>
      <c r="C570" s="72">
        <f>VLOOKUP($C$489*282-282+$A570,'Data (2)'!$A$6:$H$23129,C$491)</f>
        <v>0</v>
      </c>
      <c r="D570" s="72">
        <f>VLOOKUP($C$489*282-282+$A570,'Data (2)'!$A$6:$H$23129,D$491)</f>
        <v>5</v>
      </c>
      <c r="E570" s="72">
        <f>VLOOKUP($C$489*282-282+$A570,'Data (2)'!$A$6:$H$23129,E$491)</f>
        <v>4</v>
      </c>
      <c r="F570" s="72">
        <f>VLOOKUP($C$489*282-282+$A570,'Data (2)'!$A$6:$H$23129,F$491)</f>
        <v>0</v>
      </c>
      <c r="G570" s="72">
        <f>VLOOKUP($C$489*282-282+$A570,'Data (2)'!$A$6:$H$23129,G$491)</f>
        <v>8</v>
      </c>
      <c r="H570" s="73">
        <f t="shared" si="66"/>
        <v>5.2613579564885701E-3</v>
      </c>
      <c r="I570" s="55">
        <f t="shared" si="56"/>
        <v>8.000159</v>
      </c>
      <c r="J570" s="64">
        <f t="shared" si="57"/>
        <v>134</v>
      </c>
      <c r="K570" s="64">
        <f t="shared" si="58"/>
        <v>38</v>
      </c>
      <c r="L570" s="63">
        <v>79</v>
      </c>
      <c r="M570" s="65" t="str">
        <f t="shared" si="59"/>
        <v>Bulgaria</v>
      </c>
      <c r="N570" s="66">
        <f t="shared" si="60"/>
        <v>0</v>
      </c>
      <c r="O570" s="66">
        <f t="shared" si="61"/>
        <v>5</v>
      </c>
      <c r="P570" s="66">
        <f t="shared" si="62"/>
        <v>43</v>
      </c>
      <c r="Q570" s="66">
        <f t="shared" si="63"/>
        <v>18</v>
      </c>
      <c r="R570" s="66">
        <f t="shared" si="64"/>
        <v>61</v>
      </c>
      <c r="S570" s="67">
        <f t="shared" si="65"/>
        <v>4.0117854418225345E-2</v>
      </c>
      <c r="T570" s="56"/>
      <c r="U570" s="56"/>
    </row>
    <row r="571" spans="1:21" s="30" customFormat="1">
      <c r="A571" s="70">
        <v>80</v>
      </c>
      <c r="B571" s="71" t="s">
        <v>167</v>
      </c>
      <c r="C571" s="72">
        <f>VLOOKUP($C$489*282-282+$A571,'Data (2)'!$A$6:$H$23129,C$491)</f>
        <v>29</v>
      </c>
      <c r="D571" s="72">
        <f>VLOOKUP($C$489*282-282+$A571,'Data (2)'!$A$6:$H$23129,D$491)</f>
        <v>61</v>
      </c>
      <c r="E571" s="72">
        <f>VLOOKUP($C$489*282-282+$A571,'Data (2)'!$A$6:$H$23129,E$491)</f>
        <v>320</v>
      </c>
      <c r="F571" s="72">
        <f>VLOOKUP($C$489*282-282+$A571,'Data (2)'!$A$6:$H$23129,F$491)</f>
        <v>19</v>
      </c>
      <c r="G571" s="72">
        <f>VLOOKUP($C$489*282-282+$A571,'Data (2)'!$A$6:$H$23129,G$491)</f>
        <v>426</v>
      </c>
      <c r="H571" s="73">
        <f t="shared" si="66"/>
        <v>0.28016731118301635</v>
      </c>
      <c r="I571" s="55">
        <f t="shared" si="56"/>
        <v>426.00434000000007</v>
      </c>
      <c r="J571" s="64">
        <f t="shared" si="57"/>
        <v>36</v>
      </c>
      <c r="K571" s="64">
        <f t="shared" si="58"/>
        <v>231</v>
      </c>
      <c r="L571" s="63">
        <v>80</v>
      </c>
      <c r="M571" s="65" t="str">
        <f t="shared" si="59"/>
        <v>Spain</v>
      </c>
      <c r="N571" s="66">
        <f t="shared" si="60"/>
        <v>0</v>
      </c>
      <c r="O571" s="66">
        <f t="shared" si="61"/>
        <v>6</v>
      </c>
      <c r="P571" s="66">
        <f t="shared" si="62"/>
        <v>24</v>
      </c>
      <c r="Q571" s="66">
        <f t="shared" si="63"/>
        <v>33</v>
      </c>
      <c r="R571" s="66">
        <f t="shared" si="64"/>
        <v>57</v>
      </c>
      <c r="S571" s="67">
        <f t="shared" si="65"/>
        <v>3.7487175439981063E-2</v>
      </c>
      <c r="T571" s="56"/>
      <c r="U571" s="56"/>
    </row>
    <row r="572" spans="1:21" s="30" customFormat="1">
      <c r="A572" s="70">
        <v>81</v>
      </c>
      <c r="B572" s="71" t="s">
        <v>168</v>
      </c>
      <c r="C572" s="72">
        <f>VLOOKUP($C$489*282-282+$A572,'Data (2)'!$A$6:$H$23129,C$491)</f>
        <v>0</v>
      </c>
      <c r="D572" s="72">
        <f>VLOOKUP($C$489*282-282+$A572,'Data (2)'!$A$6:$H$23129,D$491)</f>
        <v>0</v>
      </c>
      <c r="E572" s="72">
        <f>VLOOKUP($C$489*282-282+$A572,'Data (2)'!$A$6:$H$23129,E$491)</f>
        <v>0</v>
      </c>
      <c r="F572" s="72">
        <f>VLOOKUP($C$489*282-282+$A572,'Data (2)'!$A$6:$H$23129,F$491)</f>
        <v>0</v>
      </c>
      <c r="G572" s="72">
        <f>VLOOKUP($C$489*282-282+$A572,'Data (2)'!$A$6:$H$23129,G$491)</f>
        <v>0</v>
      </c>
      <c r="H572" s="73">
        <f t="shared" si="66"/>
        <v>0</v>
      </c>
      <c r="I572" s="55">
        <f t="shared" si="56"/>
        <v>8.099999999999999E-5</v>
      </c>
      <c r="J572" s="64">
        <f t="shared" si="57"/>
        <v>244</v>
      </c>
      <c r="K572" s="64">
        <f t="shared" si="58"/>
        <v>117</v>
      </c>
      <c r="L572" s="63">
        <v>81</v>
      </c>
      <c r="M572" s="65" t="str">
        <f t="shared" si="59"/>
        <v>Israel</v>
      </c>
      <c r="N572" s="66">
        <f t="shared" si="60"/>
        <v>4</v>
      </c>
      <c r="O572" s="66">
        <f t="shared" si="61"/>
        <v>5</v>
      </c>
      <c r="P572" s="66">
        <f t="shared" si="62"/>
        <v>30</v>
      </c>
      <c r="Q572" s="66">
        <f t="shared" si="63"/>
        <v>12</v>
      </c>
      <c r="R572" s="66">
        <f t="shared" si="64"/>
        <v>56</v>
      </c>
      <c r="S572" s="67">
        <f t="shared" si="65"/>
        <v>3.6829505695419984E-2</v>
      </c>
      <c r="T572" s="56"/>
      <c r="U572" s="56"/>
    </row>
    <row r="573" spans="1:21" s="30" customFormat="1">
      <c r="A573" s="70">
        <v>82</v>
      </c>
      <c r="B573" s="71" t="s">
        <v>353</v>
      </c>
      <c r="C573" s="72">
        <f>VLOOKUP($C$489*282-282+$A573,'Data (2)'!$A$6:$H$23129,C$491)</f>
        <v>0</v>
      </c>
      <c r="D573" s="72">
        <f>VLOOKUP($C$489*282-282+$A573,'Data (2)'!$A$6:$H$23129,D$491)</f>
        <v>0</v>
      </c>
      <c r="E573" s="72">
        <f>VLOOKUP($C$489*282-282+$A573,'Data (2)'!$A$6:$H$23129,E$491)</f>
        <v>0</v>
      </c>
      <c r="F573" s="72">
        <f>VLOOKUP($C$489*282-282+$A573,'Data (2)'!$A$6:$H$23129,F$491)</f>
        <v>0</v>
      </c>
      <c r="G573" s="72">
        <f>VLOOKUP($C$489*282-282+$A573,'Data (2)'!$A$6:$H$23129,G$491)</f>
        <v>0</v>
      </c>
      <c r="H573" s="73">
        <f t="shared" si="66"/>
        <v>0</v>
      </c>
      <c r="I573" s="55">
        <f t="shared" si="56"/>
        <v>8.2000000000000001E-5</v>
      </c>
      <c r="J573" s="64">
        <f t="shared" si="57"/>
        <v>243</v>
      </c>
      <c r="K573" s="64">
        <f t="shared" si="58"/>
        <v>56</v>
      </c>
      <c r="L573" s="63">
        <v>82</v>
      </c>
      <c r="M573" s="65" t="str">
        <f t="shared" si="59"/>
        <v>Colombia</v>
      </c>
      <c r="N573" s="66">
        <f t="shared" si="60"/>
        <v>0</v>
      </c>
      <c r="O573" s="66">
        <f t="shared" si="61"/>
        <v>8</v>
      </c>
      <c r="P573" s="66">
        <f t="shared" si="62"/>
        <v>39</v>
      </c>
      <c r="Q573" s="66">
        <f t="shared" si="63"/>
        <v>9</v>
      </c>
      <c r="R573" s="66">
        <f t="shared" si="64"/>
        <v>55</v>
      </c>
      <c r="S573" s="67">
        <f t="shared" si="65"/>
        <v>3.6171835950858919E-2</v>
      </c>
      <c r="T573" s="56"/>
      <c r="U573" s="56"/>
    </row>
    <row r="574" spans="1:21" s="30" customFormat="1">
      <c r="A574" s="70">
        <v>83</v>
      </c>
      <c r="B574" s="71" t="s">
        <v>169</v>
      </c>
      <c r="C574" s="72">
        <f>VLOOKUP($C$489*282-282+$A574,'Data (2)'!$A$6:$H$23129,C$491)</f>
        <v>14</v>
      </c>
      <c r="D574" s="72">
        <f>VLOOKUP($C$489*282-282+$A574,'Data (2)'!$A$6:$H$23129,D$491)</f>
        <v>45</v>
      </c>
      <c r="E574" s="72">
        <f>VLOOKUP($C$489*282-282+$A574,'Data (2)'!$A$6:$H$23129,E$491)</f>
        <v>478</v>
      </c>
      <c r="F574" s="72">
        <f>VLOOKUP($C$489*282-282+$A574,'Data (2)'!$A$6:$H$23129,F$491)</f>
        <v>93</v>
      </c>
      <c r="G574" s="72">
        <f>VLOOKUP($C$489*282-282+$A574,'Data (2)'!$A$6:$H$23129,G$491)</f>
        <v>634</v>
      </c>
      <c r="H574" s="73">
        <f t="shared" si="66"/>
        <v>0.41696261805171914</v>
      </c>
      <c r="I574" s="55">
        <f t="shared" si="56"/>
        <v>634.00642300000004</v>
      </c>
      <c r="J574" s="64">
        <f t="shared" si="57"/>
        <v>26</v>
      </c>
      <c r="K574" s="64">
        <f t="shared" si="58"/>
        <v>130</v>
      </c>
      <c r="L574" s="63">
        <v>83</v>
      </c>
      <c r="M574" s="65" t="str">
        <f t="shared" si="59"/>
        <v>Kuwait</v>
      </c>
      <c r="N574" s="66">
        <f t="shared" si="60"/>
        <v>9</v>
      </c>
      <c r="O574" s="66">
        <f t="shared" si="61"/>
        <v>3</v>
      </c>
      <c r="P574" s="66">
        <f t="shared" si="62"/>
        <v>38</v>
      </c>
      <c r="Q574" s="66">
        <f t="shared" si="63"/>
        <v>0</v>
      </c>
      <c r="R574" s="66">
        <f t="shared" si="64"/>
        <v>50</v>
      </c>
      <c r="S574" s="67">
        <f t="shared" si="65"/>
        <v>3.2883487228053565E-2</v>
      </c>
      <c r="T574" s="56"/>
      <c r="U574" s="56"/>
    </row>
    <row r="575" spans="1:21" s="30" customFormat="1">
      <c r="A575" s="70">
        <v>84</v>
      </c>
      <c r="B575" s="71" t="s">
        <v>170</v>
      </c>
      <c r="C575" s="72">
        <f>VLOOKUP($C$489*282-282+$A575,'Data (2)'!$A$6:$H$23129,C$491)</f>
        <v>0</v>
      </c>
      <c r="D575" s="72">
        <f>VLOOKUP($C$489*282-282+$A575,'Data (2)'!$A$6:$H$23129,D$491)</f>
        <v>0</v>
      </c>
      <c r="E575" s="72">
        <f>VLOOKUP($C$489*282-282+$A575,'Data (2)'!$A$6:$H$23129,E$491)</f>
        <v>10</v>
      </c>
      <c r="F575" s="72">
        <f>VLOOKUP($C$489*282-282+$A575,'Data (2)'!$A$6:$H$23129,F$491)</f>
        <v>6</v>
      </c>
      <c r="G575" s="72">
        <f>VLOOKUP($C$489*282-282+$A575,'Data (2)'!$A$6:$H$23129,G$491)</f>
        <v>19</v>
      </c>
      <c r="H575" s="73">
        <f t="shared" si="66"/>
        <v>1.2495725146660353E-2</v>
      </c>
      <c r="I575" s="55">
        <f t="shared" si="56"/>
        <v>19.000274000000001</v>
      </c>
      <c r="J575" s="64">
        <f t="shared" si="57"/>
        <v>105</v>
      </c>
      <c r="K575" s="64">
        <f t="shared" si="58"/>
        <v>212</v>
      </c>
      <c r="L575" s="63">
        <v>84</v>
      </c>
      <c r="M575" s="65" t="str">
        <f t="shared" si="59"/>
        <v>Sierra Leone</v>
      </c>
      <c r="N575" s="66">
        <f t="shared" si="60"/>
        <v>6</v>
      </c>
      <c r="O575" s="66">
        <f t="shared" si="61"/>
        <v>10</v>
      </c>
      <c r="P575" s="66">
        <f t="shared" si="62"/>
        <v>27</v>
      </c>
      <c r="Q575" s="66">
        <f t="shared" si="63"/>
        <v>0</v>
      </c>
      <c r="R575" s="66">
        <f t="shared" si="64"/>
        <v>49</v>
      </c>
      <c r="S575" s="67">
        <f t="shared" si="65"/>
        <v>3.2225817483492486E-2</v>
      </c>
      <c r="T575" s="56"/>
      <c r="U575" s="56"/>
    </row>
    <row r="576" spans="1:21" s="30" customFormat="1">
      <c r="A576" s="70">
        <v>85</v>
      </c>
      <c r="B576" s="71" t="s">
        <v>171</v>
      </c>
      <c r="C576" s="72">
        <f>VLOOKUP($C$489*282-282+$A576,'Data (2)'!$A$6:$H$23129,C$491)</f>
        <v>0</v>
      </c>
      <c r="D576" s="72">
        <f>VLOOKUP($C$489*282-282+$A576,'Data (2)'!$A$6:$H$23129,D$491)</f>
        <v>6</v>
      </c>
      <c r="E576" s="72">
        <f>VLOOKUP($C$489*282-282+$A576,'Data (2)'!$A$6:$H$23129,E$491)</f>
        <v>57</v>
      </c>
      <c r="F576" s="72">
        <f>VLOOKUP($C$489*282-282+$A576,'Data (2)'!$A$6:$H$23129,F$491)</f>
        <v>27</v>
      </c>
      <c r="G576" s="72">
        <f>VLOOKUP($C$489*282-282+$A576,'Data (2)'!$A$6:$H$23129,G$491)</f>
        <v>91</v>
      </c>
      <c r="H576" s="73">
        <f t="shared" si="66"/>
        <v>5.9847946755057481E-2</v>
      </c>
      <c r="I576" s="55">
        <f t="shared" si="56"/>
        <v>91.000995000000003</v>
      </c>
      <c r="J576" s="64">
        <f t="shared" si="57"/>
        <v>70</v>
      </c>
      <c r="K576" s="64">
        <f t="shared" si="58"/>
        <v>90</v>
      </c>
      <c r="L576" s="63">
        <v>85</v>
      </c>
      <c r="M576" s="65" t="str">
        <f t="shared" si="59"/>
        <v>Gaza Strip and West Bank</v>
      </c>
      <c r="N576" s="66">
        <f t="shared" si="60"/>
        <v>0</v>
      </c>
      <c r="O576" s="66">
        <f t="shared" si="61"/>
        <v>0</v>
      </c>
      <c r="P576" s="66">
        <f t="shared" si="62"/>
        <v>17</v>
      </c>
      <c r="Q576" s="66">
        <f t="shared" si="63"/>
        <v>23</v>
      </c>
      <c r="R576" s="66">
        <f t="shared" si="64"/>
        <v>48</v>
      </c>
      <c r="S576" s="67">
        <f t="shared" si="65"/>
        <v>3.1568147738931414E-2</v>
      </c>
      <c r="T576" s="56"/>
      <c r="U576" s="56"/>
    </row>
    <row r="577" spans="1:21" s="30" customFormat="1">
      <c r="A577" s="70">
        <v>86</v>
      </c>
      <c r="B577" s="71" t="s">
        <v>172</v>
      </c>
      <c r="C577" s="72">
        <f>VLOOKUP($C$489*282-282+$A577,'Data (2)'!$A$6:$H$23129,C$491)</f>
        <v>0</v>
      </c>
      <c r="D577" s="72">
        <f>VLOOKUP($C$489*282-282+$A577,'Data (2)'!$A$6:$H$23129,D$491)</f>
        <v>0</v>
      </c>
      <c r="E577" s="72">
        <f>VLOOKUP($C$489*282-282+$A577,'Data (2)'!$A$6:$H$23129,E$491)</f>
        <v>0</v>
      </c>
      <c r="F577" s="72">
        <f>VLOOKUP($C$489*282-282+$A577,'Data (2)'!$A$6:$H$23129,F$491)</f>
        <v>0</v>
      </c>
      <c r="G577" s="72">
        <f>VLOOKUP($C$489*282-282+$A577,'Data (2)'!$A$6:$H$23129,G$491)</f>
        <v>0</v>
      </c>
      <c r="H577" s="73">
        <f t="shared" si="66"/>
        <v>0</v>
      </c>
      <c r="I577" s="55">
        <f t="shared" si="56"/>
        <v>8.599999999999999E-5</v>
      </c>
      <c r="J577" s="64">
        <f t="shared" si="57"/>
        <v>242</v>
      </c>
      <c r="K577" s="64">
        <f t="shared" si="58"/>
        <v>136</v>
      </c>
      <c r="L577" s="63">
        <v>86</v>
      </c>
      <c r="M577" s="65" t="str">
        <f t="shared" si="59"/>
        <v>Liberia</v>
      </c>
      <c r="N577" s="66">
        <f t="shared" si="60"/>
        <v>4</v>
      </c>
      <c r="O577" s="66">
        <f t="shared" si="61"/>
        <v>16</v>
      </c>
      <c r="P577" s="66">
        <f t="shared" si="62"/>
        <v>29</v>
      </c>
      <c r="Q577" s="66">
        <f t="shared" si="63"/>
        <v>0</v>
      </c>
      <c r="R577" s="66">
        <f t="shared" si="64"/>
        <v>47</v>
      </c>
      <c r="S577" s="67">
        <f t="shared" si="65"/>
        <v>3.0910477994370345E-2</v>
      </c>
      <c r="T577" s="56"/>
      <c r="U577" s="56"/>
    </row>
    <row r="578" spans="1:21" s="30" customFormat="1">
      <c r="A578" s="70">
        <v>87</v>
      </c>
      <c r="B578" s="71" t="s">
        <v>173</v>
      </c>
      <c r="C578" s="72">
        <f>VLOOKUP($C$489*282-282+$A578,'Data (2)'!$A$6:$H$23129,C$491)</f>
        <v>0</v>
      </c>
      <c r="D578" s="72">
        <f>VLOOKUP($C$489*282-282+$A578,'Data (2)'!$A$6:$H$23129,D$491)</f>
        <v>0</v>
      </c>
      <c r="E578" s="72">
        <f>VLOOKUP($C$489*282-282+$A578,'Data (2)'!$A$6:$H$23129,E$491)</f>
        <v>0</v>
      </c>
      <c r="F578" s="72">
        <f>VLOOKUP($C$489*282-282+$A578,'Data (2)'!$A$6:$H$23129,F$491)</f>
        <v>0</v>
      </c>
      <c r="G578" s="72">
        <f>VLOOKUP($C$489*282-282+$A578,'Data (2)'!$A$6:$H$23129,G$491)</f>
        <v>0</v>
      </c>
      <c r="H578" s="73">
        <f t="shared" si="66"/>
        <v>0</v>
      </c>
      <c r="I578" s="55">
        <f t="shared" si="56"/>
        <v>8.7000000000000001E-5</v>
      </c>
      <c r="J578" s="64">
        <f t="shared" si="57"/>
        <v>241</v>
      </c>
      <c r="K578" s="64">
        <f t="shared" si="58"/>
        <v>275</v>
      </c>
      <c r="L578" s="63">
        <v>87</v>
      </c>
      <c r="M578" s="65" t="str">
        <f t="shared" si="59"/>
        <v>Wales</v>
      </c>
      <c r="N578" s="66">
        <f t="shared" si="60"/>
        <v>0</v>
      </c>
      <c r="O578" s="66">
        <f t="shared" si="61"/>
        <v>0</v>
      </c>
      <c r="P578" s="66">
        <f t="shared" si="62"/>
        <v>16</v>
      </c>
      <c r="Q578" s="66">
        <f t="shared" si="63"/>
        <v>27</v>
      </c>
      <c r="R578" s="66">
        <f t="shared" si="64"/>
        <v>46</v>
      </c>
      <c r="S578" s="67">
        <f t="shared" si="65"/>
        <v>3.0252808249809277E-2</v>
      </c>
      <c r="T578" s="56"/>
      <c r="U578" s="56"/>
    </row>
    <row r="579" spans="1:21" s="30" customFormat="1">
      <c r="A579" s="70">
        <v>88</v>
      </c>
      <c r="B579" s="71" t="s">
        <v>174</v>
      </c>
      <c r="C579" s="72">
        <f>VLOOKUP($C$489*282-282+$A579,'Data (2)'!$A$6:$H$23129,C$491)</f>
        <v>0</v>
      </c>
      <c r="D579" s="72">
        <f>VLOOKUP($C$489*282-282+$A579,'Data (2)'!$A$6:$H$23129,D$491)</f>
        <v>0</v>
      </c>
      <c r="E579" s="72">
        <f>VLOOKUP($C$489*282-282+$A579,'Data (2)'!$A$6:$H$23129,E$491)</f>
        <v>0</v>
      </c>
      <c r="F579" s="72">
        <f>VLOOKUP($C$489*282-282+$A579,'Data (2)'!$A$6:$H$23129,F$491)</f>
        <v>0</v>
      </c>
      <c r="G579" s="72">
        <f>VLOOKUP($C$489*282-282+$A579,'Data (2)'!$A$6:$H$23129,G$491)</f>
        <v>0</v>
      </c>
      <c r="H579" s="73">
        <f t="shared" si="66"/>
        <v>0</v>
      </c>
      <c r="I579" s="55">
        <f t="shared" si="56"/>
        <v>8.7999999999999998E-5</v>
      </c>
      <c r="J579" s="64">
        <f t="shared" si="57"/>
        <v>240</v>
      </c>
      <c r="K579" s="64">
        <f t="shared" si="58"/>
        <v>256</v>
      </c>
      <c r="L579" s="63">
        <v>88</v>
      </c>
      <c r="M579" s="65" t="str">
        <f t="shared" si="59"/>
        <v>Tonga</v>
      </c>
      <c r="N579" s="66">
        <f t="shared" si="60"/>
        <v>3</v>
      </c>
      <c r="O579" s="66">
        <f t="shared" si="61"/>
        <v>3</v>
      </c>
      <c r="P579" s="66">
        <f t="shared" si="62"/>
        <v>29</v>
      </c>
      <c r="Q579" s="66">
        <f t="shared" si="63"/>
        <v>6</v>
      </c>
      <c r="R579" s="66">
        <f t="shared" si="64"/>
        <v>44</v>
      </c>
      <c r="S579" s="67">
        <f t="shared" si="65"/>
        <v>2.8937468760687136E-2</v>
      </c>
      <c r="T579" s="56"/>
      <c r="U579" s="56"/>
    </row>
    <row r="580" spans="1:21" s="30" customFormat="1">
      <c r="A580" s="70">
        <v>89</v>
      </c>
      <c r="B580" s="71" t="s">
        <v>175</v>
      </c>
      <c r="C580" s="72">
        <f>VLOOKUP($C$489*282-282+$A580,'Data (2)'!$A$6:$H$23129,C$491)</f>
        <v>0</v>
      </c>
      <c r="D580" s="72">
        <f>VLOOKUP($C$489*282-282+$A580,'Data (2)'!$A$6:$H$23129,D$491)</f>
        <v>0</v>
      </c>
      <c r="E580" s="72">
        <f>VLOOKUP($C$489*282-282+$A580,'Data (2)'!$A$6:$H$23129,E$491)</f>
        <v>5</v>
      </c>
      <c r="F580" s="72">
        <f>VLOOKUP($C$489*282-282+$A580,'Data (2)'!$A$6:$H$23129,F$491)</f>
        <v>0</v>
      </c>
      <c r="G580" s="72">
        <f>VLOOKUP($C$489*282-282+$A580,'Data (2)'!$A$6:$H$23129,G$491)</f>
        <v>5</v>
      </c>
      <c r="H580" s="73">
        <f t="shared" si="66"/>
        <v>3.2883487228053559E-3</v>
      </c>
      <c r="I580" s="55">
        <f t="shared" si="56"/>
        <v>5.0001389999999999</v>
      </c>
      <c r="J580" s="64">
        <f t="shared" si="57"/>
        <v>147</v>
      </c>
      <c r="K580" s="64">
        <f t="shared" si="58"/>
        <v>67</v>
      </c>
      <c r="L580" s="63">
        <v>89</v>
      </c>
      <c r="M580" s="65" t="str">
        <f t="shared" si="59"/>
        <v>Czech Republic</v>
      </c>
      <c r="N580" s="66">
        <f t="shared" si="60"/>
        <v>0</v>
      </c>
      <c r="O580" s="66">
        <f t="shared" si="61"/>
        <v>0</v>
      </c>
      <c r="P580" s="66">
        <f t="shared" si="62"/>
        <v>22</v>
      </c>
      <c r="Q580" s="66">
        <f t="shared" si="63"/>
        <v>21</v>
      </c>
      <c r="R580" s="66">
        <f t="shared" si="64"/>
        <v>42</v>
      </c>
      <c r="S580" s="67">
        <f t="shared" si="65"/>
        <v>2.7622129271564988E-2</v>
      </c>
      <c r="T580" s="56"/>
      <c r="U580" s="56"/>
    </row>
    <row r="581" spans="1:21" s="30" customFormat="1">
      <c r="A581" s="70">
        <v>90</v>
      </c>
      <c r="B581" s="71" t="s">
        <v>176</v>
      </c>
      <c r="C581" s="72">
        <f>VLOOKUP($C$489*282-282+$A581,'Data (2)'!$A$6:$H$23129,C$491)</f>
        <v>0</v>
      </c>
      <c r="D581" s="72">
        <f>VLOOKUP($C$489*282-282+$A581,'Data (2)'!$A$6:$H$23129,D$491)</f>
        <v>0</v>
      </c>
      <c r="E581" s="72">
        <f>VLOOKUP($C$489*282-282+$A581,'Data (2)'!$A$6:$H$23129,E$491)</f>
        <v>17</v>
      </c>
      <c r="F581" s="72">
        <f>VLOOKUP($C$489*282-282+$A581,'Data (2)'!$A$6:$H$23129,F$491)</f>
        <v>23</v>
      </c>
      <c r="G581" s="72">
        <f>VLOOKUP($C$489*282-282+$A581,'Data (2)'!$A$6:$H$23129,G$491)</f>
        <v>48</v>
      </c>
      <c r="H581" s="73">
        <f t="shared" si="66"/>
        <v>3.1568147738931414E-2</v>
      </c>
      <c r="I581" s="55">
        <f t="shared" si="56"/>
        <v>48.000570000000003</v>
      </c>
      <c r="J581" s="64">
        <f t="shared" si="57"/>
        <v>85</v>
      </c>
      <c r="K581" s="64">
        <f t="shared" si="58"/>
        <v>13</v>
      </c>
      <c r="L581" s="63">
        <v>90</v>
      </c>
      <c r="M581" s="65" t="str">
        <f t="shared" si="59"/>
        <v>Armenia</v>
      </c>
      <c r="N581" s="66">
        <f t="shared" si="60"/>
        <v>4</v>
      </c>
      <c r="O581" s="66">
        <f t="shared" si="61"/>
        <v>3</v>
      </c>
      <c r="P581" s="66">
        <f t="shared" si="62"/>
        <v>20</v>
      </c>
      <c r="Q581" s="66">
        <f t="shared" si="63"/>
        <v>9</v>
      </c>
      <c r="R581" s="66">
        <f t="shared" si="64"/>
        <v>39</v>
      </c>
      <c r="S581" s="67">
        <f t="shared" si="65"/>
        <v>2.5649120037881779E-2</v>
      </c>
      <c r="T581" s="56"/>
      <c r="U581" s="56"/>
    </row>
    <row r="582" spans="1:21" s="30" customFormat="1">
      <c r="A582" s="70">
        <v>91</v>
      </c>
      <c r="B582" s="71" t="s">
        <v>177</v>
      </c>
      <c r="C582" s="72">
        <f>VLOOKUP($C$489*282-282+$A582,'Data (2)'!$A$6:$H$23129,C$491)</f>
        <v>0</v>
      </c>
      <c r="D582" s="72">
        <f>VLOOKUP($C$489*282-282+$A582,'Data (2)'!$A$6:$H$23129,D$491)</f>
        <v>0</v>
      </c>
      <c r="E582" s="72">
        <f>VLOOKUP($C$489*282-282+$A582,'Data (2)'!$A$6:$H$23129,E$491)</f>
        <v>3</v>
      </c>
      <c r="F582" s="72">
        <f>VLOOKUP($C$489*282-282+$A582,'Data (2)'!$A$6:$H$23129,F$491)</f>
        <v>0</v>
      </c>
      <c r="G582" s="72">
        <f>VLOOKUP($C$489*282-282+$A582,'Data (2)'!$A$6:$H$23129,G$491)</f>
        <v>9</v>
      </c>
      <c r="H582" s="73">
        <f t="shared" si="66"/>
        <v>5.9190277010496414E-3</v>
      </c>
      <c r="I582" s="55">
        <f t="shared" si="56"/>
        <v>9.0001809999999995</v>
      </c>
      <c r="J582" s="64">
        <f t="shared" si="57"/>
        <v>133</v>
      </c>
      <c r="K582" s="64">
        <f t="shared" si="58"/>
        <v>246</v>
      </c>
      <c r="L582" s="63">
        <v>91</v>
      </c>
      <c r="M582" s="65" t="str">
        <f t="shared" si="59"/>
        <v>Switzerland</v>
      </c>
      <c r="N582" s="66">
        <f t="shared" si="60"/>
        <v>4</v>
      </c>
      <c r="O582" s="66">
        <f t="shared" si="61"/>
        <v>6</v>
      </c>
      <c r="P582" s="66">
        <f t="shared" si="62"/>
        <v>19</v>
      </c>
      <c r="Q582" s="66">
        <f t="shared" si="63"/>
        <v>14</v>
      </c>
      <c r="R582" s="66">
        <f t="shared" si="64"/>
        <v>37</v>
      </c>
      <c r="S582" s="67">
        <f t="shared" si="65"/>
        <v>2.4333780548759634E-2</v>
      </c>
      <c r="T582" s="56"/>
      <c r="U582" s="56"/>
    </row>
    <row r="583" spans="1:21" s="30" customFormat="1">
      <c r="A583" s="70">
        <v>92</v>
      </c>
      <c r="B583" s="71" t="s">
        <v>178</v>
      </c>
      <c r="C583" s="72">
        <f>VLOOKUP($C$489*282-282+$A583,'Data (2)'!$A$6:$H$23129,C$491)</f>
        <v>9</v>
      </c>
      <c r="D583" s="72">
        <f>VLOOKUP($C$489*282-282+$A583,'Data (2)'!$A$6:$H$23129,D$491)</f>
        <v>67</v>
      </c>
      <c r="E583" s="72">
        <f>VLOOKUP($C$489*282-282+$A583,'Data (2)'!$A$6:$H$23129,E$491)</f>
        <v>116</v>
      </c>
      <c r="F583" s="72">
        <f>VLOOKUP($C$489*282-282+$A583,'Data (2)'!$A$6:$H$23129,F$491)</f>
        <v>333</v>
      </c>
      <c r="G583" s="72">
        <f>VLOOKUP($C$489*282-282+$A583,'Data (2)'!$A$6:$H$23129,G$491)</f>
        <v>524</v>
      </c>
      <c r="H583" s="73">
        <f t="shared" si="66"/>
        <v>0.34461894615000133</v>
      </c>
      <c r="I583" s="55">
        <f t="shared" si="56"/>
        <v>524.00533200000007</v>
      </c>
      <c r="J583" s="64">
        <f t="shared" si="57"/>
        <v>32</v>
      </c>
      <c r="K583" s="64">
        <f t="shared" si="58"/>
        <v>192</v>
      </c>
      <c r="L583" s="63">
        <v>92</v>
      </c>
      <c r="M583" s="65" t="str">
        <f t="shared" si="59"/>
        <v>Papua New Guinea</v>
      </c>
      <c r="N583" s="66">
        <f t="shared" si="60"/>
        <v>4</v>
      </c>
      <c r="O583" s="66">
        <f t="shared" si="61"/>
        <v>6</v>
      </c>
      <c r="P583" s="66">
        <f t="shared" si="62"/>
        <v>25</v>
      </c>
      <c r="Q583" s="66">
        <f t="shared" si="63"/>
        <v>3</v>
      </c>
      <c r="R583" s="66">
        <f t="shared" si="64"/>
        <v>37</v>
      </c>
      <c r="S583" s="67">
        <f t="shared" si="65"/>
        <v>2.4333780548759634E-2</v>
      </c>
      <c r="T583" s="56"/>
      <c r="U583" s="56"/>
    </row>
    <row r="584" spans="1:21" s="30" customFormat="1">
      <c r="A584" s="70">
        <v>93</v>
      </c>
      <c r="B584" s="71" t="s">
        <v>179</v>
      </c>
      <c r="C584" s="72">
        <f>VLOOKUP($C$489*282-282+$A584,'Data (2)'!$A$6:$H$23129,C$491)</f>
        <v>0</v>
      </c>
      <c r="D584" s="72">
        <f>VLOOKUP($C$489*282-282+$A584,'Data (2)'!$A$6:$H$23129,D$491)</f>
        <v>5</v>
      </c>
      <c r="E584" s="72">
        <f>VLOOKUP($C$489*282-282+$A584,'Data (2)'!$A$6:$H$23129,E$491)</f>
        <v>25</v>
      </c>
      <c r="F584" s="72">
        <f>VLOOKUP($C$489*282-282+$A584,'Data (2)'!$A$6:$H$23129,F$491)</f>
        <v>0</v>
      </c>
      <c r="G584" s="72">
        <f>VLOOKUP($C$489*282-282+$A584,'Data (2)'!$A$6:$H$23129,G$491)</f>
        <v>29</v>
      </c>
      <c r="H584" s="73">
        <f t="shared" si="66"/>
        <v>1.9072422592271068E-2</v>
      </c>
      <c r="I584" s="55">
        <f t="shared" si="56"/>
        <v>29.000383000000003</v>
      </c>
      <c r="J584" s="64">
        <f t="shared" si="57"/>
        <v>94</v>
      </c>
      <c r="K584" s="64">
        <f t="shared" si="58"/>
        <v>250</v>
      </c>
      <c r="L584" s="63">
        <v>93</v>
      </c>
      <c r="M584" s="65" t="str">
        <f t="shared" si="59"/>
        <v>Tanzania</v>
      </c>
      <c r="N584" s="66">
        <f t="shared" si="60"/>
        <v>9</v>
      </c>
      <c r="O584" s="66">
        <f t="shared" si="61"/>
        <v>6</v>
      </c>
      <c r="P584" s="66">
        <f t="shared" si="62"/>
        <v>15</v>
      </c>
      <c r="Q584" s="66">
        <f t="shared" si="63"/>
        <v>0</v>
      </c>
      <c r="R584" s="66">
        <f t="shared" si="64"/>
        <v>33</v>
      </c>
      <c r="S584" s="67">
        <f t="shared" si="65"/>
        <v>2.1703101570515349E-2</v>
      </c>
      <c r="T584" s="56"/>
      <c r="U584" s="56"/>
    </row>
    <row r="585" spans="1:21" s="30" customFormat="1">
      <c r="A585" s="70">
        <v>94</v>
      </c>
      <c r="B585" s="71" t="s">
        <v>180</v>
      </c>
      <c r="C585" s="72">
        <f>VLOOKUP($C$489*282-282+$A585,'Data (2)'!$A$6:$H$23129,C$491)</f>
        <v>0</v>
      </c>
      <c r="D585" s="72">
        <f>VLOOKUP($C$489*282-282+$A585,'Data (2)'!$A$6:$H$23129,D$491)</f>
        <v>0</v>
      </c>
      <c r="E585" s="72">
        <f>VLOOKUP($C$489*282-282+$A585,'Data (2)'!$A$6:$H$23129,E$491)</f>
        <v>0</v>
      </c>
      <c r="F585" s="72">
        <f>VLOOKUP($C$489*282-282+$A585,'Data (2)'!$A$6:$H$23129,F$491)</f>
        <v>0</v>
      </c>
      <c r="G585" s="72">
        <f>VLOOKUP($C$489*282-282+$A585,'Data (2)'!$A$6:$H$23129,G$491)</f>
        <v>0</v>
      </c>
      <c r="H585" s="73">
        <f t="shared" si="66"/>
        <v>0</v>
      </c>
      <c r="I585" s="55">
        <f t="shared" si="56"/>
        <v>9.3999999999999994E-5</v>
      </c>
      <c r="J585" s="64">
        <f t="shared" si="57"/>
        <v>239</v>
      </c>
      <c r="K585" s="64">
        <f t="shared" si="58"/>
        <v>93</v>
      </c>
      <c r="L585" s="63">
        <v>94</v>
      </c>
      <c r="M585" s="65" t="str">
        <f t="shared" si="59"/>
        <v>Ghana</v>
      </c>
      <c r="N585" s="66">
        <f t="shared" si="60"/>
        <v>0</v>
      </c>
      <c r="O585" s="66">
        <f t="shared" si="61"/>
        <v>5</v>
      </c>
      <c r="P585" s="66">
        <f t="shared" si="62"/>
        <v>25</v>
      </c>
      <c r="Q585" s="66">
        <f t="shared" si="63"/>
        <v>0</v>
      </c>
      <c r="R585" s="66">
        <f t="shared" si="64"/>
        <v>29</v>
      </c>
      <c r="S585" s="67">
        <f t="shared" si="65"/>
        <v>1.9072422592271068E-2</v>
      </c>
      <c r="T585" s="56"/>
      <c r="U585" s="56"/>
    </row>
    <row r="586" spans="1:21" s="30" customFormat="1">
      <c r="A586" s="70">
        <v>95</v>
      </c>
      <c r="B586" s="71" t="s">
        <v>181</v>
      </c>
      <c r="C586" s="72">
        <f>VLOOKUP($C$489*282-282+$A586,'Data (2)'!$A$6:$H$23129,C$491)</f>
        <v>46</v>
      </c>
      <c r="D586" s="72">
        <f>VLOOKUP($C$489*282-282+$A586,'Data (2)'!$A$6:$H$23129,D$491)</f>
        <v>40</v>
      </c>
      <c r="E586" s="72">
        <f>VLOOKUP($C$489*282-282+$A586,'Data (2)'!$A$6:$H$23129,E$491)</f>
        <v>570</v>
      </c>
      <c r="F586" s="72">
        <f>VLOOKUP($C$489*282-282+$A586,'Data (2)'!$A$6:$H$23129,F$491)</f>
        <v>1122</v>
      </c>
      <c r="G586" s="72">
        <f>VLOOKUP($C$489*282-282+$A586,'Data (2)'!$A$6:$H$23129,G$491)</f>
        <v>1769</v>
      </c>
      <c r="H586" s="73">
        <f t="shared" si="66"/>
        <v>1.1634177781285349</v>
      </c>
      <c r="I586" s="55">
        <f t="shared" si="56"/>
        <v>1769.0177850000002</v>
      </c>
      <c r="J586" s="64">
        <f t="shared" si="57"/>
        <v>12</v>
      </c>
      <c r="K586" s="64">
        <f t="shared" si="58"/>
        <v>229</v>
      </c>
      <c r="L586" s="63">
        <v>95</v>
      </c>
      <c r="M586" s="65" t="str">
        <f t="shared" si="59"/>
        <v>Southern Asia, nfd</v>
      </c>
      <c r="N586" s="66">
        <f t="shared" si="60"/>
        <v>3</v>
      </c>
      <c r="O586" s="66">
        <f t="shared" si="61"/>
        <v>6</v>
      </c>
      <c r="P586" s="66">
        <f t="shared" si="62"/>
        <v>14</v>
      </c>
      <c r="Q586" s="66">
        <f t="shared" si="63"/>
        <v>4</v>
      </c>
      <c r="R586" s="66">
        <f t="shared" si="64"/>
        <v>28</v>
      </c>
      <c r="S586" s="67">
        <f t="shared" si="65"/>
        <v>1.8414752847709992E-2</v>
      </c>
      <c r="T586" s="56"/>
      <c r="U586" s="56"/>
    </row>
    <row r="587" spans="1:21" s="30" customFormat="1">
      <c r="A587" s="70">
        <v>96</v>
      </c>
      <c r="B587" s="71" t="s">
        <v>182</v>
      </c>
      <c r="C587" s="72">
        <f>VLOOKUP($C$489*282-282+$A587,'Data (2)'!$A$6:$H$23129,C$491)</f>
        <v>0</v>
      </c>
      <c r="D587" s="72">
        <f>VLOOKUP($C$489*282-282+$A587,'Data (2)'!$A$6:$H$23129,D$491)</f>
        <v>0</v>
      </c>
      <c r="E587" s="72">
        <f>VLOOKUP($C$489*282-282+$A587,'Data (2)'!$A$6:$H$23129,E$491)</f>
        <v>0</v>
      </c>
      <c r="F587" s="72">
        <f>VLOOKUP($C$489*282-282+$A587,'Data (2)'!$A$6:$H$23129,F$491)</f>
        <v>0</v>
      </c>
      <c r="G587" s="72">
        <f>VLOOKUP($C$489*282-282+$A587,'Data (2)'!$A$6:$H$23129,G$491)</f>
        <v>0</v>
      </c>
      <c r="H587" s="73">
        <f t="shared" si="66"/>
        <v>0</v>
      </c>
      <c r="I587" s="55">
        <f t="shared" si="56"/>
        <v>9.6000000000000002E-5</v>
      </c>
      <c r="J587" s="64">
        <f t="shared" si="57"/>
        <v>238</v>
      </c>
      <c r="K587" s="64">
        <f t="shared" si="58"/>
        <v>163</v>
      </c>
      <c r="L587" s="63">
        <v>96</v>
      </c>
      <c r="M587" s="65" t="str">
        <f t="shared" si="59"/>
        <v>Montenegro</v>
      </c>
      <c r="N587" s="66">
        <f t="shared" si="60"/>
        <v>0</v>
      </c>
      <c r="O587" s="66">
        <f t="shared" si="61"/>
        <v>6</v>
      </c>
      <c r="P587" s="66">
        <f t="shared" si="62"/>
        <v>18</v>
      </c>
      <c r="Q587" s="66">
        <f t="shared" si="63"/>
        <v>4</v>
      </c>
      <c r="R587" s="66">
        <f t="shared" si="64"/>
        <v>27</v>
      </c>
      <c r="S587" s="67">
        <f t="shared" si="65"/>
        <v>1.7757083103148923E-2</v>
      </c>
      <c r="T587" s="56"/>
      <c r="U587" s="56"/>
    </row>
    <row r="588" spans="1:21" s="30" customFormat="1">
      <c r="A588" s="70">
        <v>97</v>
      </c>
      <c r="B588" s="71" t="s">
        <v>183</v>
      </c>
      <c r="C588" s="72">
        <f>VLOOKUP($C$489*282-282+$A588,'Data (2)'!$A$6:$H$23129,C$491)</f>
        <v>0</v>
      </c>
      <c r="D588" s="72">
        <f>VLOOKUP($C$489*282-282+$A588,'Data (2)'!$A$6:$H$23129,D$491)</f>
        <v>0</v>
      </c>
      <c r="E588" s="72">
        <f>VLOOKUP($C$489*282-282+$A588,'Data (2)'!$A$6:$H$23129,E$491)</f>
        <v>0</v>
      </c>
      <c r="F588" s="72">
        <f>VLOOKUP($C$489*282-282+$A588,'Data (2)'!$A$6:$H$23129,F$491)</f>
        <v>0</v>
      </c>
      <c r="G588" s="72">
        <f>VLOOKUP($C$489*282-282+$A588,'Data (2)'!$A$6:$H$23129,G$491)</f>
        <v>0</v>
      </c>
      <c r="H588" s="73">
        <f t="shared" si="66"/>
        <v>0</v>
      </c>
      <c r="I588" s="55">
        <f t="shared" si="56"/>
        <v>9.7E-5</v>
      </c>
      <c r="J588" s="64">
        <f t="shared" si="57"/>
        <v>237</v>
      </c>
      <c r="K588" s="64">
        <f t="shared" si="58"/>
        <v>123</v>
      </c>
      <c r="L588" s="63">
        <v>97</v>
      </c>
      <c r="M588" s="65" t="str">
        <f t="shared" si="59"/>
        <v>Jordan</v>
      </c>
      <c r="N588" s="66">
        <f t="shared" si="60"/>
        <v>0</v>
      </c>
      <c r="O588" s="66">
        <f t="shared" si="61"/>
        <v>0</v>
      </c>
      <c r="P588" s="66">
        <f t="shared" si="62"/>
        <v>23</v>
      </c>
      <c r="Q588" s="66">
        <f t="shared" si="63"/>
        <v>4</v>
      </c>
      <c r="R588" s="66">
        <f t="shared" si="64"/>
        <v>27</v>
      </c>
      <c r="S588" s="67">
        <f t="shared" si="65"/>
        <v>1.7757083103148923E-2</v>
      </c>
      <c r="T588" s="56"/>
      <c r="U588" s="56"/>
    </row>
    <row r="589" spans="1:21" s="30" customFormat="1">
      <c r="A589" s="70">
        <v>98</v>
      </c>
      <c r="B589" s="71" t="s">
        <v>184</v>
      </c>
      <c r="C589" s="72">
        <f>VLOOKUP($C$489*282-282+$A589,'Data (2)'!$A$6:$H$23129,C$491)</f>
        <v>0</v>
      </c>
      <c r="D589" s="72">
        <f>VLOOKUP($C$489*282-282+$A589,'Data (2)'!$A$6:$H$23129,D$491)</f>
        <v>0</v>
      </c>
      <c r="E589" s="72">
        <f>VLOOKUP($C$489*282-282+$A589,'Data (2)'!$A$6:$H$23129,E$491)</f>
        <v>0</v>
      </c>
      <c r="F589" s="72">
        <f>VLOOKUP($C$489*282-282+$A589,'Data (2)'!$A$6:$H$23129,F$491)</f>
        <v>0</v>
      </c>
      <c r="G589" s="72">
        <f>VLOOKUP($C$489*282-282+$A589,'Data (2)'!$A$6:$H$23129,G$491)</f>
        <v>0</v>
      </c>
      <c r="H589" s="73">
        <f t="shared" si="66"/>
        <v>0</v>
      </c>
      <c r="I589" s="55">
        <f t="shared" si="56"/>
        <v>9.7999999999999997E-5</v>
      </c>
      <c r="J589" s="64">
        <f t="shared" si="57"/>
        <v>236</v>
      </c>
      <c r="K589" s="64">
        <f t="shared" si="58"/>
        <v>188</v>
      </c>
      <c r="L589" s="63">
        <v>98</v>
      </c>
      <c r="M589" s="65" t="str">
        <f t="shared" si="59"/>
        <v>Oman</v>
      </c>
      <c r="N589" s="66">
        <f t="shared" si="60"/>
        <v>9</v>
      </c>
      <c r="O589" s="66">
        <f t="shared" si="61"/>
        <v>14</v>
      </c>
      <c r="P589" s="66">
        <f t="shared" si="62"/>
        <v>3</v>
      </c>
      <c r="Q589" s="66">
        <f t="shared" si="63"/>
        <v>0</v>
      </c>
      <c r="R589" s="66">
        <f t="shared" si="64"/>
        <v>23</v>
      </c>
      <c r="S589" s="67">
        <f t="shared" si="65"/>
        <v>1.5126404124904638E-2</v>
      </c>
      <c r="T589" s="56"/>
      <c r="U589" s="56"/>
    </row>
    <row r="590" spans="1:21" s="30" customFormat="1">
      <c r="A590" s="70">
        <v>99</v>
      </c>
      <c r="B590" s="71" t="s">
        <v>185</v>
      </c>
      <c r="C590" s="72">
        <f>VLOOKUP($C$489*282-282+$A590,'Data (2)'!$A$6:$H$23129,C$491)</f>
        <v>0</v>
      </c>
      <c r="D590" s="72">
        <f>VLOOKUP($C$489*282-282+$A590,'Data (2)'!$A$6:$H$23129,D$491)</f>
        <v>0</v>
      </c>
      <c r="E590" s="72">
        <f>VLOOKUP($C$489*282-282+$A590,'Data (2)'!$A$6:$H$23129,E$491)</f>
        <v>0</v>
      </c>
      <c r="F590" s="72">
        <f>VLOOKUP($C$489*282-282+$A590,'Data (2)'!$A$6:$H$23129,F$491)</f>
        <v>0</v>
      </c>
      <c r="G590" s="72">
        <f>VLOOKUP($C$489*282-282+$A590,'Data (2)'!$A$6:$H$23129,G$491)</f>
        <v>0</v>
      </c>
      <c r="H590" s="73">
        <f t="shared" si="66"/>
        <v>0</v>
      </c>
      <c r="I590" s="55">
        <f t="shared" si="56"/>
        <v>9.8999999999999994E-5</v>
      </c>
      <c r="J590" s="64">
        <f t="shared" si="57"/>
        <v>235</v>
      </c>
      <c r="K590" s="64">
        <f t="shared" si="58"/>
        <v>35</v>
      </c>
      <c r="L590" s="63">
        <v>99</v>
      </c>
      <c r="M590" s="65" t="str">
        <f t="shared" si="59"/>
        <v>Brazil</v>
      </c>
      <c r="N590" s="66">
        <f t="shared" si="60"/>
        <v>0</v>
      </c>
      <c r="O590" s="66">
        <f t="shared" si="61"/>
        <v>0</v>
      </c>
      <c r="P590" s="66">
        <f t="shared" si="62"/>
        <v>26</v>
      </c>
      <c r="Q590" s="66">
        <f t="shared" si="63"/>
        <v>0</v>
      </c>
      <c r="R590" s="66">
        <f t="shared" si="64"/>
        <v>23</v>
      </c>
      <c r="S590" s="67">
        <f t="shared" si="65"/>
        <v>1.5126404124904638E-2</v>
      </c>
      <c r="T590" s="56"/>
      <c r="U590" s="56"/>
    </row>
    <row r="591" spans="1:21" s="30" customFormat="1">
      <c r="A591" s="70">
        <v>100</v>
      </c>
      <c r="B591" s="71" t="s">
        <v>186</v>
      </c>
      <c r="C591" s="72">
        <f>VLOOKUP($C$489*282-282+$A591,'Data (2)'!$A$6:$H$23129,C$491)</f>
        <v>0</v>
      </c>
      <c r="D591" s="72">
        <f>VLOOKUP($C$489*282-282+$A591,'Data (2)'!$A$6:$H$23129,D$491)</f>
        <v>0</v>
      </c>
      <c r="E591" s="72">
        <f>VLOOKUP($C$489*282-282+$A591,'Data (2)'!$A$6:$H$23129,E$491)</f>
        <v>0</v>
      </c>
      <c r="F591" s="72">
        <f>VLOOKUP($C$489*282-282+$A591,'Data (2)'!$A$6:$H$23129,F$491)</f>
        <v>0</v>
      </c>
      <c r="G591" s="72">
        <f>VLOOKUP($C$489*282-282+$A591,'Data (2)'!$A$6:$H$23129,G$491)</f>
        <v>0</v>
      </c>
      <c r="H591" s="73">
        <f t="shared" si="66"/>
        <v>0</v>
      </c>
      <c r="I591" s="55">
        <f t="shared" si="56"/>
        <v>9.9999999999999991E-5</v>
      </c>
      <c r="J591" s="64">
        <f t="shared" si="57"/>
        <v>234</v>
      </c>
      <c r="K591" s="64">
        <f t="shared" si="58"/>
        <v>215</v>
      </c>
      <c r="L591" s="63">
        <v>100</v>
      </c>
      <c r="M591" s="65" t="str">
        <f t="shared" si="59"/>
        <v>Slovakia</v>
      </c>
      <c r="N591" s="66">
        <f t="shared" si="60"/>
        <v>0</v>
      </c>
      <c r="O591" s="66">
        <f t="shared" si="61"/>
        <v>0</v>
      </c>
      <c r="P591" s="66">
        <f t="shared" si="62"/>
        <v>16</v>
      </c>
      <c r="Q591" s="66">
        <f t="shared" si="63"/>
        <v>9</v>
      </c>
      <c r="R591" s="66">
        <f t="shared" si="64"/>
        <v>21</v>
      </c>
      <c r="S591" s="67">
        <f t="shared" si="65"/>
        <v>1.3811064635782494E-2</v>
      </c>
      <c r="T591" s="56"/>
      <c r="U591" s="56"/>
    </row>
    <row r="592" spans="1:21" s="30" customFormat="1">
      <c r="A592" s="70">
        <v>101</v>
      </c>
      <c r="B592" s="71" t="s">
        <v>354</v>
      </c>
      <c r="C592" s="72">
        <f>VLOOKUP($C$489*282-282+$A592,'Data (2)'!$A$6:$H$23129,C$491)</f>
        <v>0</v>
      </c>
      <c r="D592" s="72">
        <f>VLOOKUP($C$489*282-282+$A592,'Data (2)'!$A$6:$H$23129,D$491)</f>
        <v>0</v>
      </c>
      <c r="E592" s="72">
        <f>VLOOKUP($C$489*282-282+$A592,'Data (2)'!$A$6:$H$23129,E$491)</f>
        <v>0</v>
      </c>
      <c r="F592" s="72">
        <f>VLOOKUP($C$489*282-282+$A592,'Data (2)'!$A$6:$H$23129,F$491)</f>
        <v>5</v>
      </c>
      <c r="G592" s="72">
        <f>VLOOKUP($C$489*282-282+$A592,'Data (2)'!$A$6:$H$23129,G$491)</f>
        <v>5</v>
      </c>
      <c r="H592" s="73">
        <f t="shared" si="66"/>
        <v>3.2883487228053559E-3</v>
      </c>
      <c r="I592" s="55">
        <f t="shared" si="56"/>
        <v>5.0001509999999998</v>
      </c>
      <c r="J592" s="64">
        <f t="shared" si="57"/>
        <v>146</v>
      </c>
      <c r="K592" s="64">
        <f t="shared" si="58"/>
        <v>165</v>
      </c>
      <c r="L592" s="63">
        <v>101</v>
      </c>
      <c r="M592" s="65" t="str">
        <f t="shared" si="59"/>
        <v>Morocco</v>
      </c>
      <c r="N592" s="66">
        <f t="shared" si="60"/>
        <v>3</v>
      </c>
      <c r="O592" s="66">
        <f t="shared" si="61"/>
        <v>0</v>
      </c>
      <c r="P592" s="66">
        <f t="shared" si="62"/>
        <v>16</v>
      </c>
      <c r="Q592" s="66">
        <f t="shared" si="63"/>
        <v>3</v>
      </c>
      <c r="R592" s="66">
        <f t="shared" si="64"/>
        <v>21</v>
      </c>
      <c r="S592" s="67">
        <f t="shared" si="65"/>
        <v>1.3811064635782494E-2</v>
      </c>
      <c r="T592" s="56"/>
      <c r="U592" s="56"/>
    </row>
    <row r="593" spans="1:21" s="30" customFormat="1">
      <c r="A593" s="70">
        <v>102</v>
      </c>
      <c r="B593" s="71" t="s">
        <v>187</v>
      </c>
      <c r="C593" s="72">
        <f>VLOOKUP($C$489*282-282+$A593,'Data (2)'!$A$6:$H$23129,C$491)</f>
        <v>8</v>
      </c>
      <c r="D593" s="72">
        <f>VLOOKUP($C$489*282-282+$A593,'Data (2)'!$A$6:$H$23129,D$491)</f>
        <v>5</v>
      </c>
      <c r="E593" s="72">
        <f>VLOOKUP($C$489*282-282+$A593,'Data (2)'!$A$6:$H$23129,E$491)</f>
        <v>0</v>
      </c>
      <c r="F593" s="72">
        <f>VLOOKUP($C$489*282-282+$A593,'Data (2)'!$A$6:$H$23129,F$491)</f>
        <v>0</v>
      </c>
      <c r="G593" s="72">
        <f>VLOOKUP($C$489*282-282+$A593,'Data (2)'!$A$6:$H$23129,G$491)</f>
        <v>11</v>
      </c>
      <c r="H593" s="73">
        <f t="shared" si="66"/>
        <v>7.2343671901717839E-3</v>
      </c>
      <c r="I593" s="55">
        <f t="shared" si="56"/>
        <v>11.000212000000001</v>
      </c>
      <c r="J593" s="64">
        <f t="shared" si="57"/>
        <v>122</v>
      </c>
      <c r="K593" s="64">
        <f t="shared" si="58"/>
        <v>40</v>
      </c>
      <c r="L593" s="63">
        <v>102</v>
      </c>
      <c r="M593" s="65" t="str">
        <f t="shared" si="59"/>
        <v>Burundi</v>
      </c>
      <c r="N593" s="66">
        <f t="shared" si="60"/>
        <v>0</v>
      </c>
      <c r="O593" s="66">
        <f t="shared" si="61"/>
        <v>0</v>
      </c>
      <c r="P593" s="66">
        <f t="shared" si="62"/>
        <v>19</v>
      </c>
      <c r="Q593" s="66">
        <f t="shared" si="63"/>
        <v>0</v>
      </c>
      <c r="R593" s="66">
        <f t="shared" si="64"/>
        <v>21</v>
      </c>
      <c r="S593" s="67">
        <f t="shared" si="65"/>
        <v>1.3811064635782494E-2</v>
      </c>
      <c r="T593" s="56"/>
      <c r="U593" s="56"/>
    </row>
    <row r="594" spans="1:21" s="30" customFormat="1">
      <c r="A594" s="70">
        <v>103</v>
      </c>
      <c r="B594" s="71" t="s">
        <v>188</v>
      </c>
      <c r="C594" s="72">
        <f>VLOOKUP($C$489*282-282+$A594,'Data (2)'!$A$6:$H$23129,C$491)</f>
        <v>0</v>
      </c>
      <c r="D594" s="72">
        <f>VLOOKUP($C$489*282-282+$A594,'Data (2)'!$A$6:$H$23129,D$491)</f>
        <v>0</v>
      </c>
      <c r="E594" s="72">
        <f>VLOOKUP($C$489*282-282+$A594,'Data (2)'!$A$6:$H$23129,E$491)</f>
        <v>0</v>
      </c>
      <c r="F594" s="72">
        <f>VLOOKUP($C$489*282-282+$A594,'Data (2)'!$A$6:$H$23129,F$491)</f>
        <v>0</v>
      </c>
      <c r="G594" s="72">
        <f>VLOOKUP($C$489*282-282+$A594,'Data (2)'!$A$6:$H$23129,G$491)</f>
        <v>0</v>
      </c>
      <c r="H594" s="73">
        <f t="shared" si="66"/>
        <v>0</v>
      </c>
      <c r="I594" s="55">
        <f t="shared" si="56"/>
        <v>1.03E-4</v>
      </c>
      <c r="J594" s="64">
        <f t="shared" si="57"/>
        <v>233</v>
      </c>
      <c r="K594" s="64">
        <f t="shared" si="58"/>
        <v>26</v>
      </c>
      <c r="L594" s="63">
        <v>103</v>
      </c>
      <c r="M594" s="65" t="str">
        <f t="shared" si="59"/>
        <v>Belgium</v>
      </c>
      <c r="N594" s="66">
        <f t="shared" si="60"/>
        <v>0</v>
      </c>
      <c r="O594" s="66">
        <f t="shared" si="61"/>
        <v>0</v>
      </c>
      <c r="P594" s="66">
        <f t="shared" si="62"/>
        <v>9</v>
      </c>
      <c r="Q594" s="66">
        <f t="shared" si="63"/>
        <v>4</v>
      </c>
      <c r="R594" s="66">
        <f t="shared" si="64"/>
        <v>20</v>
      </c>
      <c r="S594" s="67">
        <f t="shared" si="65"/>
        <v>1.3153394891221424E-2</v>
      </c>
      <c r="T594" s="56"/>
      <c r="U594" s="56"/>
    </row>
    <row r="595" spans="1:21" s="30" customFormat="1">
      <c r="A595" s="70">
        <v>104</v>
      </c>
      <c r="B595" s="71" t="s">
        <v>189</v>
      </c>
      <c r="C595" s="72">
        <f>VLOOKUP($C$489*282-282+$A595,'Data (2)'!$A$6:$H$23129,C$491)</f>
        <v>0</v>
      </c>
      <c r="D595" s="72">
        <f>VLOOKUP($C$489*282-282+$A595,'Data (2)'!$A$6:$H$23129,D$491)</f>
        <v>0</v>
      </c>
      <c r="E595" s="72">
        <f>VLOOKUP($C$489*282-282+$A595,'Data (2)'!$A$6:$H$23129,E$491)</f>
        <v>0</v>
      </c>
      <c r="F595" s="72">
        <f>VLOOKUP($C$489*282-282+$A595,'Data (2)'!$A$6:$H$23129,F$491)</f>
        <v>0</v>
      </c>
      <c r="G595" s="72">
        <f>VLOOKUP($C$489*282-282+$A595,'Data (2)'!$A$6:$H$23129,G$491)</f>
        <v>3</v>
      </c>
      <c r="H595" s="73">
        <f t="shared" si="66"/>
        <v>1.9730092336832134E-3</v>
      </c>
      <c r="I595" s="55">
        <f t="shared" si="56"/>
        <v>3.0001340000000001</v>
      </c>
      <c r="J595" s="64">
        <f t="shared" si="57"/>
        <v>161</v>
      </c>
      <c r="K595" s="64">
        <f t="shared" si="58"/>
        <v>141</v>
      </c>
      <c r="L595" s="63">
        <v>104</v>
      </c>
      <c r="M595" s="65" t="str">
        <f t="shared" si="59"/>
        <v>Macau (SAR of China)</v>
      </c>
      <c r="N595" s="66">
        <f t="shared" si="60"/>
        <v>0</v>
      </c>
      <c r="O595" s="66">
        <f t="shared" si="61"/>
        <v>0</v>
      </c>
      <c r="P595" s="66">
        <f t="shared" si="62"/>
        <v>11</v>
      </c>
      <c r="Q595" s="66">
        <f t="shared" si="63"/>
        <v>3</v>
      </c>
      <c r="R595" s="66">
        <f t="shared" si="64"/>
        <v>19</v>
      </c>
      <c r="S595" s="67">
        <f t="shared" si="65"/>
        <v>1.2495725146660353E-2</v>
      </c>
      <c r="T595" s="56"/>
      <c r="U595" s="56"/>
    </row>
    <row r="596" spans="1:21" s="30" customFormat="1">
      <c r="A596" s="70">
        <v>105</v>
      </c>
      <c r="B596" s="71" t="s">
        <v>190</v>
      </c>
      <c r="C596" s="72">
        <f>VLOOKUP($C$489*282-282+$A596,'Data (2)'!$A$6:$H$23129,C$491)</f>
        <v>0</v>
      </c>
      <c r="D596" s="72">
        <f>VLOOKUP($C$489*282-282+$A596,'Data (2)'!$A$6:$H$23129,D$491)</f>
        <v>0</v>
      </c>
      <c r="E596" s="72">
        <f>VLOOKUP($C$489*282-282+$A596,'Data (2)'!$A$6:$H$23129,E$491)</f>
        <v>0</v>
      </c>
      <c r="F596" s="72">
        <f>VLOOKUP($C$489*282-282+$A596,'Data (2)'!$A$6:$H$23129,F$491)</f>
        <v>0</v>
      </c>
      <c r="G596" s="72">
        <f>VLOOKUP($C$489*282-282+$A596,'Data (2)'!$A$6:$H$23129,G$491)</f>
        <v>0</v>
      </c>
      <c r="H596" s="73">
        <f t="shared" si="66"/>
        <v>0</v>
      </c>
      <c r="I596" s="55">
        <f t="shared" si="56"/>
        <v>1.0499999999999999E-4</v>
      </c>
      <c r="J596" s="64">
        <f t="shared" si="57"/>
        <v>232</v>
      </c>
      <c r="K596" s="64">
        <f t="shared" si="58"/>
        <v>84</v>
      </c>
      <c r="L596" s="63">
        <v>105</v>
      </c>
      <c r="M596" s="65" t="str">
        <f t="shared" si="59"/>
        <v>Finland</v>
      </c>
      <c r="N596" s="66">
        <f t="shared" si="60"/>
        <v>0</v>
      </c>
      <c r="O596" s="66">
        <f t="shared" si="61"/>
        <v>0</v>
      </c>
      <c r="P596" s="66">
        <f t="shared" si="62"/>
        <v>10</v>
      </c>
      <c r="Q596" s="66">
        <f t="shared" si="63"/>
        <v>6</v>
      </c>
      <c r="R596" s="66">
        <f t="shared" si="64"/>
        <v>19</v>
      </c>
      <c r="S596" s="67">
        <f t="shared" si="65"/>
        <v>1.2495725146660353E-2</v>
      </c>
      <c r="T596" s="56"/>
      <c r="U596" s="56"/>
    </row>
    <row r="597" spans="1:21" s="30" customFormat="1">
      <c r="A597" s="70">
        <v>106</v>
      </c>
      <c r="B597" s="71" t="s">
        <v>191</v>
      </c>
      <c r="C597" s="72">
        <f>VLOOKUP($C$489*282-282+$A597,'Data (2)'!$A$6:$H$23129,C$491)</f>
        <v>0</v>
      </c>
      <c r="D597" s="72">
        <f>VLOOKUP($C$489*282-282+$A597,'Data (2)'!$A$6:$H$23129,D$491)</f>
        <v>0</v>
      </c>
      <c r="E597" s="72">
        <f>VLOOKUP($C$489*282-282+$A597,'Data (2)'!$A$6:$H$23129,E$491)</f>
        <v>0</v>
      </c>
      <c r="F597" s="72">
        <f>VLOOKUP($C$489*282-282+$A597,'Data (2)'!$A$6:$H$23129,F$491)</f>
        <v>0</v>
      </c>
      <c r="G597" s="72">
        <f>VLOOKUP($C$489*282-282+$A597,'Data (2)'!$A$6:$H$23129,G$491)</f>
        <v>0</v>
      </c>
      <c r="H597" s="73">
        <f t="shared" si="66"/>
        <v>0</v>
      </c>
      <c r="I597" s="55">
        <f t="shared" si="56"/>
        <v>1.06E-4</v>
      </c>
      <c r="J597" s="64">
        <f t="shared" si="57"/>
        <v>231</v>
      </c>
      <c r="K597" s="64">
        <f t="shared" si="58"/>
        <v>72</v>
      </c>
      <c r="L597" s="63">
        <v>106</v>
      </c>
      <c r="M597" s="65" t="str">
        <f t="shared" si="59"/>
        <v>Eastern Europe, nfd</v>
      </c>
      <c r="N597" s="66">
        <f t="shared" si="60"/>
        <v>0</v>
      </c>
      <c r="O597" s="66">
        <f t="shared" si="61"/>
        <v>0</v>
      </c>
      <c r="P597" s="66">
        <f t="shared" si="62"/>
        <v>9</v>
      </c>
      <c r="Q597" s="66">
        <f t="shared" si="63"/>
        <v>9</v>
      </c>
      <c r="R597" s="66">
        <f t="shared" si="64"/>
        <v>19</v>
      </c>
      <c r="S597" s="67">
        <f t="shared" si="65"/>
        <v>1.2495725146660353E-2</v>
      </c>
      <c r="T597" s="56"/>
      <c r="U597" s="56"/>
    </row>
    <row r="598" spans="1:21" s="30" customFormat="1">
      <c r="A598" s="70">
        <v>107</v>
      </c>
      <c r="B598" s="71" t="s">
        <v>192</v>
      </c>
      <c r="C598" s="72">
        <f>VLOOKUP($C$489*282-282+$A598,'Data (2)'!$A$6:$H$23129,C$491)</f>
        <v>0</v>
      </c>
      <c r="D598" s="72">
        <f>VLOOKUP($C$489*282-282+$A598,'Data (2)'!$A$6:$H$23129,D$491)</f>
        <v>0</v>
      </c>
      <c r="E598" s="72">
        <f>VLOOKUP($C$489*282-282+$A598,'Data (2)'!$A$6:$H$23129,E$491)</f>
        <v>0</v>
      </c>
      <c r="F598" s="72">
        <f>VLOOKUP($C$489*282-282+$A598,'Data (2)'!$A$6:$H$23129,F$491)</f>
        <v>0</v>
      </c>
      <c r="G598" s="72">
        <f>VLOOKUP($C$489*282-282+$A598,'Data (2)'!$A$6:$H$23129,G$491)</f>
        <v>0</v>
      </c>
      <c r="H598" s="73">
        <f t="shared" si="66"/>
        <v>0</v>
      </c>
      <c r="I598" s="55">
        <f t="shared" si="56"/>
        <v>1.07E-4</v>
      </c>
      <c r="J598" s="64">
        <f t="shared" si="57"/>
        <v>230</v>
      </c>
      <c r="K598" s="64">
        <f t="shared" si="58"/>
        <v>22</v>
      </c>
      <c r="L598" s="63">
        <v>107</v>
      </c>
      <c r="M598" s="65" t="str">
        <f t="shared" si="59"/>
        <v>Bahrain</v>
      </c>
      <c r="N598" s="66">
        <f t="shared" si="60"/>
        <v>6</v>
      </c>
      <c r="O598" s="66">
        <f t="shared" si="61"/>
        <v>5</v>
      </c>
      <c r="P598" s="66">
        <f t="shared" si="62"/>
        <v>15</v>
      </c>
      <c r="Q598" s="66">
        <f t="shared" si="63"/>
        <v>0</v>
      </c>
      <c r="R598" s="66">
        <f t="shared" si="64"/>
        <v>19</v>
      </c>
      <c r="S598" s="67">
        <f t="shared" si="65"/>
        <v>1.2495725146660353E-2</v>
      </c>
      <c r="T598" s="56"/>
      <c r="U598" s="56"/>
    </row>
    <row r="599" spans="1:21" s="30" customFormat="1">
      <c r="A599" s="70">
        <v>108</v>
      </c>
      <c r="B599" s="71" t="s">
        <v>355</v>
      </c>
      <c r="C599" s="72">
        <f>VLOOKUP($C$489*282-282+$A599,'Data (2)'!$A$6:$H$23129,C$491)</f>
        <v>10</v>
      </c>
      <c r="D599" s="72">
        <f>VLOOKUP($C$489*282-282+$A599,'Data (2)'!$A$6:$H$23129,D$491)</f>
        <v>47</v>
      </c>
      <c r="E599" s="72">
        <f>VLOOKUP($C$489*282-282+$A599,'Data (2)'!$A$6:$H$23129,E$491)</f>
        <v>345</v>
      </c>
      <c r="F599" s="72">
        <f>VLOOKUP($C$489*282-282+$A599,'Data (2)'!$A$6:$H$23129,F$491)</f>
        <v>30</v>
      </c>
      <c r="G599" s="72">
        <f>VLOOKUP($C$489*282-282+$A599,'Data (2)'!$A$6:$H$23129,G$491)</f>
        <v>428</v>
      </c>
      <c r="H599" s="73">
        <f t="shared" si="66"/>
        <v>0.28148265067213846</v>
      </c>
      <c r="I599" s="55">
        <f t="shared" si="56"/>
        <v>428.00438800000006</v>
      </c>
      <c r="J599" s="64">
        <f t="shared" si="57"/>
        <v>35</v>
      </c>
      <c r="K599" s="64">
        <f t="shared" si="58"/>
        <v>146</v>
      </c>
      <c r="L599" s="63">
        <v>108</v>
      </c>
      <c r="M599" s="65" t="str">
        <f t="shared" si="59"/>
        <v>Maldives</v>
      </c>
      <c r="N599" s="66">
        <f t="shared" si="60"/>
        <v>7</v>
      </c>
      <c r="O599" s="66">
        <f t="shared" si="61"/>
        <v>0</v>
      </c>
      <c r="P599" s="66">
        <f t="shared" si="62"/>
        <v>12</v>
      </c>
      <c r="Q599" s="66">
        <f t="shared" si="63"/>
        <v>0</v>
      </c>
      <c r="R599" s="66">
        <f t="shared" si="64"/>
        <v>18</v>
      </c>
      <c r="S599" s="67">
        <f t="shared" si="65"/>
        <v>1.1838055402099283E-2</v>
      </c>
      <c r="T599" s="56"/>
      <c r="U599" s="56"/>
    </row>
    <row r="600" spans="1:21" s="30" customFormat="1">
      <c r="A600" s="70">
        <v>109</v>
      </c>
      <c r="B600" s="71" t="s">
        <v>193</v>
      </c>
      <c r="C600" s="72">
        <f>VLOOKUP($C$489*282-282+$A600,'Data (2)'!$A$6:$H$23129,C$491)</f>
        <v>0</v>
      </c>
      <c r="D600" s="72">
        <f>VLOOKUP($C$489*282-282+$A600,'Data (2)'!$A$6:$H$23129,D$491)</f>
        <v>6</v>
      </c>
      <c r="E600" s="72">
        <f>VLOOKUP($C$489*282-282+$A600,'Data (2)'!$A$6:$H$23129,E$491)</f>
        <v>73</v>
      </c>
      <c r="F600" s="72">
        <f>VLOOKUP($C$489*282-282+$A600,'Data (2)'!$A$6:$H$23129,F$491)</f>
        <v>113</v>
      </c>
      <c r="G600" s="72">
        <f>VLOOKUP($C$489*282-282+$A600,'Data (2)'!$A$6:$H$23129,G$491)</f>
        <v>193</v>
      </c>
      <c r="H600" s="73">
        <f t="shared" si="66"/>
        <v>0.12693026070028673</v>
      </c>
      <c r="I600" s="55">
        <f t="shared" si="56"/>
        <v>193.00203900000002</v>
      </c>
      <c r="J600" s="64">
        <f t="shared" si="57"/>
        <v>52</v>
      </c>
      <c r="K600" s="64">
        <f t="shared" si="58"/>
        <v>25</v>
      </c>
      <c r="L600" s="63">
        <v>109</v>
      </c>
      <c r="M600" s="65" t="str">
        <f t="shared" si="59"/>
        <v>Belarus</v>
      </c>
      <c r="N600" s="66">
        <f t="shared" si="60"/>
        <v>0</v>
      </c>
      <c r="O600" s="66">
        <f t="shared" si="61"/>
        <v>0</v>
      </c>
      <c r="P600" s="66">
        <f t="shared" si="62"/>
        <v>11</v>
      </c>
      <c r="Q600" s="66">
        <f t="shared" si="63"/>
        <v>3</v>
      </c>
      <c r="R600" s="66">
        <f t="shared" si="64"/>
        <v>18</v>
      </c>
      <c r="S600" s="67">
        <f t="shared" si="65"/>
        <v>1.1838055402099283E-2</v>
      </c>
      <c r="T600" s="56"/>
      <c r="U600" s="56"/>
    </row>
    <row r="601" spans="1:21" s="30" customFormat="1">
      <c r="A601" s="70">
        <v>110</v>
      </c>
      <c r="B601" s="71" t="s">
        <v>194</v>
      </c>
      <c r="C601" s="72">
        <f>VLOOKUP($C$489*282-282+$A601,'Data (2)'!$A$6:$H$23129,C$491)</f>
        <v>0</v>
      </c>
      <c r="D601" s="72">
        <f>VLOOKUP($C$489*282-282+$A601,'Data (2)'!$A$6:$H$23129,D$491)</f>
        <v>0</v>
      </c>
      <c r="E601" s="72">
        <f>VLOOKUP($C$489*282-282+$A601,'Data (2)'!$A$6:$H$23129,E$491)</f>
        <v>5</v>
      </c>
      <c r="F601" s="72">
        <f>VLOOKUP($C$489*282-282+$A601,'Data (2)'!$A$6:$H$23129,F$491)</f>
        <v>0</v>
      </c>
      <c r="G601" s="72">
        <f>VLOOKUP($C$489*282-282+$A601,'Data (2)'!$A$6:$H$23129,G$491)</f>
        <v>5</v>
      </c>
      <c r="H601" s="73">
        <f t="shared" si="66"/>
        <v>3.2883487228053559E-3</v>
      </c>
      <c r="I601" s="55">
        <f t="shared" si="56"/>
        <v>5.0001600000000002</v>
      </c>
      <c r="J601" s="64">
        <f t="shared" si="57"/>
        <v>145</v>
      </c>
      <c r="K601" s="64">
        <f t="shared" si="58"/>
        <v>200</v>
      </c>
      <c r="L601" s="63">
        <v>110</v>
      </c>
      <c r="M601" s="65" t="str">
        <f t="shared" si="59"/>
        <v>Qatar</v>
      </c>
      <c r="N601" s="66">
        <f t="shared" si="60"/>
        <v>9</v>
      </c>
      <c r="O601" s="66">
        <f t="shared" si="61"/>
        <v>0</v>
      </c>
      <c r="P601" s="66">
        <f t="shared" si="62"/>
        <v>10</v>
      </c>
      <c r="Q601" s="66">
        <f t="shared" si="63"/>
        <v>0</v>
      </c>
      <c r="R601" s="66">
        <f t="shared" si="64"/>
        <v>17</v>
      </c>
      <c r="S601" s="67">
        <f t="shared" si="65"/>
        <v>1.1180385657538211E-2</v>
      </c>
      <c r="T601" s="56"/>
      <c r="U601" s="56"/>
    </row>
    <row r="602" spans="1:21" s="30" customFormat="1">
      <c r="A602" s="70">
        <v>111</v>
      </c>
      <c r="B602" s="71" t="s">
        <v>195</v>
      </c>
      <c r="C602" s="72">
        <f>VLOOKUP($C$489*282-282+$A602,'Data (2)'!$A$6:$H$23129,C$491)</f>
        <v>916</v>
      </c>
      <c r="D602" s="72">
        <f>VLOOKUP($C$489*282-282+$A602,'Data (2)'!$A$6:$H$23129,D$491)</f>
        <v>1852</v>
      </c>
      <c r="E602" s="72">
        <f>VLOOKUP($C$489*282-282+$A602,'Data (2)'!$A$6:$H$23129,E$491)</f>
        <v>8784</v>
      </c>
      <c r="F602" s="72">
        <f>VLOOKUP($C$489*282-282+$A602,'Data (2)'!$A$6:$H$23129,F$491)</f>
        <v>857</v>
      </c>
      <c r="G602" s="72">
        <f>VLOOKUP($C$489*282-282+$A602,'Data (2)'!$A$6:$H$23129,G$491)</f>
        <v>12413</v>
      </c>
      <c r="H602" s="73">
        <f t="shared" si="66"/>
        <v>8.1636545392365765</v>
      </c>
      <c r="I602" s="55">
        <f t="shared" si="56"/>
        <v>12413.124241</v>
      </c>
      <c r="J602" s="64">
        <f t="shared" si="57"/>
        <v>4</v>
      </c>
      <c r="K602" s="64">
        <f t="shared" si="58"/>
        <v>133</v>
      </c>
      <c r="L602" s="63">
        <v>111</v>
      </c>
      <c r="M602" s="65" t="str">
        <f t="shared" si="59"/>
        <v>Latvia</v>
      </c>
      <c r="N602" s="66">
        <f t="shared" si="60"/>
        <v>0</v>
      </c>
      <c r="O602" s="66">
        <f t="shared" si="61"/>
        <v>0</v>
      </c>
      <c r="P602" s="66">
        <f t="shared" si="62"/>
        <v>10</v>
      </c>
      <c r="Q602" s="66">
        <f t="shared" si="63"/>
        <v>9</v>
      </c>
      <c r="R602" s="66">
        <f t="shared" si="64"/>
        <v>17</v>
      </c>
      <c r="S602" s="67">
        <f t="shared" si="65"/>
        <v>1.1180385657538211E-2</v>
      </c>
      <c r="T602" s="56"/>
      <c r="U602" s="56"/>
    </row>
    <row r="603" spans="1:21" s="30" customFormat="1">
      <c r="A603" s="70">
        <v>112</v>
      </c>
      <c r="B603" s="71" t="s">
        <v>196</v>
      </c>
      <c r="C603" s="72">
        <f>VLOOKUP($C$489*282-282+$A603,'Data (2)'!$A$6:$H$23129,C$491)</f>
        <v>46</v>
      </c>
      <c r="D603" s="72">
        <f>VLOOKUP($C$489*282-282+$A603,'Data (2)'!$A$6:$H$23129,D$491)</f>
        <v>76</v>
      </c>
      <c r="E603" s="72">
        <f>VLOOKUP($C$489*282-282+$A603,'Data (2)'!$A$6:$H$23129,E$491)</f>
        <v>476</v>
      </c>
      <c r="F603" s="72">
        <f>VLOOKUP($C$489*282-282+$A603,'Data (2)'!$A$6:$H$23129,F$491)</f>
        <v>38</v>
      </c>
      <c r="G603" s="72">
        <f>VLOOKUP($C$489*282-282+$A603,'Data (2)'!$A$6:$H$23129,G$491)</f>
        <v>633</v>
      </c>
      <c r="H603" s="73">
        <f t="shared" si="66"/>
        <v>0.41630494830715803</v>
      </c>
      <c r="I603" s="55">
        <f t="shared" si="56"/>
        <v>633.00644199999999</v>
      </c>
      <c r="J603" s="64">
        <f t="shared" si="57"/>
        <v>27</v>
      </c>
      <c r="K603" s="64">
        <f t="shared" si="58"/>
        <v>68</v>
      </c>
      <c r="L603" s="63">
        <v>112</v>
      </c>
      <c r="M603" s="65" t="str">
        <f t="shared" si="59"/>
        <v>Denmark</v>
      </c>
      <c r="N603" s="66">
        <f t="shared" si="60"/>
        <v>0</v>
      </c>
      <c r="O603" s="66">
        <f t="shared" si="61"/>
        <v>0</v>
      </c>
      <c r="P603" s="66">
        <f t="shared" si="62"/>
        <v>10</v>
      </c>
      <c r="Q603" s="66">
        <f t="shared" si="63"/>
        <v>4</v>
      </c>
      <c r="R603" s="66">
        <f t="shared" si="64"/>
        <v>17</v>
      </c>
      <c r="S603" s="67">
        <f t="shared" si="65"/>
        <v>1.1180385657538211E-2</v>
      </c>
      <c r="T603" s="56"/>
      <c r="U603" s="56"/>
    </row>
    <row r="604" spans="1:21" s="30" customFormat="1">
      <c r="A604" s="70">
        <v>113</v>
      </c>
      <c r="B604" s="71" t="s">
        <v>197</v>
      </c>
      <c r="C604" s="72">
        <f>VLOOKUP($C$489*282-282+$A604,'Data (2)'!$A$6:$H$23129,C$491)</f>
        <v>223</v>
      </c>
      <c r="D604" s="72">
        <f>VLOOKUP($C$489*282-282+$A604,'Data (2)'!$A$6:$H$23129,D$491)</f>
        <v>208</v>
      </c>
      <c r="E604" s="72">
        <f>VLOOKUP($C$489*282-282+$A604,'Data (2)'!$A$6:$H$23129,E$491)</f>
        <v>471</v>
      </c>
      <c r="F604" s="72">
        <f>VLOOKUP($C$489*282-282+$A604,'Data (2)'!$A$6:$H$23129,F$491)</f>
        <v>10</v>
      </c>
      <c r="G604" s="72">
        <f>VLOOKUP($C$489*282-282+$A604,'Data (2)'!$A$6:$H$23129,G$491)</f>
        <v>913</v>
      </c>
      <c r="H604" s="73">
        <f t="shared" si="66"/>
        <v>0.60045247678425806</v>
      </c>
      <c r="I604" s="55">
        <f t="shared" si="56"/>
        <v>913.00924300000008</v>
      </c>
      <c r="J604" s="64">
        <f t="shared" si="57"/>
        <v>21</v>
      </c>
      <c r="K604" s="64">
        <f t="shared" si="58"/>
        <v>269</v>
      </c>
      <c r="L604" s="63">
        <v>113</v>
      </c>
      <c r="M604" s="65" t="str">
        <f t="shared" si="59"/>
        <v>Uzbekistan</v>
      </c>
      <c r="N604" s="66">
        <f t="shared" si="60"/>
        <v>6</v>
      </c>
      <c r="O604" s="66">
        <f t="shared" si="61"/>
        <v>0</v>
      </c>
      <c r="P604" s="66">
        <f t="shared" si="62"/>
        <v>9</v>
      </c>
      <c r="Q604" s="66">
        <f t="shared" si="63"/>
        <v>0</v>
      </c>
      <c r="R604" s="66">
        <f t="shared" si="64"/>
        <v>16</v>
      </c>
      <c r="S604" s="67">
        <f t="shared" si="65"/>
        <v>1.052271591297714E-2</v>
      </c>
      <c r="T604" s="56"/>
      <c r="U604" s="56"/>
    </row>
    <row r="605" spans="1:21" s="30" customFormat="1">
      <c r="A605" s="70">
        <v>114</v>
      </c>
      <c r="B605" s="71" t="s">
        <v>198</v>
      </c>
      <c r="C605" s="72">
        <f>VLOOKUP($C$489*282-282+$A605,'Data (2)'!$A$6:$H$23129,C$491)</f>
        <v>29</v>
      </c>
      <c r="D605" s="72">
        <f>VLOOKUP($C$489*282-282+$A605,'Data (2)'!$A$6:$H$23129,D$491)</f>
        <v>37</v>
      </c>
      <c r="E605" s="72">
        <f>VLOOKUP($C$489*282-282+$A605,'Data (2)'!$A$6:$H$23129,E$491)</f>
        <v>229</v>
      </c>
      <c r="F605" s="72">
        <f>VLOOKUP($C$489*282-282+$A605,'Data (2)'!$A$6:$H$23129,F$491)</f>
        <v>26</v>
      </c>
      <c r="G605" s="72">
        <f>VLOOKUP($C$489*282-282+$A605,'Data (2)'!$A$6:$H$23129,G$491)</f>
        <v>321</v>
      </c>
      <c r="H605" s="73">
        <f t="shared" si="66"/>
        <v>0.21111198800410386</v>
      </c>
      <c r="I605" s="55">
        <f t="shared" si="56"/>
        <v>321.00332400000002</v>
      </c>
      <c r="J605" s="64">
        <f t="shared" si="57"/>
        <v>45</v>
      </c>
      <c r="K605" s="64">
        <f t="shared" si="58"/>
        <v>203</v>
      </c>
      <c r="L605" s="63">
        <v>114</v>
      </c>
      <c r="M605" s="65" t="str">
        <f t="shared" si="59"/>
        <v>Rwanda</v>
      </c>
      <c r="N605" s="66">
        <f t="shared" si="60"/>
        <v>0</v>
      </c>
      <c r="O605" s="66">
        <f t="shared" si="61"/>
        <v>0</v>
      </c>
      <c r="P605" s="66">
        <f t="shared" si="62"/>
        <v>13</v>
      </c>
      <c r="Q605" s="66">
        <f t="shared" si="63"/>
        <v>0</v>
      </c>
      <c r="R605" s="66">
        <f t="shared" si="64"/>
        <v>15</v>
      </c>
      <c r="S605" s="67">
        <f t="shared" si="65"/>
        <v>9.8650461684160681E-3</v>
      </c>
      <c r="T605" s="56"/>
      <c r="U605" s="56"/>
    </row>
    <row r="606" spans="1:21" s="30" customFormat="1">
      <c r="A606" s="70">
        <v>115</v>
      </c>
      <c r="B606" s="71" t="s">
        <v>199</v>
      </c>
      <c r="C606" s="72">
        <f>VLOOKUP($C$489*282-282+$A606,'Data (2)'!$A$6:$H$23129,C$491)</f>
        <v>23</v>
      </c>
      <c r="D606" s="72">
        <f>VLOOKUP($C$489*282-282+$A606,'Data (2)'!$A$6:$H$23129,D$491)</f>
        <v>3</v>
      </c>
      <c r="E606" s="72">
        <f>VLOOKUP($C$489*282-282+$A606,'Data (2)'!$A$6:$H$23129,E$491)</f>
        <v>74</v>
      </c>
      <c r="F606" s="72">
        <f>VLOOKUP($C$489*282-282+$A606,'Data (2)'!$A$6:$H$23129,F$491)</f>
        <v>78</v>
      </c>
      <c r="G606" s="72">
        <f>VLOOKUP($C$489*282-282+$A606,'Data (2)'!$A$6:$H$23129,G$491)</f>
        <v>180</v>
      </c>
      <c r="H606" s="73">
        <f t="shared" si="66"/>
        <v>0.11838055402099282</v>
      </c>
      <c r="I606" s="55">
        <f t="shared" si="56"/>
        <v>180.001915</v>
      </c>
      <c r="J606" s="64">
        <f t="shared" si="57"/>
        <v>55</v>
      </c>
      <c r="K606" s="64">
        <f t="shared" si="58"/>
        <v>160</v>
      </c>
      <c r="L606" s="63">
        <v>115</v>
      </c>
      <c r="M606" s="65" t="str">
        <f t="shared" si="59"/>
        <v>Moldova</v>
      </c>
      <c r="N606" s="66">
        <f t="shared" si="60"/>
        <v>0</v>
      </c>
      <c r="O606" s="66">
        <f t="shared" si="61"/>
        <v>0</v>
      </c>
      <c r="P606" s="66">
        <f t="shared" si="62"/>
        <v>10</v>
      </c>
      <c r="Q606" s="66">
        <f t="shared" si="63"/>
        <v>3</v>
      </c>
      <c r="R606" s="66">
        <f t="shared" si="64"/>
        <v>15</v>
      </c>
      <c r="S606" s="67">
        <f t="shared" si="65"/>
        <v>9.8650461684160681E-3</v>
      </c>
      <c r="T606" s="56"/>
      <c r="U606" s="56"/>
    </row>
    <row r="607" spans="1:21" s="30" customFormat="1">
      <c r="A607" s="70">
        <v>116</v>
      </c>
      <c r="B607" s="71" t="s">
        <v>200</v>
      </c>
      <c r="C607" s="72">
        <f>VLOOKUP($C$489*282-282+$A607,'Data (2)'!$A$6:$H$23129,C$491)</f>
        <v>0</v>
      </c>
      <c r="D607" s="72">
        <f>VLOOKUP($C$489*282-282+$A607,'Data (2)'!$A$6:$H$23129,D$491)</f>
        <v>0</v>
      </c>
      <c r="E607" s="72">
        <f>VLOOKUP($C$489*282-282+$A607,'Data (2)'!$A$6:$H$23129,E$491)</f>
        <v>0</v>
      </c>
      <c r="F607" s="72">
        <f>VLOOKUP($C$489*282-282+$A607,'Data (2)'!$A$6:$H$23129,F$491)</f>
        <v>0</v>
      </c>
      <c r="G607" s="72">
        <f>VLOOKUP($C$489*282-282+$A607,'Data (2)'!$A$6:$H$23129,G$491)</f>
        <v>0</v>
      </c>
      <c r="H607" s="73">
        <f t="shared" si="66"/>
        <v>0</v>
      </c>
      <c r="I607" s="55">
        <f t="shared" si="56"/>
        <v>1.16E-4</v>
      </c>
      <c r="J607" s="64">
        <f t="shared" si="57"/>
        <v>229</v>
      </c>
      <c r="K607" s="64">
        <f t="shared" si="58"/>
        <v>263</v>
      </c>
      <c r="L607" s="63">
        <v>116</v>
      </c>
      <c r="M607" s="65" t="str">
        <f t="shared" si="59"/>
        <v>Uganda</v>
      </c>
      <c r="N607" s="66">
        <f t="shared" si="60"/>
        <v>3</v>
      </c>
      <c r="O607" s="66">
        <f t="shared" si="61"/>
        <v>0</v>
      </c>
      <c r="P607" s="66">
        <f t="shared" si="62"/>
        <v>7</v>
      </c>
      <c r="Q607" s="66">
        <f t="shared" si="63"/>
        <v>0</v>
      </c>
      <c r="R607" s="66">
        <f t="shared" si="64"/>
        <v>14</v>
      </c>
      <c r="S607" s="67">
        <f t="shared" si="65"/>
        <v>9.207376423854996E-3</v>
      </c>
      <c r="T607" s="56"/>
      <c r="U607" s="56"/>
    </row>
    <row r="608" spans="1:21" s="30" customFormat="1">
      <c r="A608" s="70">
        <v>117</v>
      </c>
      <c r="B608" s="71" t="s">
        <v>201</v>
      </c>
      <c r="C608" s="72">
        <f>VLOOKUP($C$489*282-282+$A608,'Data (2)'!$A$6:$H$23129,C$491)</f>
        <v>4</v>
      </c>
      <c r="D608" s="72">
        <f>VLOOKUP($C$489*282-282+$A608,'Data (2)'!$A$6:$H$23129,D$491)</f>
        <v>5</v>
      </c>
      <c r="E608" s="72">
        <f>VLOOKUP($C$489*282-282+$A608,'Data (2)'!$A$6:$H$23129,E$491)</f>
        <v>30</v>
      </c>
      <c r="F608" s="72">
        <f>VLOOKUP($C$489*282-282+$A608,'Data (2)'!$A$6:$H$23129,F$491)</f>
        <v>12</v>
      </c>
      <c r="G608" s="72">
        <f>VLOOKUP($C$489*282-282+$A608,'Data (2)'!$A$6:$H$23129,G$491)</f>
        <v>56</v>
      </c>
      <c r="H608" s="73">
        <f t="shared" si="66"/>
        <v>3.6829505695419984E-2</v>
      </c>
      <c r="I608" s="55">
        <f t="shared" si="56"/>
        <v>56.00067700000001</v>
      </c>
      <c r="J608" s="64">
        <f t="shared" si="57"/>
        <v>81</v>
      </c>
      <c r="K608" s="64">
        <f t="shared" si="58"/>
        <v>20</v>
      </c>
      <c r="L608" s="63">
        <v>117</v>
      </c>
      <c r="M608" s="65" t="str">
        <f t="shared" si="59"/>
        <v>Azerbaijan</v>
      </c>
      <c r="N608" s="66">
        <f t="shared" si="60"/>
        <v>0</v>
      </c>
      <c r="O608" s="66">
        <f t="shared" si="61"/>
        <v>0</v>
      </c>
      <c r="P608" s="66">
        <f t="shared" si="62"/>
        <v>16</v>
      </c>
      <c r="Q608" s="66">
        <f t="shared" si="63"/>
        <v>0</v>
      </c>
      <c r="R608" s="66">
        <f t="shared" si="64"/>
        <v>14</v>
      </c>
      <c r="S608" s="67">
        <f t="shared" si="65"/>
        <v>9.207376423854996E-3</v>
      </c>
      <c r="T608" s="56"/>
      <c r="U608" s="56"/>
    </row>
    <row r="609" spans="1:21" s="30" customFormat="1">
      <c r="A609" s="70">
        <v>118</v>
      </c>
      <c r="B609" s="71" t="s">
        <v>202</v>
      </c>
      <c r="C609" s="72">
        <f>VLOOKUP($C$489*282-282+$A609,'Data (2)'!$A$6:$H$23129,C$491)</f>
        <v>8</v>
      </c>
      <c r="D609" s="72">
        <f>VLOOKUP($C$489*282-282+$A609,'Data (2)'!$A$6:$H$23129,D$491)</f>
        <v>13</v>
      </c>
      <c r="E609" s="72">
        <f>VLOOKUP($C$489*282-282+$A609,'Data (2)'!$A$6:$H$23129,E$491)</f>
        <v>356</v>
      </c>
      <c r="F609" s="72">
        <f>VLOOKUP($C$489*282-282+$A609,'Data (2)'!$A$6:$H$23129,F$491)</f>
        <v>1387</v>
      </c>
      <c r="G609" s="72">
        <f>VLOOKUP($C$489*282-282+$A609,'Data (2)'!$A$6:$H$23129,G$491)</f>
        <v>1763</v>
      </c>
      <c r="H609" s="73">
        <f t="shared" si="66"/>
        <v>1.1594717596611686</v>
      </c>
      <c r="I609" s="55">
        <f t="shared" si="56"/>
        <v>1763.017748</v>
      </c>
      <c r="J609" s="64">
        <f t="shared" si="57"/>
        <v>13</v>
      </c>
      <c r="K609" s="64">
        <f t="shared" si="58"/>
        <v>266</v>
      </c>
      <c r="L609" s="63">
        <v>118</v>
      </c>
      <c r="M609" s="65" t="str">
        <f t="shared" si="59"/>
        <v>United Kingdom, Channel Islands and Isle of Man, nfd</v>
      </c>
      <c r="N609" s="66">
        <f t="shared" si="60"/>
        <v>0</v>
      </c>
      <c r="O609" s="66">
        <f t="shared" si="61"/>
        <v>0</v>
      </c>
      <c r="P609" s="66">
        <f t="shared" si="62"/>
        <v>3</v>
      </c>
      <c r="Q609" s="66">
        <f t="shared" si="63"/>
        <v>9</v>
      </c>
      <c r="R609" s="66">
        <f t="shared" si="64"/>
        <v>12</v>
      </c>
      <c r="S609" s="67">
        <f t="shared" si="65"/>
        <v>7.8920369347328535E-3</v>
      </c>
      <c r="T609" s="56"/>
      <c r="U609" s="56"/>
    </row>
    <row r="610" spans="1:21" s="30" customFormat="1">
      <c r="A610" s="70">
        <v>119</v>
      </c>
      <c r="B610" s="71" t="s">
        <v>203</v>
      </c>
      <c r="C610" s="72">
        <f>VLOOKUP($C$489*282-282+$A610,'Data (2)'!$A$6:$H$23129,C$491)</f>
        <v>0</v>
      </c>
      <c r="D610" s="72">
        <f>VLOOKUP($C$489*282-282+$A610,'Data (2)'!$A$6:$H$23129,D$491)</f>
        <v>0</v>
      </c>
      <c r="E610" s="72">
        <f>VLOOKUP($C$489*282-282+$A610,'Data (2)'!$A$6:$H$23129,E$491)</f>
        <v>0</v>
      </c>
      <c r="F610" s="72">
        <f>VLOOKUP($C$489*282-282+$A610,'Data (2)'!$A$6:$H$23129,F$491)</f>
        <v>0</v>
      </c>
      <c r="G610" s="72">
        <f>VLOOKUP($C$489*282-282+$A610,'Data (2)'!$A$6:$H$23129,G$491)</f>
        <v>0</v>
      </c>
      <c r="H610" s="73">
        <f t="shared" si="66"/>
        <v>0</v>
      </c>
      <c r="I610" s="55">
        <f t="shared" si="56"/>
        <v>1.1899999999999999E-4</v>
      </c>
      <c r="J610" s="64">
        <f t="shared" si="57"/>
        <v>228</v>
      </c>
      <c r="K610" s="64">
        <f t="shared" si="58"/>
        <v>187</v>
      </c>
      <c r="L610" s="63">
        <v>119</v>
      </c>
      <c r="M610" s="65" t="str">
        <f t="shared" si="59"/>
        <v>Norway</v>
      </c>
      <c r="N610" s="66">
        <f t="shared" si="60"/>
        <v>0</v>
      </c>
      <c r="O610" s="66">
        <f t="shared" si="61"/>
        <v>0</v>
      </c>
      <c r="P610" s="66">
        <f t="shared" si="62"/>
        <v>3</v>
      </c>
      <c r="Q610" s="66">
        <f t="shared" si="63"/>
        <v>3</v>
      </c>
      <c r="R610" s="66">
        <f t="shared" si="64"/>
        <v>12</v>
      </c>
      <c r="S610" s="67">
        <f t="shared" si="65"/>
        <v>7.8920369347328535E-3</v>
      </c>
      <c r="T610" s="56"/>
      <c r="U610" s="56"/>
    </row>
    <row r="611" spans="1:21" s="30" customFormat="1">
      <c r="A611" s="70">
        <v>120</v>
      </c>
      <c r="B611" s="71" t="s">
        <v>204</v>
      </c>
      <c r="C611" s="72">
        <f>VLOOKUP($C$489*282-282+$A611,'Data (2)'!$A$6:$H$23129,C$491)</f>
        <v>10</v>
      </c>
      <c r="D611" s="72">
        <f>VLOOKUP($C$489*282-282+$A611,'Data (2)'!$A$6:$H$23129,D$491)</f>
        <v>10</v>
      </c>
      <c r="E611" s="72">
        <f>VLOOKUP($C$489*282-282+$A611,'Data (2)'!$A$6:$H$23129,E$491)</f>
        <v>91</v>
      </c>
      <c r="F611" s="72">
        <f>VLOOKUP($C$489*282-282+$A611,'Data (2)'!$A$6:$H$23129,F$491)</f>
        <v>19</v>
      </c>
      <c r="G611" s="72">
        <f>VLOOKUP($C$489*282-282+$A611,'Data (2)'!$A$6:$H$23129,G$491)</f>
        <v>134</v>
      </c>
      <c r="H611" s="73">
        <f t="shared" si="66"/>
        <v>8.8127745771183541E-2</v>
      </c>
      <c r="I611" s="55">
        <f t="shared" si="56"/>
        <v>134.00146000000001</v>
      </c>
      <c r="J611" s="64">
        <f t="shared" si="57"/>
        <v>63</v>
      </c>
      <c r="K611" s="64">
        <f t="shared" si="58"/>
        <v>166</v>
      </c>
      <c r="L611" s="63">
        <v>120</v>
      </c>
      <c r="M611" s="65" t="str">
        <f t="shared" si="59"/>
        <v>Mozambique</v>
      </c>
      <c r="N611" s="66">
        <f t="shared" si="60"/>
        <v>0</v>
      </c>
      <c r="O611" s="66">
        <f t="shared" si="61"/>
        <v>0</v>
      </c>
      <c r="P611" s="66">
        <f t="shared" si="62"/>
        <v>6</v>
      </c>
      <c r="Q611" s="66">
        <f t="shared" si="63"/>
        <v>3</v>
      </c>
      <c r="R611" s="66">
        <f t="shared" si="64"/>
        <v>11</v>
      </c>
      <c r="S611" s="67">
        <f t="shared" si="65"/>
        <v>7.2343671901717839E-3</v>
      </c>
      <c r="T611" s="56"/>
      <c r="U611" s="56"/>
    </row>
    <row r="612" spans="1:21" s="30" customFormat="1">
      <c r="A612" s="70">
        <v>121</v>
      </c>
      <c r="B612" s="71" t="s">
        <v>205</v>
      </c>
      <c r="C612" s="72">
        <f>VLOOKUP($C$489*282-282+$A612,'Data (2)'!$A$6:$H$23129,C$491)</f>
        <v>0</v>
      </c>
      <c r="D612" s="72">
        <f>VLOOKUP($C$489*282-282+$A612,'Data (2)'!$A$6:$H$23129,D$491)</f>
        <v>0</v>
      </c>
      <c r="E612" s="72">
        <f>VLOOKUP($C$489*282-282+$A612,'Data (2)'!$A$6:$H$23129,E$491)</f>
        <v>0</v>
      </c>
      <c r="F612" s="72">
        <f>VLOOKUP($C$489*282-282+$A612,'Data (2)'!$A$6:$H$23129,F$491)</f>
        <v>0</v>
      </c>
      <c r="G612" s="72">
        <f>VLOOKUP($C$489*282-282+$A612,'Data (2)'!$A$6:$H$23129,G$491)</f>
        <v>0</v>
      </c>
      <c r="H612" s="73">
        <f t="shared" si="66"/>
        <v>0</v>
      </c>
      <c r="I612" s="55">
        <f t="shared" si="56"/>
        <v>1.21E-4</v>
      </c>
      <c r="J612" s="64">
        <f t="shared" si="57"/>
        <v>227</v>
      </c>
      <c r="K612" s="64">
        <f t="shared" si="58"/>
        <v>137</v>
      </c>
      <c r="L612" s="63">
        <v>121</v>
      </c>
      <c r="M612" s="65" t="str">
        <f t="shared" si="59"/>
        <v>Libya</v>
      </c>
      <c r="N612" s="66">
        <f t="shared" si="60"/>
        <v>0</v>
      </c>
      <c r="O612" s="66">
        <f t="shared" si="61"/>
        <v>0</v>
      </c>
      <c r="P612" s="66">
        <f t="shared" si="62"/>
        <v>7</v>
      </c>
      <c r="Q612" s="66">
        <f t="shared" si="63"/>
        <v>0</v>
      </c>
      <c r="R612" s="66">
        <f t="shared" si="64"/>
        <v>11</v>
      </c>
      <c r="S612" s="67">
        <f t="shared" si="65"/>
        <v>7.2343671901717839E-3</v>
      </c>
      <c r="T612" s="56"/>
      <c r="U612" s="56"/>
    </row>
    <row r="613" spans="1:21" s="30" customFormat="1">
      <c r="A613" s="70">
        <v>122</v>
      </c>
      <c r="B613" s="71" t="s">
        <v>356</v>
      </c>
      <c r="C613" s="72">
        <f>VLOOKUP($C$489*282-282+$A613,'Data (2)'!$A$6:$H$23129,C$491)</f>
        <v>0</v>
      </c>
      <c r="D613" s="72">
        <f>VLOOKUP($C$489*282-282+$A613,'Data (2)'!$A$6:$H$23129,D$491)</f>
        <v>0</v>
      </c>
      <c r="E613" s="72">
        <f>VLOOKUP($C$489*282-282+$A613,'Data (2)'!$A$6:$H$23129,E$491)</f>
        <v>0</v>
      </c>
      <c r="F613" s="72">
        <f>VLOOKUP($C$489*282-282+$A613,'Data (2)'!$A$6:$H$23129,F$491)</f>
        <v>0</v>
      </c>
      <c r="G613" s="72">
        <f>VLOOKUP($C$489*282-282+$A613,'Data (2)'!$A$6:$H$23129,G$491)</f>
        <v>3</v>
      </c>
      <c r="H613" s="73">
        <f t="shared" si="66"/>
        <v>1.9730092336832134E-3</v>
      </c>
      <c r="I613" s="55">
        <f t="shared" si="56"/>
        <v>3.0001520000000004</v>
      </c>
      <c r="J613" s="64">
        <f t="shared" si="57"/>
        <v>160</v>
      </c>
      <c r="K613" s="64">
        <f t="shared" si="58"/>
        <v>102</v>
      </c>
      <c r="L613" s="63">
        <v>122</v>
      </c>
      <c r="M613" s="65" t="str">
        <f t="shared" si="59"/>
        <v>Guinea</v>
      </c>
      <c r="N613" s="66">
        <f t="shared" si="60"/>
        <v>8</v>
      </c>
      <c r="O613" s="66">
        <f t="shared" si="61"/>
        <v>5</v>
      </c>
      <c r="P613" s="66">
        <f t="shared" si="62"/>
        <v>0</v>
      </c>
      <c r="Q613" s="66">
        <f t="shared" si="63"/>
        <v>0</v>
      </c>
      <c r="R613" s="66">
        <f t="shared" si="64"/>
        <v>11</v>
      </c>
      <c r="S613" s="67">
        <f t="shared" si="65"/>
        <v>7.2343671901717839E-3</v>
      </c>
      <c r="T613" s="56"/>
      <c r="U613" s="56"/>
    </row>
    <row r="614" spans="1:21" s="30" customFormat="1">
      <c r="A614" s="70">
        <v>123</v>
      </c>
      <c r="B614" s="71" t="s">
        <v>206</v>
      </c>
      <c r="C614" s="72">
        <f>VLOOKUP($C$489*282-282+$A614,'Data (2)'!$A$6:$H$23129,C$491)</f>
        <v>0</v>
      </c>
      <c r="D614" s="72">
        <f>VLOOKUP($C$489*282-282+$A614,'Data (2)'!$A$6:$H$23129,D$491)</f>
        <v>0</v>
      </c>
      <c r="E614" s="72">
        <f>VLOOKUP($C$489*282-282+$A614,'Data (2)'!$A$6:$H$23129,E$491)</f>
        <v>23</v>
      </c>
      <c r="F614" s="72">
        <f>VLOOKUP($C$489*282-282+$A614,'Data (2)'!$A$6:$H$23129,F$491)</f>
        <v>4</v>
      </c>
      <c r="G614" s="72">
        <f>VLOOKUP($C$489*282-282+$A614,'Data (2)'!$A$6:$H$23129,G$491)</f>
        <v>27</v>
      </c>
      <c r="H614" s="73">
        <f t="shared" si="66"/>
        <v>1.7757083103148923E-2</v>
      </c>
      <c r="I614" s="55">
        <f t="shared" si="56"/>
        <v>27.000392999999999</v>
      </c>
      <c r="J614" s="64">
        <f t="shared" si="57"/>
        <v>97</v>
      </c>
      <c r="K614" s="64">
        <f t="shared" si="58"/>
        <v>58</v>
      </c>
      <c r="L614" s="63">
        <v>123</v>
      </c>
      <c r="M614" s="65" t="str">
        <f t="shared" si="59"/>
        <v>Congo, Democratic Republic of</v>
      </c>
      <c r="N614" s="66">
        <f t="shared" si="60"/>
        <v>0</v>
      </c>
      <c r="O614" s="66">
        <f t="shared" si="61"/>
        <v>6</v>
      </c>
      <c r="P614" s="66">
        <f t="shared" si="62"/>
        <v>9</v>
      </c>
      <c r="Q614" s="66">
        <f t="shared" si="63"/>
        <v>0</v>
      </c>
      <c r="R614" s="66">
        <f t="shared" si="64"/>
        <v>11</v>
      </c>
      <c r="S614" s="67">
        <f t="shared" si="65"/>
        <v>7.2343671901717839E-3</v>
      </c>
      <c r="T614" s="56"/>
      <c r="U614" s="56"/>
    </row>
    <row r="615" spans="1:21" s="30" customFormat="1">
      <c r="A615" s="70">
        <v>124</v>
      </c>
      <c r="B615" s="71" t="s">
        <v>207</v>
      </c>
      <c r="C615" s="72">
        <f>VLOOKUP($C$489*282-282+$A615,'Data (2)'!$A$6:$H$23129,C$491)</f>
        <v>0</v>
      </c>
      <c r="D615" s="72">
        <f>VLOOKUP($C$489*282-282+$A615,'Data (2)'!$A$6:$H$23129,D$491)</f>
        <v>3</v>
      </c>
      <c r="E615" s="72">
        <f>VLOOKUP($C$489*282-282+$A615,'Data (2)'!$A$6:$H$23129,E$491)</f>
        <v>5</v>
      </c>
      <c r="F615" s="72">
        <f>VLOOKUP($C$489*282-282+$A615,'Data (2)'!$A$6:$H$23129,F$491)</f>
        <v>0</v>
      </c>
      <c r="G615" s="72">
        <f>VLOOKUP($C$489*282-282+$A615,'Data (2)'!$A$6:$H$23129,G$491)</f>
        <v>10</v>
      </c>
      <c r="H615" s="73">
        <f t="shared" si="66"/>
        <v>6.5766974456107118E-3</v>
      </c>
      <c r="I615" s="55">
        <f t="shared" si="56"/>
        <v>10.000223999999999</v>
      </c>
      <c r="J615" s="64">
        <f t="shared" si="57"/>
        <v>129</v>
      </c>
      <c r="K615" s="64">
        <f t="shared" si="58"/>
        <v>258</v>
      </c>
      <c r="L615" s="63">
        <v>124</v>
      </c>
      <c r="M615" s="65" t="str">
        <f t="shared" si="59"/>
        <v>Tunisia</v>
      </c>
      <c r="N615" s="66">
        <f t="shared" si="60"/>
        <v>0</v>
      </c>
      <c r="O615" s="66">
        <f t="shared" si="61"/>
        <v>0</v>
      </c>
      <c r="P615" s="66">
        <f t="shared" si="62"/>
        <v>5</v>
      </c>
      <c r="Q615" s="66">
        <f t="shared" si="63"/>
        <v>3</v>
      </c>
      <c r="R615" s="66">
        <f t="shared" si="64"/>
        <v>10</v>
      </c>
      <c r="S615" s="67">
        <f t="shared" si="65"/>
        <v>6.5766974456107118E-3</v>
      </c>
      <c r="T615" s="56"/>
      <c r="U615" s="56"/>
    </row>
    <row r="616" spans="1:21" s="30" customFormat="1">
      <c r="A616" s="70">
        <v>125</v>
      </c>
      <c r="B616" s="71" t="s">
        <v>208</v>
      </c>
      <c r="C616" s="72">
        <f>VLOOKUP($C$489*282-282+$A616,'Data (2)'!$A$6:$H$23129,C$491)</f>
        <v>44</v>
      </c>
      <c r="D616" s="72">
        <f>VLOOKUP($C$489*282-282+$A616,'Data (2)'!$A$6:$H$23129,D$491)</f>
        <v>46</v>
      </c>
      <c r="E616" s="72">
        <f>VLOOKUP($C$489*282-282+$A616,'Data (2)'!$A$6:$H$23129,E$491)</f>
        <v>112</v>
      </c>
      <c r="F616" s="72">
        <f>VLOOKUP($C$489*282-282+$A616,'Data (2)'!$A$6:$H$23129,F$491)</f>
        <v>3</v>
      </c>
      <c r="G616" s="72">
        <f>VLOOKUP($C$489*282-282+$A616,'Data (2)'!$A$6:$H$23129,G$491)</f>
        <v>209</v>
      </c>
      <c r="H616" s="73">
        <f t="shared" si="66"/>
        <v>0.13745297661326389</v>
      </c>
      <c r="I616" s="55">
        <f t="shared" si="56"/>
        <v>209.00221500000001</v>
      </c>
      <c r="J616" s="64">
        <f t="shared" si="57"/>
        <v>50</v>
      </c>
      <c r="K616" s="64">
        <f t="shared" si="58"/>
        <v>177</v>
      </c>
      <c r="L616" s="63">
        <v>125</v>
      </c>
      <c r="M616" s="65" t="str">
        <f t="shared" si="59"/>
        <v>Niue</v>
      </c>
      <c r="N616" s="66">
        <f t="shared" si="60"/>
        <v>0</v>
      </c>
      <c r="O616" s="66">
        <f t="shared" si="61"/>
        <v>4</v>
      </c>
      <c r="P616" s="66">
        <f t="shared" si="62"/>
        <v>5</v>
      </c>
      <c r="Q616" s="66">
        <f t="shared" si="63"/>
        <v>0</v>
      </c>
      <c r="R616" s="66">
        <f t="shared" si="64"/>
        <v>10</v>
      </c>
      <c r="S616" s="67">
        <f t="shared" si="65"/>
        <v>6.5766974456107118E-3</v>
      </c>
      <c r="T616" s="56"/>
      <c r="U616" s="56"/>
    </row>
    <row r="617" spans="1:21" s="30" customFormat="1">
      <c r="A617" s="70">
        <v>126</v>
      </c>
      <c r="B617" s="71" t="s">
        <v>209</v>
      </c>
      <c r="C617" s="72">
        <f>VLOOKUP($C$489*282-282+$A617,'Data (2)'!$A$6:$H$23129,C$491)</f>
        <v>0</v>
      </c>
      <c r="D617" s="72">
        <f>VLOOKUP($C$489*282-282+$A617,'Data (2)'!$A$6:$H$23129,D$491)</f>
        <v>0</v>
      </c>
      <c r="E617" s="72">
        <f>VLOOKUP($C$489*282-282+$A617,'Data (2)'!$A$6:$H$23129,E$491)</f>
        <v>0</v>
      </c>
      <c r="F617" s="72">
        <f>VLOOKUP($C$489*282-282+$A617,'Data (2)'!$A$6:$H$23129,F$491)</f>
        <v>0</v>
      </c>
      <c r="G617" s="72">
        <f>VLOOKUP($C$489*282-282+$A617,'Data (2)'!$A$6:$H$23129,G$491)</f>
        <v>0</v>
      </c>
      <c r="H617" s="73">
        <f t="shared" si="66"/>
        <v>0</v>
      </c>
      <c r="I617" s="55">
        <f t="shared" si="56"/>
        <v>1.26E-4</v>
      </c>
      <c r="J617" s="64">
        <f t="shared" si="57"/>
        <v>226</v>
      </c>
      <c r="K617" s="64">
        <f t="shared" si="58"/>
        <v>144</v>
      </c>
      <c r="L617" s="63">
        <v>126</v>
      </c>
      <c r="M617" s="65" t="str">
        <f t="shared" si="59"/>
        <v>Malawi</v>
      </c>
      <c r="N617" s="66">
        <f t="shared" si="60"/>
        <v>0</v>
      </c>
      <c r="O617" s="66">
        <f t="shared" si="61"/>
        <v>0</v>
      </c>
      <c r="P617" s="66">
        <f t="shared" si="62"/>
        <v>6</v>
      </c>
      <c r="Q617" s="66">
        <f t="shared" si="63"/>
        <v>0</v>
      </c>
      <c r="R617" s="66">
        <f t="shared" si="64"/>
        <v>10</v>
      </c>
      <c r="S617" s="67">
        <f t="shared" si="65"/>
        <v>6.5766974456107118E-3</v>
      </c>
      <c r="T617" s="56"/>
      <c r="U617" s="56"/>
    </row>
    <row r="618" spans="1:21" s="30" customFormat="1">
      <c r="A618" s="70">
        <v>127</v>
      </c>
      <c r="B618" s="71" t="s">
        <v>357</v>
      </c>
      <c r="C618" s="72">
        <f>VLOOKUP($C$489*282-282+$A618,'Data (2)'!$A$6:$H$23129,C$491)</f>
        <v>0</v>
      </c>
      <c r="D618" s="72">
        <f>VLOOKUP($C$489*282-282+$A618,'Data (2)'!$A$6:$H$23129,D$491)</f>
        <v>0</v>
      </c>
      <c r="E618" s="72">
        <f>VLOOKUP($C$489*282-282+$A618,'Data (2)'!$A$6:$H$23129,E$491)</f>
        <v>0</v>
      </c>
      <c r="F618" s="72">
        <f>VLOOKUP($C$489*282-282+$A618,'Data (2)'!$A$6:$H$23129,F$491)</f>
        <v>0</v>
      </c>
      <c r="G618" s="72">
        <f>VLOOKUP($C$489*282-282+$A618,'Data (2)'!$A$6:$H$23129,G$491)</f>
        <v>0</v>
      </c>
      <c r="H618" s="73">
        <f t="shared" si="66"/>
        <v>0</v>
      </c>
      <c r="I618" s="55">
        <f t="shared" si="56"/>
        <v>1.27E-4</v>
      </c>
      <c r="J618" s="64">
        <f t="shared" si="57"/>
        <v>225</v>
      </c>
      <c r="K618" s="64">
        <f t="shared" si="58"/>
        <v>139</v>
      </c>
      <c r="L618" s="63">
        <v>127</v>
      </c>
      <c r="M618" s="65" t="str">
        <f t="shared" si="59"/>
        <v>Lithuania</v>
      </c>
      <c r="N618" s="66">
        <f t="shared" si="60"/>
        <v>5</v>
      </c>
      <c r="O618" s="66">
        <f t="shared" si="61"/>
        <v>0</v>
      </c>
      <c r="P618" s="66">
        <f t="shared" si="62"/>
        <v>0</v>
      </c>
      <c r="Q618" s="66">
        <f t="shared" si="63"/>
        <v>7</v>
      </c>
      <c r="R618" s="66">
        <f t="shared" si="64"/>
        <v>10</v>
      </c>
      <c r="S618" s="67">
        <f t="shared" si="65"/>
        <v>6.5766974456107118E-3</v>
      </c>
      <c r="T618" s="56"/>
      <c r="U618" s="56"/>
    </row>
    <row r="619" spans="1:21" s="30" customFormat="1">
      <c r="A619" s="70">
        <v>128</v>
      </c>
      <c r="B619" s="71" t="s">
        <v>358</v>
      </c>
      <c r="C619" s="72">
        <f>VLOOKUP($C$489*282-282+$A619,'Data (2)'!$A$6:$H$23129,C$491)</f>
        <v>21</v>
      </c>
      <c r="D619" s="72">
        <f>VLOOKUP($C$489*282-282+$A619,'Data (2)'!$A$6:$H$23129,D$491)</f>
        <v>47</v>
      </c>
      <c r="E619" s="72">
        <f>VLOOKUP($C$489*282-282+$A619,'Data (2)'!$A$6:$H$23129,E$491)</f>
        <v>293</v>
      </c>
      <c r="F619" s="72">
        <f>VLOOKUP($C$489*282-282+$A619,'Data (2)'!$A$6:$H$23129,F$491)</f>
        <v>9</v>
      </c>
      <c r="G619" s="72">
        <f>VLOOKUP($C$489*282-282+$A619,'Data (2)'!$A$6:$H$23129,G$491)</f>
        <v>372</v>
      </c>
      <c r="H619" s="73">
        <f t="shared" si="66"/>
        <v>0.2446531449767185</v>
      </c>
      <c r="I619" s="55">
        <f t="shared" si="56"/>
        <v>372.00384800000006</v>
      </c>
      <c r="J619" s="64">
        <f t="shared" si="57"/>
        <v>43</v>
      </c>
      <c r="K619" s="64">
        <f t="shared" si="58"/>
        <v>131</v>
      </c>
      <c r="L619" s="63">
        <v>128</v>
      </c>
      <c r="M619" s="65" t="str">
        <f t="shared" si="59"/>
        <v>Kyrgyzstan</v>
      </c>
      <c r="N619" s="66">
        <f t="shared" si="60"/>
        <v>5</v>
      </c>
      <c r="O619" s="66">
        <f t="shared" si="61"/>
        <v>0</v>
      </c>
      <c r="P619" s="66">
        <f t="shared" si="62"/>
        <v>10</v>
      </c>
      <c r="Q619" s="66">
        <f t="shared" si="63"/>
        <v>0</v>
      </c>
      <c r="R619" s="66">
        <f t="shared" si="64"/>
        <v>10</v>
      </c>
      <c r="S619" s="67">
        <f t="shared" si="65"/>
        <v>6.5766974456107118E-3</v>
      </c>
      <c r="T619" s="56"/>
      <c r="U619" s="56"/>
    </row>
    <row r="620" spans="1:21" s="30" customFormat="1">
      <c r="A620" s="70">
        <v>129</v>
      </c>
      <c r="B620" s="71" t="s">
        <v>359</v>
      </c>
      <c r="C620" s="72">
        <f>VLOOKUP($C$489*282-282+$A620,'Data (2)'!$A$6:$H$23129,C$491)</f>
        <v>0</v>
      </c>
      <c r="D620" s="72">
        <f>VLOOKUP($C$489*282-282+$A620,'Data (2)'!$A$6:$H$23129,D$491)</f>
        <v>19</v>
      </c>
      <c r="E620" s="72">
        <f>VLOOKUP($C$489*282-282+$A620,'Data (2)'!$A$6:$H$23129,E$491)</f>
        <v>68</v>
      </c>
      <c r="F620" s="72">
        <f>VLOOKUP($C$489*282-282+$A620,'Data (2)'!$A$6:$H$23129,F$491)</f>
        <v>3</v>
      </c>
      <c r="G620" s="72">
        <f>VLOOKUP($C$489*282-282+$A620,'Data (2)'!$A$6:$H$23129,G$491)</f>
        <v>88</v>
      </c>
      <c r="H620" s="73">
        <f t="shared" si="66"/>
        <v>5.7874937521374271E-2</v>
      </c>
      <c r="I620" s="55">
        <f t="shared" ref="I620:I683" si="67">1.00001*G620+A620*0.000001</f>
        <v>88.00100900000001</v>
      </c>
      <c r="J620" s="64">
        <f t="shared" ref="J620:J683" si="68">RANK(I620,$I$492:$I$771)</f>
        <v>72</v>
      </c>
      <c r="K620" s="64">
        <f t="shared" ref="K620:K683" si="69">MATCH(L620,$J$492:$J$771,0)</f>
        <v>124</v>
      </c>
      <c r="L620" s="63">
        <v>129</v>
      </c>
      <c r="M620" s="65" t="str">
        <f t="shared" ref="M620:M683" si="70">VLOOKUP(K620,$A$492:$H$771,2)</f>
        <v>Kazakhstan</v>
      </c>
      <c r="N620" s="66">
        <f t="shared" ref="N620:N683" si="71">VLOOKUP(K620,$A$492:$H$771,3)</f>
        <v>0</v>
      </c>
      <c r="O620" s="66">
        <f t="shared" ref="O620:O683" si="72">VLOOKUP(K620,$A$492:$H$771,4)</f>
        <v>3</v>
      </c>
      <c r="P620" s="66">
        <f t="shared" ref="P620:P683" si="73">VLOOKUP(K620,$A$492:$H$771,5)</f>
        <v>5</v>
      </c>
      <c r="Q620" s="66">
        <f t="shared" ref="Q620:Q683" si="74">VLOOKUP(K620,$A$492:$H$771,6)</f>
        <v>0</v>
      </c>
      <c r="R620" s="66">
        <f t="shared" ref="R620:R683" si="75">VLOOKUP(K620,$A$492:$H$771,7)</f>
        <v>10</v>
      </c>
      <c r="S620" s="67">
        <f t="shared" ref="S620:S683" si="76">VLOOKUP(K620,$A$492:$H$771,8)</f>
        <v>6.5766974456107118E-3</v>
      </c>
      <c r="T620" s="56"/>
      <c r="U620" s="56"/>
    </row>
    <row r="621" spans="1:21" s="30" customFormat="1">
      <c r="A621" s="70">
        <v>130</v>
      </c>
      <c r="B621" s="71" t="s">
        <v>210</v>
      </c>
      <c r="C621" s="72">
        <f>VLOOKUP($C$489*282-282+$A621,'Data (2)'!$A$6:$H$23129,C$491)</f>
        <v>9</v>
      </c>
      <c r="D621" s="72">
        <f>VLOOKUP($C$489*282-282+$A621,'Data (2)'!$A$6:$H$23129,D$491)</f>
        <v>3</v>
      </c>
      <c r="E621" s="72">
        <f>VLOOKUP($C$489*282-282+$A621,'Data (2)'!$A$6:$H$23129,E$491)</f>
        <v>38</v>
      </c>
      <c r="F621" s="72">
        <f>VLOOKUP($C$489*282-282+$A621,'Data (2)'!$A$6:$H$23129,F$491)</f>
        <v>0</v>
      </c>
      <c r="G621" s="72">
        <f>VLOOKUP($C$489*282-282+$A621,'Data (2)'!$A$6:$H$23129,G$491)</f>
        <v>50</v>
      </c>
      <c r="H621" s="73">
        <f t="shared" ref="H621:H684" si="77">G621/G$771*100</f>
        <v>3.2883487228053565E-2</v>
      </c>
      <c r="I621" s="55">
        <f t="shared" si="67"/>
        <v>50.000630000000001</v>
      </c>
      <c r="J621" s="64">
        <f t="shared" si="68"/>
        <v>83</v>
      </c>
      <c r="K621" s="64">
        <f t="shared" si="69"/>
        <v>271</v>
      </c>
      <c r="L621" s="63">
        <v>130</v>
      </c>
      <c r="M621" s="65" t="str">
        <f t="shared" si="70"/>
        <v>Venezuela</v>
      </c>
      <c r="N621" s="66">
        <f t="shared" si="71"/>
        <v>0</v>
      </c>
      <c r="O621" s="66">
        <f t="shared" si="72"/>
        <v>0</v>
      </c>
      <c r="P621" s="66">
        <f t="shared" si="73"/>
        <v>8</v>
      </c>
      <c r="Q621" s="66">
        <f t="shared" si="74"/>
        <v>0</v>
      </c>
      <c r="R621" s="66">
        <f t="shared" si="75"/>
        <v>9</v>
      </c>
      <c r="S621" s="67">
        <f t="shared" si="76"/>
        <v>5.9190277010496414E-3</v>
      </c>
      <c r="T621" s="56"/>
      <c r="U621" s="56"/>
    </row>
    <row r="622" spans="1:21" s="30" customFormat="1">
      <c r="A622" s="70">
        <v>131</v>
      </c>
      <c r="B622" s="71" t="s">
        <v>360</v>
      </c>
      <c r="C622" s="72">
        <f>VLOOKUP($C$489*282-282+$A622,'Data (2)'!$A$6:$H$23129,C$491)</f>
        <v>5</v>
      </c>
      <c r="D622" s="72">
        <f>VLOOKUP($C$489*282-282+$A622,'Data (2)'!$A$6:$H$23129,D$491)</f>
        <v>0</v>
      </c>
      <c r="E622" s="72">
        <f>VLOOKUP($C$489*282-282+$A622,'Data (2)'!$A$6:$H$23129,E$491)</f>
        <v>10</v>
      </c>
      <c r="F622" s="72">
        <f>VLOOKUP($C$489*282-282+$A622,'Data (2)'!$A$6:$H$23129,F$491)</f>
        <v>0</v>
      </c>
      <c r="G622" s="72">
        <f>VLOOKUP($C$489*282-282+$A622,'Data (2)'!$A$6:$H$23129,G$491)</f>
        <v>10</v>
      </c>
      <c r="H622" s="73">
        <f t="shared" si="77"/>
        <v>6.5766974456107118E-3</v>
      </c>
      <c r="I622" s="55">
        <f t="shared" si="67"/>
        <v>10.000230999999999</v>
      </c>
      <c r="J622" s="64">
        <f t="shared" si="68"/>
        <v>128</v>
      </c>
      <c r="K622" s="64">
        <f t="shared" si="69"/>
        <v>245</v>
      </c>
      <c r="L622" s="63">
        <v>131</v>
      </c>
      <c r="M622" s="65" t="str">
        <f t="shared" si="70"/>
        <v>Sweden</v>
      </c>
      <c r="N622" s="66">
        <f t="shared" si="71"/>
        <v>0</v>
      </c>
      <c r="O622" s="66">
        <f t="shared" si="72"/>
        <v>0</v>
      </c>
      <c r="P622" s="66">
        <f t="shared" si="73"/>
        <v>0</v>
      </c>
      <c r="Q622" s="66">
        <f t="shared" si="74"/>
        <v>3</v>
      </c>
      <c r="R622" s="66">
        <f t="shared" si="75"/>
        <v>9</v>
      </c>
      <c r="S622" s="67">
        <f t="shared" si="76"/>
        <v>5.9190277010496414E-3</v>
      </c>
      <c r="T622" s="56"/>
      <c r="U622" s="56"/>
    </row>
    <row r="623" spans="1:21" s="30" customFormat="1">
      <c r="A623" s="70">
        <v>132</v>
      </c>
      <c r="B623" s="71" t="s">
        <v>211</v>
      </c>
      <c r="C623" s="72">
        <f>VLOOKUP($C$489*282-282+$A623,'Data (2)'!$A$6:$H$23129,C$491)</f>
        <v>0</v>
      </c>
      <c r="D623" s="72">
        <f>VLOOKUP($C$489*282-282+$A623,'Data (2)'!$A$6:$H$23129,D$491)</f>
        <v>0</v>
      </c>
      <c r="E623" s="72">
        <f>VLOOKUP($C$489*282-282+$A623,'Data (2)'!$A$6:$H$23129,E$491)</f>
        <v>141</v>
      </c>
      <c r="F623" s="72">
        <f>VLOOKUP($C$489*282-282+$A623,'Data (2)'!$A$6:$H$23129,F$491)</f>
        <v>32</v>
      </c>
      <c r="G623" s="72">
        <f>VLOOKUP($C$489*282-282+$A623,'Data (2)'!$A$6:$H$23129,G$491)</f>
        <v>172</v>
      </c>
      <c r="H623" s="73">
        <f t="shared" si="77"/>
        <v>0.11311919606450424</v>
      </c>
      <c r="I623" s="55">
        <f t="shared" si="67"/>
        <v>172.00185200000001</v>
      </c>
      <c r="J623" s="64">
        <f t="shared" si="68"/>
        <v>58</v>
      </c>
      <c r="K623" s="64">
        <f t="shared" si="69"/>
        <v>169</v>
      </c>
      <c r="L623" s="63">
        <v>132</v>
      </c>
      <c r="M623" s="65" t="str">
        <f t="shared" si="70"/>
        <v>Nauru</v>
      </c>
      <c r="N623" s="66">
        <f t="shared" si="71"/>
        <v>4</v>
      </c>
      <c r="O623" s="66">
        <f t="shared" si="72"/>
        <v>0</v>
      </c>
      <c r="P623" s="66">
        <f t="shared" si="73"/>
        <v>5</v>
      </c>
      <c r="Q623" s="66">
        <f t="shared" si="74"/>
        <v>0</v>
      </c>
      <c r="R623" s="66">
        <f t="shared" si="75"/>
        <v>9</v>
      </c>
      <c r="S623" s="67">
        <f t="shared" si="76"/>
        <v>5.9190277010496414E-3</v>
      </c>
      <c r="T623" s="56"/>
      <c r="U623" s="56"/>
    </row>
    <row r="624" spans="1:21" s="30" customFormat="1">
      <c r="A624" s="70">
        <v>133</v>
      </c>
      <c r="B624" s="71" t="s">
        <v>212</v>
      </c>
      <c r="C624" s="72">
        <f>VLOOKUP($C$489*282-282+$A624,'Data (2)'!$A$6:$H$23129,C$491)</f>
        <v>0</v>
      </c>
      <c r="D624" s="72">
        <f>VLOOKUP($C$489*282-282+$A624,'Data (2)'!$A$6:$H$23129,D$491)</f>
        <v>0</v>
      </c>
      <c r="E624" s="72">
        <f>VLOOKUP($C$489*282-282+$A624,'Data (2)'!$A$6:$H$23129,E$491)</f>
        <v>10</v>
      </c>
      <c r="F624" s="72">
        <f>VLOOKUP($C$489*282-282+$A624,'Data (2)'!$A$6:$H$23129,F$491)</f>
        <v>9</v>
      </c>
      <c r="G624" s="72">
        <f>VLOOKUP($C$489*282-282+$A624,'Data (2)'!$A$6:$H$23129,G$491)</f>
        <v>17</v>
      </c>
      <c r="H624" s="73">
        <f t="shared" si="77"/>
        <v>1.1180385657538211E-2</v>
      </c>
      <c r="I624" s="55">
        <f t="shared" si="67"/>
        <v>17.000303000000002</v>
      </c>
      <c r="J624" s="64">
        <f t="shared" si="68"/>
        <v>111</v>
      </c>
      <c r="K624" s="64">
        <f t="shared" si="69"/>
        <v>91</v>
      </c>
      <c r="L624" s="63">
        <v>133</v>
      </c>
      <c r="M624" s="65" t="str">
        <f t="shared" si="70"/>
        <v>Georgia</v>
      </c>
      <c r="N624" s="66">
        <f t="shared" si="71"/>
        <v>0</v>
      </c>
      <c r="O624" s="66">
        <f t="shared" si="72"/>
        <v>0</v>
      </c>
      <c r="P624" s="66">
        <f t="shared" si="73"/>
        <v>3</v>
      </c>
      <c r="Q624" s="66">
        <f t="shared" si="74"/>
        <v>0</v>
      </c>
      <c r="R624" s="66">
        <f t="shared" si="75"/>
        <v>9</v>
      </c>
      <c r="S624" s="67">
        <f t="shared" si="76"/>
        <v>5.9190277010496414E-3</v>
      </c>
      <c r="T624" s="56"/>
      <c r="U624" s="56"/>
    </row>
    <row r="625" spans="1:21" s="30" customFormat="1">
      <c r="A625" s="70">
        <v>134</v>
      </c>
      <c r="B625" s="71" t="s">
        <v>213</v>
      </c>
      <c r="C625" s="72">
        <f>VLOOKUP($C$489*282-282+$A625,'Data (2)'!$A$6:$H$23129,C$491)</f>
        <v>15</v>
      </c>
      <c r="D625" s="72">
        <f>VLOOKUP($C$489*282-282+$A625,'Data (2)'!$A$6:$H$23129,D$491)</f>
        <v>35</v>
      </c>
      <c r="E625" s="72">
        <f>VLOOKUP($C$489*282-282+$A625,'Data (2)'!$A$6:$H$23129,E$491)</f>
        <v>402</v>
      </c>
      <c r="F625" s="72">
        <f>VLOOKUP($C$489*282-282+$A625,'Data (2)'!$A$6:$H$23129,F$491)</f>
        <v>142</v>
      </c>
      <c r="G625" s="72">
        <f>VLOOKUP($C$489*282-282+$A625,'Data (2)'!$A$6:$H$23129,G$491)</f>
        <v>600</v>
      </c>
      <c r="H625" s="73">
        <f t="shared" si="77"/>
        <v>0.39460184673664278</v>
      </c>
      <c r="I625" s="55">
        <f t="shared" si="67"/>
        <v>600.00613400000009</v>
      </c>
      <c r="J625" s="64">
        <f t="shared" si="68"/>
        <v>28</v>
      </c>
      <c r="K625" s="64">
        <f t="shared" si="69"/>
        <v>79</v>
      </c>
      <c r="L625" s="63">
        <v>134</v>
      </c>
      <c r="M625" s="65" t="str">
        <f t="shared" si="70"/>
        <v>Estonia</v>
      </c>
      <c r="N625" s="66">
        <f t="shared" si="71"/>
        <v>0</v>
      </c>
      <c r="O625" s="66">
        <f t="shared" si="72"/>
        <v>5</v>
      </c>
      <c r="P625" s="66">
        <f t="shared" si="73"/>
        <v>4</v>
      </c>
      <c r="Q625" s="66">
        <f t="shared" si="74"/>
        <v>0</v>
      </c>
      <c r="R625" s="66">
        <f t="shared" si="75"/>
        <v>8</v>
      </c>
      <c r="S625" s="67">
        <f t="shared" si="76"/>
        <v>5.2613579564885701E-3</v>
      </c>
      <c r="T625" s="56"/>
      <c r="U625" s="56"/>
    </row>
    <row r="626" spans="1:21" s="30" customFormat="1">
      <c r="A626" s="70">
        <v>135</v>
      </c>
      <c r="B626" s="71" t="s">
        <v>214</v>
      </c>
      <c r="C626" s="72">
        <f>VLOOKUP($C$489*282-282+$A626,'Data (2)'!$A$6:$H$23129,C$491)</f>
        <v>0</v>
      </c>
      <c r="D626" s="72">
        <f>VLOOKUP($C$489*282-282+$A626,'Data (2)'!$A$6:$H$23129,D$491)</f>
        <v>0</v>
      </c>
      <c r="E626" s="72">
        <f>VLOOKUP($C$489*282-282+$A626,'Data (2)'!$A$6:$H$23129,E$491)</f>
        <v>0</v>
      </c>
      <c r="F626" s="72">
        <f>VLOOKUP($C$489*282-282+$A626,'Data (2)'!$A$6:$H$23129,F$491)</f>
        <v>0</v>
      </c>
      <c r="G626" s="72">
        <f>VLOOKUP($C$489*282-282+$A626,'Data (2)'!$A$6:$H$23129,G$491)</f>
        <v>0</v>
      </c>
      <c r="H626" s="73">
        <f t="shared" si="77"/>
        <v>0</v>
      </c>
      <c r="I626" s="55">
        <f t="shared" si="67"/>
        <v>1.35E-4</v>
      </c>
      <c r="J626" s="64">
        <f t="shared" si="68"/>
        <v>224</v>
      </c>
      <c r="K626" s="64">
        <f t="shared" si="69"/>
        <v>37</v>
      </c>
      <c r="L626" s="63">
        <v>135</v>
      </c>
      <c r="M626" s="65" t="str">
        <f t="shared" si="70"/>
        <v>Brunei Darussalam</v>
      </c>
      <c r="N626" s="66">
        <f t="shared" si="71"/>
        <v>0</v>
      </c>
      <c r="O626" s="66">
        <f t="shared" si="72"/>
        <v>0</v>
      </c>
      <c r="P626" s="66">
        <f t="shared" si="73"/>
        <v>6</v>
      </c>
      <c r="Q626" s="66">
        <f t="shared" si="74"/>
        <v>0</v>
      </c>
      <c r="R626" s="66">
        <f t="shared" si="75"/>
        <v>8</v>
      </c>
      <c r="S626" s="67">
        <f t="shared" si="76"/>
        <v>5.2613579564885701E-3</v>
      </c>
      <c r="T626" s="56"/>
      <c r="U626" s="56"/>
    </row>
    <row r="627" spans="1:21" s="30" customFormat="1">
      <c r="A627" s="70">
        <v>136</v>
      </c>
      <c r="B627" s="71" t="s">
        <v>215</v>
      </c>
      <c r="C627" s="72">
        <f>VLOOKUP($C$489*282-282+$A627,'Data (2)'!$A$6:$H$23129,C$491)</f>
        <v>4</v>
      </c>
      <c r="D627" s="72">
        <f>VLOOKUP($C$489*282-282+$A627,'Data (2)'!$A$6:$H$23129,D$491)</f>
        <v>16</v>
      </c>
      <c r="E627" s="72">
        <f>VLOOKUP($C$489*282-282+$A627,'Data (2)'!$A$6:$H$23129,E$491)</f>
        <v>29</v>
      </c>
      <c r="F627" s="72">
        <f>VLOOKUP($C$489*282-282+$A627,'Data (2)'!$A$6:$H$23129,F$491)</f>
        <v>0</v>
      </c>
      <c r="G627" s="72">
        <f>VLOOKUP($C$489*282-282+$A627,'Data (2)'!$A$6:$H$23129,G$491)</f>
        <v>47</v>
      </c>
      <c r="H627" s="73">
        <f t="shared" si="77"/>
        <v>3.0910477994370345E-2</v>
      </c>
      <c r="I627" s="55">
        <f t="shared" si="67"/>
        <v>47.000605999999998</v>
      </c>
      <c r="J627" s="64">
        <f t="shared" si="68"/>
        <v>86</v>
      </c>
      <c r="K627" s="64">
        <f t="shared" si="69"/>
        <v>34</v>
      </c>
      <c r="L627" s="63">
        <v>136</v>
      </c>
      <c r="M627" s="65" t="str">
        <f t="shared" si="70"/>
        <v>Botswana</v>
      </c>
      <c r="N627" s="66">
        <f t="shared" si="71"/>
        <v>0</v>
      </c>
      <c r="O627" s="66">
        <f t="shared" si="72"/>
        <v>0</v>
      </c>
      <c r="P627" s="66">
        <f t="shared" si="73"/>
        <v>3</v>
      </c>
      <c r="Q627" s="66">
        <f t="shared" si="74"/>
        <v>0</v>
      </c>
      <c r="R627" s="66">
        <f t="shared" si="75"/>
        <v>8</v>
      </c>
      <c r="S627" s="67">
        <f t="shared" si="76"/>
        <v>5.2613579564885701E-3</v>
      </c>
      <c r="T627" s="56"/>
      <c r="U627" s="56"/>
    </row>
    <row r="628" spans="1:21" s="30" customFormat="1">
      <c r="A628" s="70">
        <v>137</v>
      </c>
      <c r="B628" s="71" t="s">
        <v>216</v>
      </c>
      <c r="C628" s="72">
        <f>VLOOKUP($C$489*282-282+$A628,'Data (2)'!$A$6:$H$23129,C$491)</f>
        <v>0</v>
      </c>
      <c r="D628" s="72">
        <f>VLOOKUP($C$489*282-282+$A628,'Data (2)'!$A$6:$H$23129,D$491)</f>
        <v>0</v>
      </c>
      <c r="E628" s="72">
        <f>VLOOKUP($C$489*282-282+$A628,'Data (2)'!$A$6:$H$23129,E$491)</f>
        <v>7</v>
      </c>
      <c r="F628" s="72">
        <f>VLOOKUP($C$489*282-282+$A628,'Data (2)'!$A$6:$H$23129,F$491)</f>
        <v>0</v>
      </c>
      <c r="G628" s="72">
        <f>VLOOKUP($C$489*282-282+$A628,'Data (2)'!$A$6:$H$23129,G$491)</f>
        <v>11</v>
      </c>
      <c r="H628" s="73">
        <f t="shared" si="77"/>
        <v>7.2343671901717839E-3</v>
      </c>
      <c r="I628" s="55">
        <f t="shared" si="67"/>
        <v>11.000247000000002</v>
      </c>
      <c r="J628" s="64">
        <f t="shared" si="68"/>
        <v>121</v>
      </c>
      <c r="K628" s="64">
        <f t="shared" si="69"/>
        <v>257</v>
      </c>
      <c r="L628" s="63">
        <v>137</v>
      </c>
      <c r="M628" s="65" t="str">
        <f t="shared" si="70"/>
        <v>Trinidad and Tobago</v>
      </c>
      <c r="N628" s="66">
        <f t="shared" si="71"/>
        <v>0</v>
      </c>
      <c r="O628" s="66">
        <f t="shared" si="72"/>
        <v>0</v>
      </c>
      <c r="P628" s="66">
        <f t="shared" si="73"/>
        <v>5</v>
      </c>
      <c r="Q628" s="66">
        <f t="shared" si="74"/>
        <v>5</v>
      </c>
      <c r="R628" s="66">
        <f t="shared" si="75"/>
        <v>7</v>
      </c>
      <c r="S628" s="67">
        <f t="shared" si="76"/>
        <v>4.603688211927498E-3</v>
      </c>
      <c r="T628" s="56"/>
      <c r="U628" s="56"/>
    </row>
    <row r="629" spans="1:21" s="30" customFormat="1">
      <c r="A629" s="70">
        <v>138</v>
      </c>
      <c r="B629" s="71" t="s">
        <v>217</v>
      </c>
      <c r="C629" s="72">
        <f>VLOOKUP($C$489*282-282+$A629,'Data (2)'!$A$6:$H$23129,C$491)</f>
        <v>0</v>
      </c>
      <c r="D629" s="72">
        <f>VLOOKUP($C$489*282-282+$A629,'Data (2)'!$A$6:$H$23129,D$491)</f>
        <v>0</v>
      </c>
      <c r="E629" s="72">
        <f>VLOOKUP($C$489*282-282+$A629,'Data (2)'!$A$6:$H$23129,E$491)</f>
        <v>0</v>
      </c>
      <c r="F629" s="72">
        <f>VLOOKUP($C$489*282-282+$A629,'Data (2)'!$A$6:$H$23129,F$491)</f>
        <v>0</v>
      </c>
      <c r="G629" s="72">
        <f>VLOOKUP($C$489*282-282+$A629,'Data (2)'!$A$6:$H$23129,G$491)</f>
        <v>0</v>
      </c>
      <c r="H629" s="73">
        <f t="shared" si="77"/>
        <v>0</v>
      </c>
      <c r="I629" s="55">
        <f t="shared" si="67"/>
        <v>1.3799999999999999E-4</v>
      </c>
      <c r="J629" s="64">
        <f t="shared" si="68"/>
        <v>223</v>
      </c>
      <c r="K629" s="64">
        <f t="shared" si="69"/>
        <v>7</v>
      </c>
      <c r="L629" s="63">
        <v>138</v>
      </c>
      <c r="M629" s="65" t="str">
        <f t="shared" si="70"/>
        <v>Angola</v>
      </c>
      <c r="N629" s="66">
        <f t="shared" si="71"/>
        <v>0</v>
      </c>
      <c r="O629" s="66">
        <f t="shared" si="72"/>
        <v>0</v>
      </c>
      <c r="P629" s="66">
        <f t="shared" si="73"/>
        <v>4</v>
      </c>
      <c r="Q629" s="66">
        <f t="shared" si="74"/>
        <v>0</v>
      </c>
      <c r="R629" s="66">
        <f t="shared" si="75"/>
        <v>6</v>
      </c>
      <c r="S629" s="67">
        <f t="shared" si="76"/>
        <v>3.9460184673664267E-3</v>
      </c>
      <c r="T629" s="56"/>
      <c r="U629" s="56"/>
    </row>
    <row r="630" spans="1:21" s="30" customFormat="1">
      <c r="A630" s="70">
        <v>139</v>
      </c>
      <c r="B630" s="71" t="s">
        <v>218</v>
      </c>
      <c r="C630" s="72">
        <f>VLOOKUP($C$489*282-282+$A630,'Data (2)'!$A$6:$H$23129,C$491)</f>
        <v>5</v>
      </c>
      <c r="D630" s="72">
        <f>VLOOKUP($C$489*282-282+$A630,'Data (2)'!$A$6:$H$23129,D$491)</f>
        <v>0</v>
      </c>
      <c r="E630" s="72">
        <f>VLOOKUP($C$489*282-282+$A630,'Data (2)'!$A$6:$H$23129,E$491)</f>
        <v>0</v>
      </c>
      <c r="F630" s="72">
        <f>VLOOKUP($C$489*282-282+$A630,'Data (2)'!$A$6:$H$23129,F$491)</f>
        <v>7</v>
      </c>
      <c r="G630" s="72">
        <f>VLOOKUP($C$489*282-282+$A630,'Data (2)'!$A$6:$H$23129,G$491)</f>
        <v>10</v>
      </c>
      <c r="H630" s="73">
        <f t="shared" si="77"/>
        <v>6.5766974456107118E-3</v>
      </c>
      <c r="I630" s="55">
        <f t="shared" si="67"/>
        <v>10.000239000000001</v>
      </c>
      <c r="J630" s="64">
        <f t="shared" si="68"/>
        <v>127</v>
      </c>
      <c r="K630" s="64">
        <f t="shared" si="69"/>
        <v>270</v>
      </c>
      <c r="L630" s="63">
        <v>139</v>
      </c>
      <c r="M630" s="65" t="str">
        <f t="shared" si="70"/>
        <v>Vanuatu</v>
      </c>
      <c r="N630" s="66">
        <f t="shared" si="71"/>
        <v>0</v>
      </c>
      <c r="O630" s="66">
        <f t="shared" si="72"/>
        <v>0</v>
      </c>
      <c r="P630" s="66">
        <f t="shared" si="73"/>
        <v>5</v>
      </c>
      <c r="Q630" s="66">
        <f t="shared" si="74"/>
        <v>0</v>
      </c>
      <c r="R630" s="66">
        <f t="shared" si="75"/>
        <v>5</v>
      </c>
      <c r="S630" s="67">
        <f t="shared" si="76"/>
        <v>3.2883487228053559E-3</v>
      </c>
      <c r="T630" s="56"/>
      <c r="U630" s="56"/>
    </row>
    <row r="631" spans="1:21" s="30" customFormat="1">
      <c r="A631" s="70">
        <v>140</v>
      </c>
      <c r="B631" s="71" t="s">
        <v>219</v>
      </c>
      <c r="C631" s="72">
        <f>VLOOKUP($C$489*282-282+$A631,'Data (2)'!$A$6:$H$23129,C$491)</f>
        <v>0</v>
      </c>
      <c r="D631" s="72">
        <f>VLOOKUP($C$489*282-282+$A631,'Data (2)'!$A$6:$H$23129,D$491)</f>
        <v>0</v>
      </c>
      <c r="E631" s="72">
        <f>VLOOKUP($C$489*282-282+$A631,'Data (2)'!$A$6:$H$23129,E$491)</f>
        <v>0</v>
      </c>
      <c r="F631" s="72">
        <f>VLOOKUP($C$489*282-282+$A631,'Data (2)'!$A$6:$H$23129,F$491)</f>
        <v>0</v>
      </c>
      <c r="G631" s="72">
        <f>VLOOKUP($C$489*282-282+$A631,'Data (2)'!$A$6:$H$23129,G$491)</f>
        <v>0</v>
      </c>
      <c r="H631" s="73">
        <f t="shared" si="77"/>
        <v>0</v>
      </c>
      <c r="I631" s="55">
        <f t="shared" si="67"/>
        <v>1.3999999999999999E-4</v>
      </c>
      <c r="J631" s="64">
        <f t="shared" si="68"/>
        <v>222</v>
      </c>
      <c r="K631" s="64">
        <f t="shared" si="69"/>
        <v>217</v>
      </c>
      <c r="L631" s="63">
        <v>140</v>
      </c>
      <c r="M631" s="65" t="str">
        <f t="shared" si="70"/>
        <v>Solomon Islands</v>
      </c>
      <c r="N631" s="66">
        <f t="shared" si="71"/>
        <v>0</v>
      </c>
      <c r="O631" s="66">
        <f t="shared" si="72"/>
        <v>0</v>
      </c>
      <c r="P631" s="66">
        <f t="shared" si="73"/>
        <v>5</v>
      </c>
      <c r="Q631" s="66">
        <f t="shared" si="74"/>
        <v>0</v>
      </c>
      <c r="R631" s="66">
        <f t="shared" si="75"/>
        <v>5</v>
      </c>
      <c r="S631" s="67">
        <f t="shared" si="76"/>
        <v>3.2883487228053559E-3</v>
      </c>
      <c r="T631" s="56"/>
      <c r="U631" s="56"/>
    </row>
    <row r="632" spans="1:21" s="30" customFormat="1">
      <c r="A632" s="70">
        <v>141</v>
      </c>
      <c r="B632" s="71" t="s">
        <v>361</v>
      </c>
      <c r="C632" s="72">
        <f>VLOOKUP($C$489*282-282+$A632,'Data (2)'!$A$6:$H$23129,C$491)</f>
        <v>0</v>
      </c>
      <c r="D632" s="72">
        <f>VLOOKUP($C$489*282-282+$A632,'Data (2)'!$A$6:$H$23129,D$491)</f>
        <v>0</v>
      </c>
      <c r="E632" s="72">
        <f>VLOOKUP($C$489*282-282+$A632,'Data (2)'!$A$6:$H$23129,E$491)</f>
        <v>11</v>
      </c>
      <c r="F632" s="72">
        <f>VLOOKUP($C$489*282-282+$A632,'Data (2)'!$A$6:$H$23129,F$491)</f>
        <v>3</v>
      </c>
      <c r="G632" s="72">
        <f>VLOOKUP($C$489*282-282+$A632,'Data (2)'!$A$6:$H$23129,G$491)</f>
        <v>19</v>
      </c>
      <c r="H632" s="73">
        <f t="shared" si="77"/>
        <v>1.2495725146660353E-2</v>
      </c>
      <c r="I632" s="55">
        <f t="shared" si="67"/>
        <v>19.000330999999999</v>
      </c>
      <c r="J632" s="64">
        <f t="shared" si="68"/>
        <v>104</v>
      </c>
      <c r="K632" s="64">
        <f t="shared" si="69"/>
        <v>179</v>
      </c>
      <c r="L632" s="63">
        <v>141</v>
      </c>
      <c r="M632" s="65" t="str">
        <f t="shared" si="70"/>
        <v>North Africa and the Middle East, nfd</v>
      </c>
      <c r="N632" s="66">
        <f t="shared" si="71"/>
        <v>0</v>
      </c>
      <c r="O632" s="66">
        <f t="shared" si="72"/>
        <v>0</v>
      </c>
      <c r="P632" s="66">
        <f t="shared" si="73"/>
        <v>0</v>
      </c>
      <c r="Q632" s="66">
        <f t="shared" si="74"/>
        <v>0</v>
      </c>
      <c r="R632" s="66">
        <f t="shared" si="75"/>
        <v>5</v>
      </c>
      <c r="S632" s="67">
        <f t="shared" si="76"/>
        <v>3.2883487228053559E-3</v>
      </c>
      <c r="T632" s="56"/>
      <c r="U632" s="56"/>
    </row>
    <row r="633" spans="1:21" s="30" customFormat="1">
      <c r="A633" s="70">
        <v>142</v>
      </c>
      <c r="B633" s="71" t="s">
        <v>220</v>
      </c>
      <c r="C633" s="72">
        <f>VLOOKUP($C$489*282-282+$A633,'Data (2)'!$A$6:$H$23129,C$491)</f>
        <v>0</v>
      </c>
      <c r="D633" s="72">
        <f>VLOOKUP($C$489*282-282+$A633,'Data (2)'!$A$6:$H$23129,D$491)</f>
        <v>0</v>
      </c>
      <c r="E633" s="72">
        <f>VLOOKUP($C$489*282-282+$A633,'Data (2)'!$A$6:$H$23129,E$491)</f>
        <v>4</v>
      </c>
      <c r="F633" s="72">
        <f>VLOOKUP($C$489*282-282+$A633,'Data (2)'!$A$6:$H$23129,F$491)</f>
        <v>0</v>
      </c>
      <c r="G633" s="72">
        <f>VLOOKUP($C$489*282-282+$A633,'Data (2)'!$A$6:$H$23129,G$491)</f>
        <v>5</v>
      </c>
      <c r="H633" s="73">
        <f t="shared" si="77"/>
        <v>3.2883487228053559E-3</v>
      </c>
      <c r="I633" s="55">
        <f t="shared" si="67"/>
        <v>5.0001920000000002</v>
      </c>
      <c r="J633" s="64">
        <f t="shared" si="68"/>
        <v>144</v>
      </c>
      <c r="K633" s="64">
        <f t="shared" si="69"/>
        <v>162</v>
      </c>
      <c r="L633" s="63">
        <v>142</v>
      </c>
      <c r="M633" s="65" t="str">
        <f t="shared" si="70"/>
        <v>Mongolia</v>
      </c>
      <c r="N633" s="66">
        <f t="shared" si="71"/>
        <v>0</v>
      </c>
      <c r="O633" s="66">
        <f t="shared" si="72"/>
        <v>0</v>
      </c>
      <c r="P633" s="66">
        <f t="shared" si="73"/>
        <v>0</v>
      </c>
      <c r="Q633" s="66">
        <f t="shared" si="74"/>
        <v>0</v>
      </c>
      <c r="R633" s="66">
        <f t="shared" si="75"/>
        <v>5</v>
      </c>
      <c r="S633" s="67">
        <f t="shared" si="76"/>
        <v>3.2883487228053559E-3</v>
      </c>
      <c r="T633" s="56"/>
      <c r="U633" s="56"/>
    </row>
    <row r="634" spans="1:21" s="30" customFormat="1">
      <c r="A634" s="70">
        <v>143</v>
      </c>
      <c r="B634" s="71" t="s">
        <v>221</v>
      </c>
      <c r="C634" s="72">
        <f>VLOOKUP($C$489*282-282+$A634,'Data (2)'!$A$6:$H$23129,C$491)</f>
        <v>0</v>
      </c>
      <c r="D634" s="72">
        <f>VLOOKUP($C$489*282-282+$A634,'Data (2)'!$A$6:$H$23129,D$491)</f>
        <v>0</v>
      </c>
      <c r="E634" s="72">
        <f>VLOOKUP($C$489*282-282+$A634,'Data (2)'!$A$6:$H$23129,E$491)</f>
        <v>0</v>
      </c>
      <c r="F634" s="72">
        <f>VLOOKUP($C$489*282-282+$A634,'Data (2)'!$A$6:$H$23129,F$491)</f>
        <v>0</v>
      </c>
      <c r="G634" s="72">
        <f>VLOOKUP($C$489*282-282+$A634,'Data (2)'!$A$6:$H$23129,G$491)</f>
        <v>0</v>
      </c>
      <c r="H634" s="73">
        <f t="shared" si="77"/>
        <v>0</v>
      </c>
      <c r="I634" s="55">
        <f t="shared" si="67"/>
        <v>1.4300000000000001E-4</v>
      </c>
      <c r="J634" s="64">
        <f t="shared" si="68"/>
        <v>221</v>
      </c>
      <c r="K634" s="64">
        <f t="shared" si="69"/>
        <v>156</v>
      </c>
      <c r="L634" s="63">
        <v>143</v>
      </c>
      <c r="M634" s="65" t="str">
        <f t="shared" si="70"/>
        <v>Mexico</v>
      </c>
      <c r="N634" s="66">
        <f t="shared" si="71"/>
        <v>0</v>
      </c>
      <c r="O634" s="66">
        <f t="shared" si="72"/>
        <v>0</v>
      </c>
      <c r="P634" s="66">
        <f t="shared" si="73"/>
        <v>5</v>
      </c>
      <c r="Q634" s="66">
        <f t="shared" si="74"/>
        <v>0</v>
      </c>
      <c r="R634" s="66">
        <f t="shared" si="75"/>
        <v>5</v>
      </c>
      <c r="S634" s="67">
        <f t="shared" si="76"/>
        <v>3.2883487228053559E-3</v>
      </c>
      <c r="T634" s="56"/>
      <c r="U634" s="56"/>
    </row>
    <row r="635" spans="1:21" s="30" customFormat="1">
      <c r="A635" s="70">
        <v>144</v>
      </c>
      <c r="B635" s="71" t="s">
        <v>222</v>
      </c>
      <c r="C635" s="72">
        <f>VLOOKUP($C$489*282-282+$A635,'Data (2)'!$A$6:$H$23129,C$491)</f>
        <v>0</v>
      </c>
      <c r="D635" s="72">
        <f>VLOOKUP($C$489*282-282+$A635,'Data (2)'!$A$6:$H$23129,D$491)</f>
        <v>0</v>
      </c>
      <c r="E635" s="72">
        <f>VLOOKUP($C$489*282-282+$A635,'Data (2)'!$A$6:$H$23129,E$491)</f>
        <v>6</v>
      </c>
      <c r="F635" s="72">
        <f>VLOOKUP($C$489*282-282+$A635,'Data (2)'!$A$6:$H$23129,F$491)</f>
        <v>0</v>
      </c>
      <c r="G635" s="72">
        <f>VLOOKUP($C$489*282-282+$A635,'Data (2)'!$A$6:$H$23129,G$491)</f>
        <v>10</v>
      </c>
      <c r="H635" s="73">
        <f t="shared" si="77"/>
        <v>6.5766974456107118E-3</v>
      </c>
      <c r="I635" s="55">
        <f t="shared" si="67"/>
        <v>10.000244</v>
      </c>
      <c r="J635" s="64">
        <f t="shared" si="68"/>
        <v>126</v>
      </c>
      <c r="K635" s="64">
        <f t="shared" si="69"/>
        <v>142</v>
      </c>
      <c r="L635" s="63">
        <v>144</v>
      </c>
      <c r="M635" s="65" t="str">
        <f t="shared" si="70"/>
        <v>Madagascar</v>
      </c>
      <c r="N635" s="66">
        <f t="shared" si="71"/>
        <v>0</v>
      </c>
      <c r="O635" s="66">
        <f t="shared" si="72"/>
        <v>0</v>
      </c>
      <c r="P635" s="66">
        <f t="shared" si="73"/>
        <v>4</v>
      </c>
      <c r="Q635" s="66">
        <f t="shared" si="74"/>
        <v>0</v>
      </c>
      <c r="R635" s="66">
        <f t="shared" si="75"/>
        <v>5</v>
      </c>
      <c r="S635" s="67">
        <f t="shared" si="76"/>
        <v>3.2883487228053559E-3</v>
      </c>
      <c r="T635" s="56"/>
      <c r="U635" s="56"/>
    </row>
    <row r="636" spans="1:21" s="30" customFormat="1">
      <c r="A636" s="70">
        <v>145</v>
      </c>
      <c r="B636" s="71" t="s">
        <v>223</v>
      </c>
      <c r="C636" s="72">
        <f>VLOOKUP($C$489*282-282+$A636,'Data (2)'!$A$6:$H$23129,C$491)</f>
        <v>215</v>
      </c>
      <c r="D636" s="72">
        <f>VLOOKUP($C$489*282-282+$A636,'Data (2)'!$A$6:$H$23129,D$491)</f>
        <v>200</v>
      </c>
      <c r="E636" s="72">
        <f>VLOOKUP($C$489*282-282+$A636,'Data (2)'!$A$6:$H$23129,E$491)</f>
        <v>922</v>
      </c>
      <c r="F636" s="72">
        <f>VLOOKUP($C$489*282-282+$A636,'Data (2)'!$A$6:$H$23129,F$491)</f>
        <v>105</v>
      </c>
      <c r="G636" s="72">
        <f>VLOOKUP($C$489*282-282+$A636,'Data (2)'!$A$6:$H$23129,G$491)</f>
        <v>1442</v>
      </c>
      <c r="H636" s="73">
        <f t="shared" si="77"/>
        <v>0.94835977165706464</v>
      </c>
      <c r="I636" s="55">
        <f t="shared" si="67"/>
        <v>1442.0145650000002</v>
      </c>
      <c r="J636" s="64">
        <f t="shared" si="68"/>
        <v>17</v>
      </c>
      <c r="K636" s="64">
        <f t="shared" si="69"/>
        <v>110</v>
      </c>
      <c r="L636" s="63">
        <v>145</v>
      </c>
      <c r="M636" s="65" t="str">
        <f t="shared" si="70"/>
        <v>Iceland</v>
      </c>
      <c r="N636" s="66">
        <f t="shared" si="71"/>
        <v>0</v>
      </c>
      <c r="O636" s="66">
        <f t="shared" si="72"/>
        <v>0</v>
      </c>
      <c r="P636" s="66">
        <f t="shared" si="73"/>
        <v>5</v>
      </c>
      <c r="Q636" s="66">
        <f t="shared" si="74"/>
        <v>0</v>
      </c>
      <c r="R636" s="66">
        <f t="shared" si="75"/>
        <v>5</v>
      </c>
      <c r="S636" s="67">
        <f t="shared" si="76"/>
        <v>3.2883487228053559E-3</v>
      </c>
      <c r="T636" s="56"/>
      <c r="U636" s="56"/>
    </row>
    <row r="637" spans="1:21" s="30" customFormat="1">
      <c r="A637" s="70">
        <v>146</v>
      </c>
      <c r="B637" s="71" t="s">
        <v>224</v>
      </c>
      <c r="C637" s="72">
        <f>VLOOKUP($C$489*282-282+$A637,'Data (2)'!$A$6:$H$23129,C$491)</f>
        <v>7</v>
      </c>
      <c r="D637" s="72">
        <f>VLOOKUP($C$489*282-282+$A637,'Data (2)'!$A$6:$H$23129,D$491)</f>
        <v>0</v>
      </c>
      <c r="E637" s="72">
        <f>VLOOKUP($C$489*282-282+$A637,'Data (2)'!$A$6:$H$23129,E$491)</f>
        <v>12</v>
      </c>
      <c r="F637" s="72">
        <f>VLOOKUP($C$489*282-282+$A637,'Data (2)'!$A$6:$H$23129,F$491)</f>
        <v>0</v>
      </c>
      <c r="G637" s="72">
        <f>VLOOKUP($C$489*282-282+$A637,'Data (2)'!$A$6:$H$23129,G$491)</f>
        <v>18</v>
      </c>
      <c r="H637" s="73">
        <f t="shared" si="77"/>
        <v>1.1838055402099283E-2</v>
      </c>
      <c r="I637" s="55">
        <f t="shared" si="67"/>
        <v>18.000326000000001</v>
      </c>
      <c r="J637" s="64">
        <f t="shared" si="68"/>
        <v>108</v>
      </c>
      <c r="K637" s="64">
        <f t="shared" si="69"/>
        <v>101</v>
      </c>
      <c r="L637" s="63">
        <v>146</v>
      </c>
      <c r="M637" s="65" t="str">
        <f t="shared" si="70"/>
        <v>Guernsey</v>
      </c>
      <c r="N637" s="66">
        <f t="shared" si="71"/>
        <v>0</v>
      </c>
      <c r="O637" s="66">
        <f t="shared" si="72"/>
        <v>0</v>
      </c>
      <c r="P637" s="66">
        <f t="shared" si="73"/>
        <v>0</v>
      </c>
      <c r="Q637" s="66">
        <f t="shared" si="74"/>
        <v>5</v>
      </c>
      <c r="R637" s="66">
        <f t="shared" si="75"/>
        <v>5</v>
      </c>
      <c r="S637" s="67">
        <f t="shared" si="76"/>
        <v>3.2883487228053559E-3</v>
      </c>
      <c r="T637" s="56"/>
      <c r="U637" s="56"/>
    </row>
    <row r="638" spans="1:21" s="30" customFormat="1">
      <c r="A638" s="70">
        <v>147</v>
      </c>
      <c r="B638" s="71" t="s">
        <v>225</v>
      </c>
      <c r="C638" s="72">
        <f>VLOOKUP($C$489*282-282+$A638,'Data (2)'!$A$6:$H$23129,C$491)</f>
        <v>0</v>
      </c>
      <c r="D638" s="72">
        <f>VLOOKUP($C$489*282-282+$A638,'Data (2)'!$A$6:$H$23129,D$491)</f>
        <v>0</v>
      </c>
      <c r="E638" s="72">
        <f>VLOOKUP($C$489*282-282+$A638,'Data (2)'!$A$6:$H$23129,E$491)</f>
        <v>0</v>
      </c>
      <c r="F638" s="72">
        <f>VLOOKUP($C$489*282-282+$A638,'Data (2)'!$A$6:$H$23129,F$491)</f>
        <v>0</v>
      </c>
      <c r="G638" s="72">
        <f>VLOOKUP($C$489*282-282+$A638,'Data (2)'!$A$6:$H$23129,G$491)</f>
        <v>0</v>
      </c>
      <c r="H638" s="73">
        <f t="shared" si="77"/>
        <v>0</v>
      </c>
      <c r="I638" s="55">
        <f t="shared" si="67"/>
        <v>1.47E-4</v>
      </c>
      <c r="J638" s="64">
        <f t="shared" si="68"/>
        <v>220</v>
      </c>
      <c r="K638" s="64">
        <f t="shared" si="69"/>
        <v>89</v>
      </c>
      <c r="L638" s="63">
        <v>147</v>
      </c>
      <c r="M638" s="65" t="str">
        <f t="shared" si="70"/>
        <v>Gambia</v>
      </c>
      <c r="N638" s="66">
        <f t="shared" si="71"/>
        <v>0</v>
      </c>
      <c r="O638" s="66">
        <f t="shared" si="72"/>
        <v>0</v>
      </c>
      <c r="P638" s="66">
        <f t="shared" si="73"/>
        <v>5</v>
      </c>
      <c r="Q638" s="66">
        <f t="shared" si="74"/>
        <v>0</v>
      </c>
      <c r="R638" s="66">
        <f t="shared" si="75"/>
        <v>5</v>
      </c>
      <c r="S638" s="67">
        <f t="shared" si="76"/>
        <v>3.2883487228053559E-3</v>
      </c>
      <c r="T638" s="56"/>
      <c r="U638" s="56"/>
    </row>
    <row r="639" spans="1:21" s="30" customFormat="1">
      <c r="A639" s="70">
        <v>148</v>
      </c>
      <c r="B639" s="71" t="s">
        <v>226</v>
      </c>
      <c r="C639" s="72">
        <f>VLOOKUP($C$489*282-282+$A639,'Data (2)'!$A$6:$H$23129,C$491)</f>
        <v>0</v>
      </c>
      <c r="D639" s="72">
        <f>VLOOKUP($C$489*282-282+$A639,'Data (2)'!$A$6:$H$23129,D$491)</f>
        <v>0</v>
      </c>
      <c r="E639" s="72">
        <f>VLOOKUP($C$489*282-282+$A639,'Data (2)'!$A$6:$H$23129,E$491)</f>
        <v>44</v>
      </c>
      <c r="F639" s="72">
        <f>VLOOKUP($C$489*282-282+$A639,'Data (2)'!$A$6:$H$23129,F$491)</f>
        <v>229</v>
      </c>
      <c r="G639" s="72">
        <f>VLOOKUP($C$489*282-282+$A639,'Data (2)'!$A$6:$H$23129,G$491)</f>
        <v>275</v>
      </c>
      <c r="H639" s="73">
        <f t="shared" si="77"/>
        <v>0.18085917975429458</v>
      </c>
      <c r="I639" s="55">
        <f t="shared" si="67"/>
        <v>275.00289800000002</v>
      </c>
      <c r="J639" s="64">
        <f t="shared" si="68"/>
        <v>47</v>
      </c>
      <c r="K639" s="64">
        <f t="shared" si="69"/>
        <v>73</v>
      </c>
      <c r="L639" s="63">
        <v>148</v>
      </c>
      <c r="M639" s="65" t="str">
        <f t="shared" si="70"/>
        <v>Ecuador</v>
      </c>
      <c r="N639" s="66">
        <f t="shared" si="71"/>
        <v>0</v>
      </c>
      <c r="O639" s="66">
        <f t="shared" si="72"/>
        <v>5</v>
      </c>
      <c r="P639" s="66">
        <f t="shared" si="73"/>
        <v>0</v>
      </c>
      <c r="Q639" s="66">
        <f t="shared" si="74"/>
        <v>0</v>
      </c>
      <c r="R639" s="66">
        <f t="shared" si="75"/>
        <v>5</v>
      </c>
      <c r="S639" s="67">
        <f t="shared" si="76"/>
        <v>3.2883487228053559E-3</v>
      </c>
      <c r="T639" s="56"/>
      <c r="U639" s="56"/>
    </row>
    <row r="640" spans="1:21" s="30" customFormat="1">
      <c r="A640" s="70">
        <v>149</v>
      </c>
      <c r="B640" s="71" t="s">
        <v>227</v>
      </c>
      <c r="C640" s="72">
        <f>VLOOKUP($C$489*282-282+$A640,'Data (2)'!$A$6:$H$23129,C$491)</f>
        <v>0</v>
      </c>
      <c r="D640" s="72">
        <f>VLOOKUP($C$489*282-282+$A640,'Data (2)'!$A$6:$H$23129,D$491)</f>
        <v>0</v>
      </c>
      <c r="E640" s="72">
        <f>VLOOKUP($C$489*282-282+$A640,'Data (2)'!$A$6:$H$23129,E$491)</f>
        <v>0</v>
      </c>
      <c r="F640" s="72">
        <f>VLOOKUP($C$489*282-282+$A640,'Data (2)'!$A$6:$H$23129,F$491)</f>
        <v>0</v>
      </c>
      <c r="G640" s="72">
        <f>VLOOKUP($C$489*282-282+$A640,'Data (2)'!$A$6:$H$23129,G$491)</f>
        <v>0</v>
      </c>
      <c r="H640" s="73">
        <f t="shared" si="77"/>
        <v>0</v>
      </c>
      <c r="I640" s="55">
        <f t="shared" si="67"/>
        <v>1.4899999999999999E-4</v>
      </c>
      <c r="J640" s="64">
        <f t="shared" si="68"/>
        <v>219</v>
      </c>
      <c r="K640" s="64">
        <f t="shared" si="69"/>
        <v>71</v>
      </c>
      <c r="L640" s="63">
        <v>149</v>
      </c>
      <c r="M640" s="65" t="str">
        <f t="shared" si="70"/>
        <v>Dominican Republic</v>
      </c>
      <c r="N640" s="66">
        <f t="shared" si="71"/>
        <v>0</v>
      </c>
      <c r="O640" s="66">
        <f t="shared" si="72"/>
        <v>0</v>
      </c>
      <c r="P640" s="66">
        <f t="shared" si="73"/>
        <v>5</v>
      </c>
      <c r="Q640" s="66">
        <f t="shared" si="74"/>
        <v>0</v>
      </c>
      <c r="R640" s="66">
        <f t="shared" si="75"/>
        <v>5</v>
      </c>
      <c r="S640" s="67">
        <f t="shared" si="76"/>
        <v>3.2883487228053559E-3</v>
      </c>
      <c r="T640" s="56"/>
      <c r="U640" s="56"/>
    </row>
    <row r="641" spans="1:21" s="30" customFormat="1">
      <c r="A641" s="70">
        <v>150</v>
      </c>
      <c r="B641" s="71" t="s">
        <v>228</v>
      </c>
      <c r="C641" s="72">
        <f>VLOOKUP($C$489*282-282+$A641,'Data (2)'!$A$6:$H$23129,C$491)</f>
        <v>0</v>
      </c>
      <c r="D641" s="72">
        <f>VLOOKUP($C$489*282-282+$A641,'Data (2)'!$A$6:$H$23129,D$491)</f>
        <v>0</v>
      </c>
      <c r="E641" s="72">
        <f>VLOOKUP($C$489*282-282+$A641,'Data (2)'!$A$6:$H$23129,E$491)</f>
        <v>0</v>
      </c>
      <c r="F641" s="72">
        <f>VLOOKUP($C$489*282-282+$A641,'Data (2)'!$A$6:$H$23129,F$491)</f>
        <v>0</v>
      </c>
      <c r="G641" s="72">
        <f>VLOOKUP($C$489*282-282+$A641,'Data (2)'!$A$6:$H$23129,G$491)</f>
        <v>0</v>
      </c>
      <c r="H641" s="73">
        <f t="shared" si="77"/>
        <v>0</v>
      </c>
      <c r="I641" s="55">
        <f t="shared" si="67"/>
        <v>1.4999999999999999E-4</v>
      </c>
      <c r="J641" s="64">
        <f t="shared" si="68"/>
        <v>218</v>
      </c>
      <c r="K641" s="64">
        <f t="shared" si="69"/>
        <v>62</v>
      </c>
      <c r="L641" s="63">
        <v>150</v>
      </c>
      <c r="M641" s="65" t="str">
        <f t="shared" si="70"/>
        <v>Cote d'Ivoire</v>
      </c>
      <c r="N641" s="66">
        <f t="shared" si="71"/>
        <v>0</v>
      </c>
      <c r="O641" s="66">
        <f t="shared" si="72"/>
        <v>5</v>
      </c>
      <c r="P641" s="66">
        <f t="shared" si="73"/>
        <v>0</v>
      </c>
      <c r="Q641" s="66">
        <f t="shared" si="74"/>
        <v>0</v>
      </c>
      <c r="R641" s="66">
        <f t="shared" si="75"/>
        <v>5</v>
      </c>
      <c r="S641" s="67">
        <f t="shared" si="76"/>
        <v>3.2883487228053559E-3</v>
      </c>
      <c r="T641" s="56"/>
      <c r="U641" s="56"/>
    </row>
    <row r="642" spans="1:21" s="30" customFormat="1">
      <c r="A642" s="70">
        <v>151</v>
      </c>
      <c r="B642" s="71" t="s">
        <v>373</v>
      </c>
      <c r="C642" s="72">
        <f>VLOOKUP($C$489*282-282+$A642,'Data (2)'!$A$6:$H$23129,C$491)</f>
        <v>0</v>
      </c>
      <c r="D642" s="72">
        <f>VLOOKUP($C$489*282-282+$A642,'Data (2)'!$A$6:$H$23129,D$491)</f>
        <v>0</v>
      </c>
      <c r="E642" s="72">
        <f>VLOOKUP($C$489*282-282+$A642,'Data (2)'!$A$6:$H$23129,E$491)</f>
        <v>0</v>
      </c>
      <c r="F642" s="72">
        <f>VLOOKUP($C$489*282-282+$A642,'Data (2)'!$A$6:$H$23129,F$491)</f>
        <v>0</v>
      </c>
      <c r="G642" s="72">
        <f>VLOOKUP($C$489*282-282+$A642,'Data (2)'!$A$6:$H$23129,G$491)</f>
        <v>0</v>
      </c>
      <c r="H642" s="73">
        <f t="shared" si="77"/>
        <v>0</v>
      </c>
      <c r="I642" s="55">
        <f t="shared" si="67"/>
        <v>1.5099999999999998E-4</v>
      </c>
      <c r="J642" s="64">
        <f t="shared" si="68"/>
        <v>217</v>
      </c>
      <c r="K642" s="64">
        <f t="shared" si="69"/>
        <v>59</v>
      </c>
      <c r="L642" s="63">
        <v>151</v>
      </c>
      <c r="M642" s="65" t="str">
        <f t="shared" si="70"/>
        <v>Congo, Republic of</v>
      </c>
      <c r="N642" s="66">
        <f t="shared" si="71"/>
        <v>0</v>
      </c>
      <c r="O642" s="66">
        <f t="shared" si="72"/>
        <v>4</v>
      </c>
      <c r="P642" s="66">
        <f t="shared" si="73"/>
        <v>0</v>
      </c>
      <c r="Q642" s="66">
        <f t="shared" si="74"/>
        <v>0</v>
      </c>
      <c r="R642" s="66">
        <f t="shared" si="75"/>
        <v>5</v>
      </c>
      <c r="S642" s="67">
        <f t="shared" si="76"/>
        <v>3.2883487228053559E-3</v>
      </c>
      <c r="T642" s="56"/>
      <c r="U642" s="56"/>
    </row>
    <row r="643" spans="1:21" s="30" customFormat="1">
      <c r="A643" s="70">
        <v>152</v>
      </c>
      <c r="B643" s="71" t="s">
        <v>229</v>
      </c>
      <c r="C643" s="72">
        <f>VLOOKUP($C$489*282-282+$A643,'Data (2)'!$A$6:$H$23129,C$491)</f>
        <v>0</v>
      </c>
      <c r="D643" s="72">
        <f>VLOOKUP($C$489*282-282+$A643,'Data (2)'!$A$6:$H$23129,D$491)</f>
        <v>0</v>
      </c>
      <c r="E643" s="72">
        <f>VLOOKUP($C$489*282-282+$A643,'Data (2)'!$A$6:$H$23129,E$491)</f>
        <v>0</v>
      </c>
      <c r="F643" s="72">
        <f>VLOOKUP($C$489*282-282+$A643,'Data (2)'!$A$6:$H$23129,F$491)</f>
        <v>0</v>
      </c>
      <c r="G643" s="72">
        <f>VLOOKUP($C$489*282-282+$A643,'Data (2)'!$A$6:$H$23129,G$491)</f>
        <v>0</v>
      </c>
      <c r="H643" s="73">
        <f t="shared" si="77"/>
        <v>0</v>
      </c>
      <c r="I643" s="55">
        <f t="shared" si="67"/>
        <v>1.5199999999999998E-4</v>
      </c>
      <c r="J643" s="64">
        <f t="shared" si="68"/>
        <v>216</v>
      </c>
      <c r="K643" s="64">
        <f t="shared" si="69"/>
        <v>31</v>
      </c>
      <c r="L643" s="63">
        <v>152</v>
      </c>
      <c r="M643" s="65" t="str">
        <f t="shared" si="70"/>
        <v>Bolivia</v>
      </c>
      <c r="N643" s="66">
        <f t="shared" si="71"/>
        <v>0</v>
      </c>
      <c r="O643" s="66">
        <f t="shared" si="72"/>
        <v>0</v>
      </c>
      <c r="P643" s="66">
        <f t="shared" si="73"/>
        <v>7</v>
      </c>
      <c r="Q643" s="66">
        <f t="shared" si="74"/>
        <v>0</v>
      </c>
      <c r="R643" s="66">
        <f t="shared" si="75"/>
        <v>5</v>
      </c>
      <c r="S643" s="67">
        <f t="shared" si="76"/>
        <v>3.2883487228053559E-3</v>
      </c>
      <c r="T643" s="56"/>
      <c r="U643" s="56"/>
    </row>
    <row r="644" spans="1:21" s="30" customFormat="1">
      <c r="A644" s="70">
        <v>153</v>
      </c>
      <c r="B644" s="71" t="s">
        <v>230</v>
      </c>
      <c r="C644" s="72">
        <f>VLOOKUP($C$489*282-282+$A644,'Data (2)'!$A$6:$H$23129,C$491)</f>
        <v>15</v>
      </c>
      <c r="D644" s="72">
        <f>VLOOKUP($C$489*282-282+$A644,'Data (2)'!$A$6:$H$23129,D$491)</f>
        <v>51</v>
      </c>
      <c r="E644" s="72">
        <f>VLOOKUP($C$489*282-282+$A644,'Data (2)'!$A$6:$H$23129,E$491)</f>
        <v>756</v>
      </c>
      <c r="F644" s="72">
        <f>VLOOKUP($C$489*282-282+$A644,'Data (2)'!$A$6:$H$23129,F$491)</f>
        <v>509</v>
      </c>
      <c r="G644" s="72">
        <f>VLOOKUP($C$489*282-282+$A644,'Data (2)'!$A$6:$H$23129,G$491)</f>
        <v>1330</v>
      </c>
      <c r="H644" s="73">
        <f t="shared" si="77"/>
        <v>0.87470076026622479</v>
      </c>
      <c r="I644" s="55">
        <f t="shared" si="67"/>
        <v>1330.013453</v>
      </c>
      <c r="J644" s="64">
        <f t="shared" si="68"/>
        <v>18</v>
      </c>
      <c r="K644" s="64">
        <f t="shared" si="69"/>
        <v>174</v>
      </c>
      <c r="L644" s="63">
        <v>153</v>
      </c>
      <c r="M644" s="65" t="str">
        <f t="shared" si="70"/>
        <v>Nicaragua</v>
      </c>
      <c r="N644" s="66">
        <f t="shared" si="71"/>
        <v>0</v>
      </c>
      <c r="O644" s="66">
        <f t="shared" si="72"/>
        <v>0</v>
      </c>
      <c r="P644" s="66">
        <f t="shared" si="73"/>
        <v>4</v>
      </c>
      <c r="Q644" s="66">
        <f t="shared" si="74"/>
        <v>0</v>
      </c>
      <c r="R644" s="66">
        <f t="shared" si="75"/>
        <v>4</v>
      </c>
      <c r="S644" s="67">
        <f t="shared" si="76"/>
        <v>2.6306789782442851E-3</v>
      </c>
      <c r="T644" s="56"/>
      <c r="U644" s="56"/>
    </row>
    <row r="645" spans="1:21" s="30" customFormat="1">
      <c r="A645" s="70">
        <v>154</v>
      </c>
      <c r="B645" s="71" t="s">
        <v>231</v>
      </c>
      <c r="C645" s="72">
        <f>VLOOKUP($C$489*282-282+$A645,'Data (2)'!$A$6:$H$23129,C$491)</f>
        <v>0</v>
      </c>
      <c r="D645" s="72">
        <f>VLOOKUP($C$489*282-282+$A645,'Data (2)'!$A$6:$H$23129,D$491)</f>
        <v>0</v>
      </c>
      <c r="E645" s="72">
        <f>VLOOKUP($C$489*282-282+$A645,'Data (2)'!$A$6:$H$23129,E$491)</f>
        <v>0</v>
      </c>
      <c r="F645" s="72">
        <f>VLOOKUP($C$489*282-282+$A645,'Data (2)'!$A$6:$H$23129,F$491)</f>
        <v>0</v>
      </c>
      <c r="G645" s="72">
        <f>VLOOKUP($C$489*282-282+$A645,'Data (2)'!$A$6:$H$23129,G$491)</f>
        <v>0</v>
      </c>
      <c r="H645" s="73">
        <f t="shared" si="77"/>
        <v>0</v>
      </c>
      <c r="I645" s="55">
        <f t="shared" si="67"/>
        <v>1.54E-4</v>
      </c>
      <c r="J645" s="64">
        <f t="shared" si="68"/>
        <v>215</v>
      </c>
      <c r="K645" s="64">
        <f t="shared" si="69"/>
        <v>168</v>
      </c>
      <c r="L645" s="63">
        <v>154</v>
      </c>
      <c r="M645" s="65" t="str">
        <f t="shared" si="70"/>
        <v>Namibia</v>
      </c>
      <c r="N645" s="66">
        <f t="shared" si="71"/>
        <v>0</v>
      </c>
      <c r="O645" s="66">
        <f t="shared" si="72"/>
        <v>0</v>
      </c>
      <c r="P645" s="66">
        <f t="shared" si="73"/>
        <v>4</v>
      </c>
      <c r="Q645" s="66">
        <f t="shared" si="74"/>
        <v>0</v>
      </c>
      <c r="R645" s="66">
        <f t="shared" si="75"/>
        <v>4</v>
      </c>
      <c r="S645" s="67">
        <f t="shared" si="76"/>
        <v>2.6306789782442851E-3</v>
      </c>
      <c r="T645" s="56"/>
      <c r="U645" s="56"/>
    </row>
    <row r="646" spans="1:21" s="30" customFormat="1">
      <c r="A646" s="70">
        <v>155</v>
      </c>
      <c r="B646" s="71" t="s">
        <v>232</v>
      </c>
      <c r="C646" s="72">
        <f>VLOOKUP($C$489*282-282+$A646,'Data (2)'!$A$6:$H$23129,C$491)</f>
        <v>0</v>
      </c>
      <c r="D646" s="72">
        <f>VLOOKUP($C$489*282-282+$A646,'Data (2)'!$A$6:$H$23129,D$491)</f>
        <v>0</v>
      </c>
      <c r="E646" s="72">
        <f>VLOOKUP($C$489*282-282+$A646,'Data (2)'!$A$6:$H$23129,E$491)</f>
        <v>0</v>
      </c>
      <c r="F646" s="72">
        <f>VLOOKUP($C$489*282-282+$A646,'Data (2)'!$A$6:$H$23129,F$491)</f>
        <v>0</v>
      </c>
      <c r="G646" s="72">
        <f>VLOOKUP($C$489*282-282+$A646,'Data (2)'!$A$6:$H$23129,G$491)</f>
        <v>0</v>
      </c>
      <c r="H646" s="73">
        <f t="shared" si="77"/>
        <v>0</v>
      </c>
      <c r="I646" s="55">
        <f t="shared" si="67"/>
        <v>1.55E-4</v>
      </c>
      <c r="J646" s="64">
        <f t="shared" si="68"/>
        <v>214</v>
      </c>
      <c r="K646" s="64">
        <f t="shared" si="69"/>
        <v>51</v>
      </c>
      <c r="L646" s="63">
        <v>155</v>
      </c>
      <c r="M646" s="65" t="str">
        <f t="shared" si="70"/>
        <v>Chad</v>
      </c>
      <c r="N646" s="66">
        <f t="shared" si="71"/>
        <v>0</v>
      </c>
      <c r="O646" s="66">
        <f t="shared" si="72"/>
        <v>0</v>
      </c>
      <c r="P646" s="66">
        <f t="shared" si="73"/>
        <v>4</v>
      </c>
      <c r="Q646" s="66">
        <f t="shared" si="74"/>
        <v>0</v>
      </c>
      <c r="R646" s="66">
        <f t="shared" si="75"/>
        <v>4</v>
      </c>
      <c r="S646" s="67">
        <f t="shared" si="76"/>
        <v>2.6306789782442851E-3</v>
      </c>
      <c r="T646" s="56"/>
      <c r="U646" s="56"/>
    </row>
    <row r="647" spans="1:21" s="30" customFormat="1">
      <c r="A647" s="70">
        <v>156</v>
      </c>
      <c r="B647" s="71" t="s">
        <v>233</v>
      </c>
      <c r="C647" s="72">
        <f>VLOOKUP($C$489*282-282+$A647,'Data (2)'!$A$6:$H$23129,C$491)</f>
        <v>0</v>
      </c>
      <c r="D647" s="72">
        <f>VLOOKUP($C$489*282-282+$A647,'Data (2)'!$A$6:$H$23129,D$491)</f>
        <v>0</v>
      </c>
      <c r="E647" s="72">
        <f>VLOOKUP($C$489*282-282+$A647,'Data (2)'!$A$6:$H$23129,E$491)</f>
        <v>5</v>
      </c>
      <c r="F647" s="72">
        <f>VLOOKUP($C$489*282-282+$A647,'Data (2)'!$A$6:$H$23129,F$491)</f>
        <v>0</v>
      </c>
      <c r="G647" s="72">
        <f>VLOOKUP($C$489*282-282+$A647,'Data (2)'!$A$6:$H$23129,G$491)</f>
        <v>5</v>
      </c>
      <c r="H647" s="73">
        <f t="shared" si="77"/>
        <v>3.2883487228053559E-3</v>
      </c>
      <c r="I647" s="55">
        <f t="shared" si="67"/>
        <v>5.0002059999999995</v>
      </c>
      <c r="J647" s="64">
        <f t="shared" si="68"/>
        <v>143</v>
      </c>
      <c r="K647" s="64">
        <f t="shared" si="69"/>
        <v>24</v>
      </c>
      <c r="L647" s="63">
        <v>156</v>
      </c>
      <c r="M647" s="65" t="str">
        <f t="shared" si="70"/>
        <v>Barbados</v>
      </c>
      <c r="N647" s="66">
        <f t="shared" si="71"/>
        <v>0</v>
      </c>
      <c r="O647" s="66">
        <f t="shared" si="72"/>
        <v>0</v>
      </c>
      <c r="P647" s="66">
        <f t="shared" si="73"/>
        <v>0</v>
      </c>
      <c r="Q647" s="66">
        <f t="shared" si="74"/>
        <v>0</v>
      </c>
      <c r="R647" s="66">
        <f t="shared" si="75"/>
        <v>4</v>
      </c>
      <c r="S647" s="67">
        <f t="shared" si="76"/>
        <v>2.6306789782442851E-3</v>
      </c>
      <c r="T647" s="56"/>
      <c r="U647" s="56"/>
    </row>
    <row r="648" spans="1:21" s="30" customFormat="1">
      <c r="A648" s="70">
        <v>157</v>
      </c>
      <c r="B648" s="71" t="s">
        <v>362</v>
      </c>
      <c r="C648" s="72">
        <f>VLOOKUP($C$489*282-282+$A648,'Data (2)'!$A$6:$H$23129,C$491)</f>
        <v>0</v>
      </c>
      <c r="D648" s="72">
        <f>VLOOKUP($C$489*282-282+$A648,'Data (2)'!$A$6:$H$23129,D$491)</f>
        <v>0</v>
      </c>
      <c r="E648" s="72">
        <f>VLOOKUP($C$489*282-282+$A648,'Data (2)'!$A$6:$H$23129,E$491)</f>
        <v>0</v>
      </c>
      <c r="F648" s="72">
        <f>VLOOKUP($C$489*282-282+$A648,'Data (2)'!$A$6:$H$23129,F$491)</f>
        <v>0</v>
      </c>
      <c r="G648" s="72">
        <f>VLOOKUP($C$489*282-282+$A648,'Data (2)'!$A$6:$H$23129,G$491)</f>
        <v>0</v>
      </c>
      <c r="H648" s="73">
        <f t="shared" si="77"/>
        <v>0</v>
      </c>
      <c r="I648" s="55">
        <f t="shared" si="67"/>
        <v>1.5699999999999999E-4</v>
      </c>
      <c r="J648" s="64">
        <f t="shared" si="68"/>
        <v>213</v>
      </c>
      <c r="K648" s="64">
        <f t="shared" si="69"/>
        <v>4</v>
      </c>
      <c r="L648" s="63">
        <v>157</v>
      </c>
      <c r="M648" s="65" t="str">
        <f t="shared" si="70"/>
        <v>Algeria</v>
      </c>
      <c r="N648" s="66">
        <f t="shared" si="71"/>
        <v>0</v>
      </c>
      <c r="O648" s="66">
        <f t="shared" si="72"/>
        <v>0</v>
      </c>
      <c r="P648" s="66">
        <f t="shared" si="73"/>
        <v>4</v>
      </c>
      <c r="Q648" s="66">
        <f t="shared" si="74"/>
        <v>0</v>
      </c>
      <c r="R648" s="66">
        <f t="shared" si="75"/>
        <v>4</v>
      </c>
      <c r="S648" s="67">
        <f t="shared" si="76"/>
        <v>2.6306789782442851E-3</v>
      </c>
      <c r="T648" s="56"/>
      <c r="U648" s="56"/>
    </row>
    <row r="649" spans="1:21" s="30" customFormat="1">
      <c r="A649" s="70">
        <v>158</v>
      </c>
      <c r="B649" s="71" t="s">
        <v>234</v>
      </c>
      <c r="C649" s="72">
        <f>VLOOKUP($C$489*282-282+$A649,'Data (2)'!$A$6:$H$23129,C$491)</f>
        <v>0</v>
      </c>
      <c r="D649" s="72">
        <f>VLOOKUP($C$489*282-282+$A649,'Data (2)'!$A$6:$H$23129,D$491)</f>
        <v>0</v>
      </c>
      <c r="E649" s="72">
        <f>VLOOKUP($C$489*282-282+$A649,'Data (2)'!$A$6:$H$23129,E$491)</f>
        <v>0</v>
      </c>
      <c r="F649" s="72">
        <f>VLOOKUP($C$489*282-282+$A649,'Data (2)'!$A$6:$H$23129,F$491)</f>
        <v>0</v>
      </c>
      <c r="G649" s="72">
        <f>VLOOKUP($C$489*282-282+$A649,'Data (2)'!$A$6:$H$23129,G$491)</f>
        <v>0</v>
      </c>
      <c r="H649" s="73">
        <f t="shared" si="77"/>
        <v>0</v>
      </c>
      <c r="I649" s="55">
        <f t="shared" si="67"/>
        <v>1.5799999999999999E-4</v>
      </c>
      <c r="J649" s="64">
        <f t="shared" si="68"/>
        <v>212</v>
      </c>
      <c r="K649" s="64">
        <f t="shared" si="69"/>
        <v>249</v>
      </c>
      <c r="L649" s="63">
        <v>158</v>
      </c>
      <c r="M649" s="65" t="str">
        <f t="shared" si="70"/>
        <v>Tajikistan</v>
      </c>
      <c r="N649" s="66">
        <f t="shared" si="71"/>
        <v>0</v>
      </c>
      <c r="O649" s="66">
        <f t="shared" si="72"/>
        <v>0</v>
      </c>
      <c r="P649" s="66">
        <f t="shared" si="73"/>
        <v>4</v>
      </c>
      <c r="Q649" s="66">
        <f t="shared" si="74"/>
        <v>0</v>
      </c>
      <c r="R649" s="66">
        <f t="shared" si="75"/>
        <v>3</v>
      </c>
      <c r="S649" s="67">
        <f t="shared" si="76"/>
        <v>1.9730092336832134E-3</v>
      </c>
      <c r="T649" s="56"/>
      <c r="U649" s="56"/>
    </row>
    <row r="650" spans="1:21" s="30" customFormat="1">
      <c r="A650" s="70">
        <v>159</v>
      </c>
      <c r="B650" s="71" t="s">
        <v>235</v>
      </c>
      <c r="C650" s="72">
        <f>VLOOKUP($C$489*282-282+$A650,'Data (2)'!$A$6:$H$23129,C$491)</f>
        <v>0</v>
      </c>
      <c r="D650" s="72">
        <f>VLOOKUP($C$489*282-282+$A650,'Data (2)'!$A$6:$H$23129,D$491)</f>
        <v>0</v>
      </c>
      <c r="E650" s="72">
        <f>VLOOKUP($C$489*282-282+$A650,'Data (2)'!$A$6:$H$23129,E$491)</f>
        <v>6</v>
      </c>
      <c r="F650" s="72">
        <f>VLOOKUP($C$489*282-282+$A650,'Data (2)'!$A$6:$H$23129,F$491)</f>
        <v>0</v>
      </c>
      <c r="G650" s="72">
        <f>VLOOKUP($C$489*282-282+$A650,'Data (2)'!$A$6:$H$23129,G$491)</f>
        <v>0</v>
      </c>
      <c r="H650" s="73">
        <f t="shared" si="77"/>
        <v>0</v>
      </c>
      <c r="I650" s="55">
        <f t="shared" si="67"/>
        <v>1.5899999999999999E-4</v>
      </c>
      <c r="J650" s="64">
        <f t="shared" si="68"/>
        <v>211</v>
      </c>
      <c r="K650" s="64">
        <f t="shared" si="69"/>
        <v>209</v>
      </c>
      <c r="L650" s="63">
        <v>159</v>
      </c>
      <c r="M650" s="65" t="str">
        <f t="shared" si="70"/>
        <v>Senegal</v>
      </c>
      <c r="N650" s="66">
        <f t="shared" si="71"/>
        <v>0</v>
      </c>
      <c r="O650" s="66">
        <f t="shared" si="72"/>
        <v>0</v>
      </c>
      <c r="P650" s="66">
        <f t="shared" si="73"/>
        <v>0</v>
      </c>
      <c r="Q650" s="66">
        <f t="shared" si="74"/>
        <v>0</v>
      </c>
      <c r="R650" s="66">
        <f t="shared" si="75"/>
        <v>3</v>
      </c>
      <c r="S650" s="67">
        <f t="shared" si="76"/>
        <v>1.9730092336832134E-3</v>
      </c>
      <c r="T650" s="56"/>
      <c r="U650" s="56"/>
    </row>
    <row r="651" spans="1:21" s="30" customFormat="1">
      <c r="A651" s="70">
        <v>160</v>
      </c>
      <c r="B651" s="71" t="s">
        <v>236</v>
      </c>
      <c r="C651" s="72">
        <f>VLOOKUP($C$489*282-282+$A651,'Data (2)'!$A$6:$H$23129,C$491)</f>
        <v>0</v>
      </c>
      <c r="D651" s="72">
        <f>VLOOKUP($C$489*282-282+$A651,'Data (2)'!$A$6:$H$23129,D$491)</f>
        <v>0</v>
      </c>
      <c r="E651" s="72">
        <f>VLOOKUP($C$489*282-282+$A651,'Data (2)'!$A$6:$H$23129,E$491)</f>
        <v>10</v>
      </c>
      <c r="F651" s="72">
        <f>VLOOKUP($C$489*282-282+$A651,'Data (2)'!$A$6:$H$23129,F$491)</f>
        <v>3</v>
      </c>
      <c r="G651" s="72">
        <f>VLOOKUP($C$489*282-282+$A651,'Data (2)'!$A$6:$H$23129,G$491)</f>
        <v>15</v>
      </c>
      <c r="H651" s="73">
        <f t="shared" si="77"/>
        <v>9.8650461684160681E-3</v>
      </c>
      <c r="I651" s="55">
        <f t="shared" si="67"/>
        <v>15.000310000000001</v>
      </c>
      <c r="J651" s="64">
        <f t="shared" si="68"/>
        <v>115</v>
      </c>
      <c r="K651" s="64">
        <f t="shared" si="69"/>
        <v>122</v>
      </c>
      <c r="L651" s="63">
        <v>160</v>
      </c>
      <c r="M651" s="65" t="str">
        <f t="shared" si="70"/>
        <v>Jersey</v>
      </c>
      <c r="N651" s="66">
        <f t="shared" si="71"/>
        <v>0</v>
      </c>
      <c r="O651" s="66">
        <f t="shared" si="72"/>
        <v>0</v>
      </c>
      <c r="P651" s="66">
        <f t="shared" si="73"/>
        <v>0</v>
      </c>
      <c r="Q651" s="66">
        <f t="shared" si="74"/>
        <v>0</v>
      </c>
      <c r="R651" s="66">
        <f t="shared" si="75"/>
        <v>3</v>
      </c>
      <c r="S651" s="67">
        <f t="shared" si="76"/>
        <v>1.9730092336832134E-3</v>
      </c>
      <c r="T651" s="56"/>
      <c r="U651" s="56"/>
    </row>
    <row r="652" spans="1:21" s="30" customFormat="1">
      <c r="A652" s="70">
        <v>161</v>
      </c>
      <c r="B652" s="71" t="s">
        <v>237</v>
      </c>
      <c r="C652" s="72">
        <f>VLOOKUP($C$489*282-282+$A652,'Data (2)'!$A$6:$H$23129,C$491)</f>
        <v>0</v>
      </c>
      <c r="D652" s="72">
        <f>VLOOKUP($C$489*282-282+$A652,'Data (2)'!$A$6:$H$23129,D$491)</f>
        <v>0</v>
      </c>
      <c r="E652" s="72">
        <f>VLOOKUP($C$489*282-282+$A652,'Data (2)'!$A$6:$H$23129,E$491)</f>
        <v>0</v>
      </c>
      <c r="F652" s="72">
        <f>VLOOKUP($C$489*282-282+$A652,'Data (2)'!$A$6:$H$23129,F$491)</f>
        <v>0</v>
      </c>
      <c r="G652" s="72">
        <f>VLOOKUP($C$489*282-282+$A652,'Data (2)'!$A$6:$H$23129,G$491)</f>
        <v>0</v>
      </c>
      <c r="H652" s="73">
        <f t="shared" si="77"/>
        <v>0</v>
      </c>
      <c r="I652" s="55">
        <f t="shared" si="67"/>
        <v>1.6099999999999998E-4</v>
      </c>
      <c r="J652" s="64">
        <f t="shared" si="68"/>
        <v>210</v>
      </c>
      <c r="K652" s="64">
        <f t="shared" si="69"/>
        <v>104</v>
      </c>
      <c r="L652" s="63">
        <v>161</v>
      </c>
      <c r="M652" s="65" t="str">
        <f t="shared" si="70"/>
        <v>Guyana</v>
      </c>
      <c r="N652" s="66">
        <f t="shared" si="71"/>
        <v>0</v>
      </c>
      <c r="O652" s="66">
        <f t="shared" si="72"/>
        <v>0</v>
      </c>
      <c r="P652" s="66">
        <f t="shared" si="73"/>
        <v>0</v>
      </c>
      <c r="Q652" s="66">
        <f t="shared" si="74"/>
        <v>0</v>
      </c>
      <c r="R652" s="66">
        <f t="shared" si="75"/>
        <v>3</v>
      </c>
      <c r="S652" s="67">
        <f t="shared" si="76"/>
        <v>1.9730092336832134E-3</v>
      </c>
      <c r="T652" s="56"/>
      <c r="U652" s="56"/>
    </row>
    <row r="653" spans="1:21" s="30" customFormat="1">
      <c r="A653" s="70">
        <v>162</v>
      </c>
      <c r="B653" s="71" t="s">
        <v>238</v>
      </c>
      <c r="C653" s="72">
        <f>VLOOKUP($C$489*282-282+$A653,'Data (2)'!$A$6:$H$23129,C$491)</f>
        <v>0</v>
      </c>
      <c r="D653" s="72">
        <f>VLOOKUP($C$489*282-282+$A653,'Data (2)'!$A$6:$H$23129,D$491)</f>
        <v>0</v>
      </c>
      <c r="E653" s="72">
        <f>VLOOKUP($C$489*282-282+$A653,'Data (2)'!$A$6:$H$23129,E$491)</f>
        <v>0</v>
      </c>
      <c r="F653" s="72">
        <f>VLOOKUP($C$489*282-282+$A653,'Data (2)'!$A$6:$H$23129,F$491)</f>
        <v>0</v>
      </c>
      <c r="G653" s="72">
        <f>VLOOKUP($C$489*282-282+$A653,'Data (2)'!$A$6:$H$23129,G$491)</f>
        <v>5</v>
      </c>
      <c r="H653" s="73">
        <f t="shared" si="77"/>
        <v>3.2883487228053559E-3</v>
      </c>
      <c r="I653" s="55">
        <f t="shared" si="67"/>
        <v>5.0002120000000003</v>
      </c>
      <c r="J653" s="64">
        <f t="shared" si="68"/>
        <v>142</v>
      </c>
      <c r="K653" s="64">
        <f t="shared" si="69"/>
        <v>279</v>
      </c>
      <c r="L653" s="63">
        <v>162</v>
      </c>
      <c r="M653" s="65" t="str">
        <f t="shared" si="70"/>
        <v>Yemen</v>
      </c>
      <c r="N653" s="66">
        <f t="shared" si="71"/>
        <v>0</v>
      </c>
      <c r="O653" s="66">
        <f t="shared" si="72"/>
        <v>0</v>
      </c>
      <c r="P653" s="66">
        <f t="shared" si="73"/>
        <v>0</v>
      </c>
      <c r="Q653" s="66">
        <f t="shared" si="74"/>
        <v>0</v>
      </c>
      <c r="R653" s="66">
        <f t="shared" si="75"/>
        <v>0</v>
      </c>
      <c r="S653" s="67">
        <f t="shared" si="76"/>
        <v>0</v>
      </c>
      <c r="T653" s="56"/>
      <c r="U653" s="56"/>
    </row>
    <row r="654" spans="1:21" s="30" customFormat="1">
      <c r="A654" s="70">
        <v>163</v>
      </c>
      <c r="B654" s="71" t="s">
        <v>239</v>
      </c>
      <c r="C654" s="72">
        <f>VLOOKUP($C$489*282-282+$A654,'Data (2)'!$A$6:$H$23129,C$491)</f>
        <v>0</v>
      </c>
      <c r="D654" s="72">
        <f>VLOOKUP($C$489*282-282+$A654,'Data (2)'!$A$6:$H$23129,D$491)</f>
        <v>6</v>
      </c>
      <c r="E654" s="72">
        <f>VLOOKUP($C$489*282-282+$A654,'Data (2)'!$A$6:$H$23129,E$491)</f>
        <v>18</v>
      </c>
      <c r="F654" s="72">
        <f>VLOOKUP($C$489*282-282+$A654,'Data (2)'!$A$6:$H$23129,F$491)</f>
        <v>4</v>
      </c>
      <c r="G654" s="72">
        <f>VLOOKUP($C$489*282-282+$A654,'Data (2)'!$A$6:$H$23129,G$491)</f>
        <v>27</v>
      </c>
      <c r="H654" s="73">
        <f t="shared" si="77"/>
        <v>1.7757083103148923E-2</v>
      </c>
      <c r="I654" s="55">
        <f t="shared" si="67"/>
        <v>27.000433000000001</v>
      </c>
      <c r="J654" s="64">
        <f t="shared" si="68"/>
        <v>96</v>
      </c>
      <c r="K654" s="64">
        <f t="shared" si="69"/>
        <v>278</v>
      </c>
      <c r="L654" s="63">
        <v>163</v>
      </c>
      <c r="M654" s="65" t="str">
        <f t="shared" si="70"/>
        <v>Western Sahara</v>
      </c>
      <c r="N654" s="66">
        <f t="shared" si="71"/>
        <v>0</v>
      </c>
      <c r="O654" s="66">
        <f t="shared" si="72"/>
        <v>0</v>
      </c>
      <c r="P654" s="66">
        <f t="shared" si="73"/>
        <v>0</v>
      </c>
      <c r="Q654" s="66">
        <f t="shared" si="74"/>
        <v>0</v>
      </c>
      <c r="R654" s="66">
        <f t="shared" si="75"/>
        <v>0</v>
      </c>
      <c r="S654" s="67">
        <f t="shared" si="76"/>
        <v>0</v>
      </c>
      <c r="T654" s="56"/>
      <c r="U654" s="56"/>
    </row>
    <row r="655" spans="1:21" s="30" customFormat="1">
      <c r="A655" s="70">
        <v>164</v>
      </c>
      <c r="B655" s="71" t="s">
        <v>374</v>
      </c>
      <c r="C655" s="72">
        <f>VLOOKUP($C$489*282-282+$A655,'Data (2)'!$A$6:$H$23129,C$491)</f>
        <v>0</v>
      </c>
      <c r="D655" s="72">
        <f>VLOOKUP($C$489*282-282+$A655,'Data (2)'!$A$6:$H$23129,D$491)</f>
        <v>0</v>
      </c>
      <c r="E655" s="72">
        <f>VLOOKUP($C$489*282-282+$A655,'Data (2)'!$A$6:$H$23129,E$491)</f>
        <v>0</v>
      </c>
      <c r="F655" s="72">
        <f>VLOOKUP($C$489*282-282+$A655,'Data (2)'!$A$6:$H$23129,F$491)</f>
        <v>0</v>
      </c>
      <c r="G655" s="72">
        <f>VLOOKUP($C$489*282-282+$A655,'Data (2)'!$A$6:$H$23129,G$491)</f>
        <v>0</v>
      </c>
      <c r="H655" s="73">
        <f t="shared" si="77"/>
        <v>0</v>
      </c>
      <c r="I655" s="55">
        <f t="shared" si="67"/>
        <v>1.64E-4</v>
      </c>
      <c r="J655" s="64">
        <f t="shared" si="68"/>
        <v>209</v>
      </c>
      <c r="K655" s="64">
        <f t="shared" si="69"/>
        <v>277</v>
      </c>
      <c r="L655" s="63">
        <v>164</v>
      </c>
      <c r="M655" s="65" t="str">
        <f t="shared" si="70"/>
        <v>Western Europe, nfd</v>
      </c>
      <c r="N655" s="66">
        <f t="shared" si="71"/>
        <v>0</v>
      </c>
      <c r="O655" s="66">
        <f t="shared" si="72"/>
        <v>0</v>
      </c>
      <c r="P655" s="66">
        <f t="shared" si="73"/>
        <v>0</v>
      </c>
      <c r="Q655" s="66">
        <f t="shared" si="74"/>
        <v>0</v>
      </c>
      <c r="R655" s="66">
        <f t="shared" si="75"/>
        <v>0</v>
      </c>
      <c r="S655" s="67">
        <f t="shared" si="76"/>
        <v>0</v>
      </c>
      <c r="T655" s="56"/>
      <c r="U655" s="56"/>
    </row>
    <row r="656" spans="1:21" s="30" customFormat="1">
      <c r="A656" s="70">
        <v>165</v>
      </c>
      <c r="B656" s="71" t="s">
        <v>240</v>
      </c>
      <c r="C656" s="72">
        <f>VLOOKUP($C$489*282-282+$A656,'Data (2)'!$A$6:$H$23129,C$491)</f>
        <v>3</v>
      </c>
      <c r="D656" s="72">
        <f>VLOOKUP($C$489*282-282+$A656,'Data (2)'!$A$6:$H$23129,D$491)</f>
        <v>0</v>
      </c>
      <c r="E656" s="72">
        <f>VLOOKUP($C$489*282-282+$A656,'Data (2)'!$A$6:$H$23129,E$491)</f>
        <v>16</v>
      </c>
      <c r="F656" s="72">
        <f>VLOOKUP($C$489*282-282+$A656,'Data (2)'!$A$6:$H$23129,F$491)</f>
        <v>3</v>
      </c>
      <c r="G656" s="72">
        <f>VLOOKUP($C$489*282-282+$A656,'Data (2)'!$A$6:$H$23129,G$491)</f>
        <v>21</v>
      </c>
      <c r="H656" s="73">
        <f t="shared" si="77"/>
        <v>1.3811064635782494E-2</v>
      </c>
      <c r="I656" s="55">
        <f t="shared" si="67"/>
        <v>21.000375000000002</v>
      </c>
      <c r="J656" s="64">
        <f t="shared" si="68"/>
        <v>101</v>
      </c>
      <c r="K656" s="64">
        <f t="shared" si="69"/>
        <v>276</v>
      </c>
      <c r="L656" s="63">
        <v>165</v>
      </c>
      <c r="M656" s="65" t="str">
        <f t="shared" si="70"/>
        <v>Wallis and Futuna</v>
      </c>
      <c r="N656" s="66">
        <f t="shared" si="71"/>
        <v>0</v>
      </c>
      <c r="O656" s="66">
        <f t="shared" si="72"/>
        <v>0</v>
      </c>
      <c r="P656" s="66">
        <f t="shared" si="73"/>
        <v>0</v>
      </c>
      <c r="Q656" s="66">
        <f t="shared" si="74"/>
        <v>0</v>
      </c>
      <c r="R656" s="66">
        <f t="shared" si="75"/>
        <v>0</v>
      </c>
      <c r="S656" s="67">
        <f t="shared" si="76"/>
        <v>0</v>
      </c>
      <c r="T656" s="56"/>
      <c r="U656" s="56"/>
    </row>
    <row r="657" spans="1:21" s="30" customFormat="1">
      <c r="A657" s="70">
        <v>166</v>
      </c>
      <c r="B657" s="71" t="s">
        <v>241</v>
      </c>
      <c r="C657" s="72">
        <f>VLOOKUP($C$489*282-282+$A657,'Data (2)'!$A$6:$H$23129,C$491)</f>
        <v>0</v>
      </c>
      <c r="D657" s="72">
        <f>VLOOKUP($C$489*282-282+$A657,'Data (2)'!$A$6:$H$23129,D$491)</f>
        <v>0</v>
      </c>
      <c r="E657" s="72">
        <f>VLOOKUP($C$489*282-282+$A657,'Data (2)'!$A$6:$H$23129,E$491)</f>
        <v>6</v>
      </c>
      <c r="F657" s="72">
        <f>VLOOKUP($C$489*282-282+$A657,'Data (2)'!$A$6:$H$23129,F$491)</f>
        <v>3</v>
      </c>
      <c r="G657" s="72">
        <f>VLOOKUP($C$489*282-282+$A657,'Data (2)'!$A$6:$H$23129,G$491)</f>
        <v>11</v>
      </c>
      <c r="H657" s="73">
        <f t="shared" si="77"/>
        <v>7.2343671901717839E-3</v>
      </c>
      <c r="I657" s="55">
        <f t="shared" si="67"/>
        <v>11.000276000000001</v>
      </c>
      <c r="J657" s="64">
        <f t="shared" si="68"/>
        <v>120</v>
      </c>
      <c r="K657" s="64">
        <f t="shared" si="69"/>
        <v>274</v>
      </c>
      <c r="L657" s="63">
        <v>166</v>
      </c>
      <c r="M657" s="65" t="str">
        <f t="shared" si="70"/>
        <v>Virgin Islands, United States</v>
      </c>
      <c r="N657" s="66">
        <f t="shared" si="71"/>
        <v>0</v>
      </c>
      <c r="O657" s="66">
        <f t="shared" si="72"/>
        <v>0</v>
      </c>
      <c r="P657" s="66">
        <f t="shared" si="73"/>
        <v>0</v>
      </c>
      <c r="Q657" s="66">
        <f t="shared" si="74"/>
        <v>0</v>
      </c>
      <c r="R657" s="66">
        <f t="shared" si="75"/>
        <v>0</v>
      </c>
      <c r="S657" s="67">
        <f t="shared" si="76"/>
        <v>0</v>
      </c>
      <c r="T657" s="56"/>
      <c r="U657" s="56"/>
    </row>
    <row r="658" spans="1:21" s="30" customFormat="1">
      <c r="A658" s="70">
        <v>167</v>
      </c>
      <c r="B658" s="71" t="s">
        <v>382</v>
      </c>
      <c r="C658" s="72">
        <f>VLOOKUP($C$489*282-282+$A658,'Data (2)'!$A$6:$H$23129,C$491)</f>
        <v>74</v>
      </c>
      <c r="D658" s="72">
        <f>VLOOKUP($C$489*282-282+$A658,'Data (2)'!$A$6:$H$23129,D$491)</f>
        <v>282</v>
      </c>
      <c r="E658" s="72">
        <f>VLOOKUP($C$489*282-282+$A658,'Data (2)'!$A$6:$H$23129,E$491)</f>
        <v>1059</v>
      </c>
      <c r="F658" s="72">
        <f>VLOOKUP($C$489*282-282+$A658,'Data (2)'!$A$6:$H$23129,F$491)</f>
        <v>74</v>
      </c>
      <c r="G658" s="72">
        <f>VLOOKUP($C$489*282-282+$A658,'Data (2)'!$A$6:$H$23129,G$491)</f>
        <v>1489</v>
      </c>
      <c r="H658" s="73">
        <f t="shared" si="77"/>
        <v>0.97927024965143505</v>
      </c>
      <c r="I658" s="55">
        <f t="shared" si="67"/>
        <v>1489.0150570000001</v>
      </c>
      <c r="J658" s="64">
        <f t="shared" si="68"/>
        <v>16</v>
      </c>
      <c r="K658" s="64">
        <f t="shared" si="69"/>
        <v>273</v>
      </c>
      <c r="L658" s="63">
        <v>167</v>
      </c>
      <c r="M658" s="65" t="str">
        <f t="shared" si="70"/>
        <v>Virgin Islands, British</v>
      </c>
      <c r="N658" s="66">
        <f t="shared" si="71"/>
        <v>0</v>
      </c>
      <c r="O658" s="66">
        <f t="shared" si="72"/>
        <v>0</v>
      </c>
      <c r="P658" s="66">
        <f t="shared" si="73"/>
        <v>0</v>
      </c>
      <c r="Q658" s="66">
        <f t="shared" si="74"/>
        <v>0</v>
      </c>
      <c r="R658" s="66">
        <f t="shared" si="75"/>
        <v>0</v>
      </c>
      <c r="S658" s="67">
        <f t="shared" si="76"/>
        <v>0</v>
      </c>
      <c r="T658" s="56"/>
      <c r="U658" s="56"/>
    </row>
    <row r="659" spans="1:21" s="30" customFormat="1">
      <c r="A659" s="70">
        <v>168</v>
      </c>
      <c r="B659" s="71" t="s">
        <v>242</v>
      </c>
      <c r="C659" s="72">
        <f>VLOOKUP($C$489*282-282+$A659,'Data (2)'!$A$6:$H$23129,C$491)</f>
        <v>0</v>
      </c>
      <c r="D659" s="72">
        <f>VLOOKUP($C$489*282-282+$A659,'Data (2)'!$A$6:$H$23129,D$491)</f>
        <v>0</v>
      </c>
      <c r="E659" s="72">
        <f>VLOOKUP($C$489*282-282+$A659,'Data (2)'!$A$6:$H$23129,E$491)</f>
        <v>4</v>
      </c>
      <c r="F659" s="72">
        <f>VLOOKUP($C$489*282-282+$A659,'Data (2)'!$A$6:$H$23129,F$491)</f>
        <v>0</v>
      </c>
      <c r="G659" s="72">
        <f>VLOOKUP($C$489*282-282+$A659,'Data (2)'!$A$6:$H$23129,G$491)</f>
        <v>4</v>
      </c>
      <c r="H659" s="73">
        <f t="shared" si="77"/>
        <v>2.6306789782442851E-3</v>
      </c>
      <c r="I659" s="55">
        <f t="shared" si="67"/>
        <v>4.0002080000000007</v>
      </c>
      <c r="J659" s="64">
        <f t="shared" si="68"/>
        <v>154</v>
      </c>
      <c r="K659" s="64">
        <f t="shared" si="69"/>
        <v>262</v>
      </c>
      <c r="L659" s="63">
        <v>168</v>
      </c>
      <c r="M659" s="65" t="str">
        <f t="shared" si="70"/>
        <v>Tuvalu</v>
      </c>
      <c r="N659" s="66">
        <f t="shared" si="71"/>
        <v>0</v>
      </c>
      <c r="O659" s="66">
        <f t="shared" si="72"/>
        <v>0</v>
      </c>
      <c r="P659" s="66">
        <f t="shared" si="73"/>
        <v>0</v>
      </c>
      <c r="Q659" s="66">
        <f t="shared" si="74"/>
        <v>0</v>
      </c>
      <c r="R659" s="66">
        <f t="shared" si="75"/>
        <v>0</v>
      </c>
      <c r="S659" s="67">
        <f t="shared" si="76"/>
        <v>0</v>
      </c>
      <c r="T659" s="56"/>
      <c r="U659" s="56"/>
    </row>
    <row r="660" spans="1:21" s="30" customFormat="1">
      <c r="A660" s="70">
        <v>169</v>
      </c>
      <c r="B660" s="71" t="s">
        <v>243</v>
      </c>
      <c r="C660" s="72">
        <f>VLOOKUP($C$489*282-282+$A660,'Data (2)'!$A$6:$H$23129,C$491)</f>
        <v>4</v>
      </c>
      <c r="D660" s="72">
        <f>VLOOKUP($C$489*282-282+$A660,'Data (2)'!$A$6:$H$23129,D$491)</f>
        <v>0</v>
      </c>
      <c r="E660" s="72">
        <f>VLOOKUP($C$489*282-282+$A660,'Data (2)'!$A$6:$H$23129,E$491)</f>
        <v>5</v>
      </c>
      <c r="F660" s="72">
        <f>VLOOKUP($C$489*282-282+$A660,'Data (2)'!$A$6:$H$23129,F$491)</f>
        <v>0</v>
      </c>
      <c r="G660" s="72">
        <f>VLOOKUP($C$489*282-282+$A660,'Data (2)'!$A$6:$H$23129,G$491)</f>
        <v>9</v>
      </c>
      <c r="H660" s="73">
        <f t="shared" si="77"/>
        <v>5.9190277010496414E-3</v>
      </c>
      <c r="I660" s="55">
        <f t="shared" si="67"/>
        <v>9.0002589999999998</v>
      </c>
      <c r="J660" s="64">
        <f t="shared" si="68"/>
        <v>132</v>
      </c>
      <c r="K660" s="64">
        <f t="shared" si="69"/>
        <v>261</v>
      </c>
      <c r="L660" s="63">
        <v>169</v>
      </c>
      <c r="M660" s="65" t="str">
        <f t="shared" si="70"/>
        <v>Turks and Caicos Islands</v>
      </c>
      <c r="N660" s="66">
        <f t="shared" si="71"/>
        <v>0</v>
      </c>
      <c r="O660" s="66">
        <f t="shared" si="72"/>
        <v>0</v>
      </c>
      <c r="P660" s="66">
        <f t="shared" si="73"/>
        <v>0</v>
      </c>
      <c r="Q660" s="66">
        <f t="shared" si="74"/>
        <v>0</v>
      </c>
      <c r="R660" s="66">
        <f t="shared" si="75"/>
        <v>0</v>
      </c>
      <c r="S660" s="67">
        <f t="shared" si="76"/>
        <v>0</v>
      </c>
      <c r="T660" s="56"/>
      <c r="U660" s="56"/>
    </row>
    <row r="661" spans="1:21" s="30" customFormat="1">
      <c r="A661" s="70">
        <v>170</v>
      </c>
      <c r="B661" s="71" t="s">
        <v>244</v>
      </c>
      <c r="C661" s="72">
        <f>VLOOKUP($C$489*282-282+$A661,'Data (2)'!$A$6:$H$23129,C$491)</f>
        <v>11</v>
      </c>
      <c r="D661" s="72">
        <f>VLOOKUP($C$489*282-282+$A661,'Data (2)'!$A$6:$H$23129,D$491)</f>
        <v>17</v>
      </c>
      <c r="E661" s="72">
        <f>VLOOKUP($C$489*282-282+$A661,'Data (2)'!$A$6:$H$23129,E$491)</f>
        <v>153</v>
      </c>
      <c r="F661" s="72">
        <f>VLOOKUP($C$489*282-282+$A661,'Data (2)'!$A$6:$H$23129,F$491)</f>
        <v>0</v>
      </c>
      <c r="G661" s="72">
        <f>VLOOKUP($C$489*282-282+$A661,'Data (2)'!$A$6:$H$23129,G$491)</f>
        <v>184</v>
      </c>
      <c r="H661" s="73">
        <f t="shared" si="77"/>
        <v>0.12101123299923711</v>
      </c>
      <c r="I661" s="55">
        <f t="shared" si="67"/>
        <v>184.00201000000001</v>
      </c>
      <c r="J661" s="64">
        <f t="shared" si="68"/>
        <v>54</v>
      </c>
      <c r="K661" s="64">
        <f t="shared" si="69"/>
        <v>260</v>
      </c>
      <c r="L661" s="63">
        <v>170</v>
      </c>
      <c r="M661" s="65" t="str">
        <f t="shared" si="70"/>
        <v>Turkmenistan</v>
      </c>
      <c r="N661" s="66">
        <f t="shared" si="71"/>
        <v>0</v>
      </c>
      <c r="O661" s="66">
        <f t="shared" si="72"/>
        <v>0</v>
      </c>
      <c r="P661" s="66">
        <f t="shared" si="73"/>
        <v>0</v>
      </c>
      <c r="Q661" s="66">
        <f t="shared" si="74"/>
        <v>0</v>
      </c>
      <c r="R661" s="66">
        <f t="shared" si="75"/>
        <v>0</v>
      </c>
      <c r="S661" s="67">
        <f t="shared" si="76"/>
        <v>0</v>
      </c>
      <c r="T661" s="56"/>
      <c r="U661" s="56"/>
    </row>
    <row r="662" spans="1:21" s="30" customFormat="1">
      <c r="A662" s="70">
        <v>171</v>
      </c>
      <c r="B662" s="71" t="s">
        <v>245</v>
      </c>
      <c r="C662" s="72">
        <f>VLOOKUP($C$489*282-282+$A662,'Data (2)'!$A$6:$H$23129,C$491)</f>
        <v>6</v>
      </c>
      <c r="D662" s="72">
        <f>VLOOKUP($C$489*282-282+$A662,'Data (2)'!$A$6:$H$23129,D$491)</f>
        <v>3</v>
      </c>
      <c r="E662" s="72">
        <f>VLOOKUP($C$489*282-282+$A662,'Data (2)'!$A$6:$H$23129,E$491)</f>
        <v>72</v>
      </c>
      <c r="F662" s="72">
        <f>VLOOKUP($C$489*282-282+$A662,'Data (2)'!$A$6:$H$23129,F$491)</f>
        <v>301</v>
      </c>
      <c r="G662" s="72">
        <f>VLOOKUP($C$489*282-282+$A662,'Data (2)'!$A$6:$H$23129,G$491)</f>
        <v>371</v>
      </c>
      <c r="H662" s="73">
        <f t="shared" si="77"/>
        <v>0.24399547523215742</v>
      </c>
      <c r="I662" s="55">
        <f t="shared" si="67"/>
        <v>371.00388100000004</v>
      </c>
      <c r="J662" s="64">
        <f t="shared" si="68"/>
        <v>44</v>
      </c>
      <c r="K662" s="64">
        <f t="shared" si="69"/>
        <v>255</v>
      </c>
      <c r="L662" s="63">
        <v>171</v>
      </c>
      <c r="M662" s="65" t="str">
        <f t="shared" si="70"/>
        <v>Tokelau</v>
      </c>
      <c r="N662" s="66">
        <f t="shared" si="71"/>
        <v>0</v>
      </c>
      <c r="O662" s="66">
        <f t="shared" si="72"/>
        <v>0</v>
      </c>
      <c r="P662" s="66">
        <f t="shared" si="73"/>
        <v>0</v>
      </c>
      <c r="Q662" s="66">
        <f t="shared" si="74"/>
        <v>0</v>
      </c>
      <c r="R662" s="66">
        <f t="shared" si="75"/>
        <v>0</v>
      </c>
      <c r="S662" s="67">
        <f t="shared" si="76"/>
        <v>0</v>
      </c>
      <c r="T662" s="56"/>
      <c r="U662" s="56"/>
    </row>
    <row r="663" spans="1:21" s="30" customFormat="1">
      <c r="A663" s="70">
        <v>172</v>
      </c>
      <c r="B663" s="71" t="s">
        <v>246</v>
      </c>
      <c r="C663" s="72">
        <f>VLOOKUP($C$489*282-282+$A663,'Data (2)'!$A$6:$H$23129,C$491)</f>
        <v>0</v>
      </c>
      <c r="D663" s="72">
        <f>VLOOKUP($C$489*282-282+$A663,'Data (2)'!$A$6:$H$23129,D$491)</f>
        <v>0</v>
      </c>
      <c r="E663" s="72">
        <f>VLOOKUP($C$489*282-282+$A663,'Data (2)'!$A$6:$H$23129,E$491)</f>
        <v>0</v>
      </c>
      <c r="F663" s="72">
        <f>VLOOKUP($C$489*282-282+$A663,'Data (2)'!$A$6:$H$23129,F$491)</f>
        <v>0</v>
      </c>
      <c r="G663" s="72">
        <f>VLOOKUP($C$489*282-282+$A663,'Data (2)'!$A$6:$H$23129,G$491)</f>
        <v>0</v>
      </c>
      <c r="H663" s="73">
        <f t="shared" si="77"/>
        <v>0</v>
      </c>
      <c r="I663" s="55">
        <f t="shared" si="67"/>
        <v>1.7199999999999998E-4</v>
      </c>
      <c r="J663" s="64">
        <f t="shared" si="68"/>
        <v>208</v>
      </c>
      <c r="K663" s="64">
        <f t="shared" si="69"/>
        <v>254</v>
      </c>
      <c r="L663" s="63">
        <v>172</v>
      </c>
      <c r="M663" s="65" t="str">
        <f t="shared" si="70"/>
        <v>Togo</v>
      </c>
      <c r="N663" s="66">
        <f t="shared" si="71"/>
        <v>0</v>
      </c>
      <c r="O663" s="66">
        <f t="shared" si="72"/>
        <v>0</v>
      </c>
      <c r="P663" s="66">
        <f t="shared" si="73"/>
        <v>0</v>
      </c>
      <c r="Q663" s="66">
        <f t="shared" si="74"/>
        <v>0</v>
      </c>
      <c r="R663" s="66">
        <f t="shared" si="75"/>
        <v>0</v>
      </c>
      <c r="S663" s="67">
        <f t="shared" si="76"/>
        <v>0</v>
      </c>
      <c r="T663" s="56"/>
      <c r="U663" s="56"/>
    </row>
    <row r="664" spans="1:21" s="30" customFormat="1">
      <c r="A664" s="70">
        <v>173</v>
      </c>
      <c r="B664" s="71" t="s">
        <v>247</v>
      </c>
      <c r="C664" s="72">
        <f>VLOOKUP($C$489*282-282+$A664,'Data (2)'!$A$6:$H$23129,C$491)</f>
        <v>437</v>
      </c>
      <c r="D664" s="72">
        <f>VLOOKUP($C$489*282-282+$A664,'Data (2)'!$A$6:$H$23129,D$491)</f>
        <v>504</v>
      </c>
      <c r="E664" s="72">
        <f>VLOOKUP($C$489*282-282+$A664,'Data (2)'!$A$6:$H$23129,E$491)</f>
        <v>1170</v>
      </c>
      <c r="F664" s="72">
        <f>VLOOKUP($C$489*282-282+$A664,'Data (2)'!$A$6:$H$23129,F$491)</f>
        <v>125</v>
      </c>
      <c r="G664" s="72">
        <f>VLOOKUP($C$489*282-282+$A664,'Data (2)'!$A$6:$H$23129,G$491)</f>
        <v>2237</v>
      </c>
      <c r="H664" s="73">
        <f t="shared" si="77"/>
        <v>1.4712072185831162</v>
      </c>
      <c r="I664" s="55">
        <f t="shared" si="67"/>
        <v>2237.022543</v>
      </c>
      <c r="J664" s="64">
        <f t="shared" si="68"/>
        <v>9</v>
      </c>
      <c r="K664" s="64">
        <f t="shared" si="69"/>
        <v>244</v>
      </c>
      <c r="L664" s="63">
        <v>173</v>
      </c>
      <c r="M664" s="65" t="str">
        <f t="shared" si="70"/>
        <v>Swaziland</v>
      </c>
      <c r="N664" s="66">
        <f t="shared" si="71"/>
        <v>0</v>
      </c>
      <c r="O664" s="66">
        <f t="shared" si="72"/>
        <v>0</v>
      </c>
      <c r="P664" s="66">
        <f t="shared" si="73"/>
        <v>0</v>
      </c>
      <c r="Q664" s="66">
        <f t="shared" si="74"/>
        <v>0</v>
      </c>
      <c r="R664" s="66">
        <f t="shared" si="75"/>
        <v>0</v>
      </c>
      <c r="S664" s="67">
        <f t="shared" si="76"/>
        <v>0</v>
      </c>
      <c r="T664" s="56"/>
      <c r="U664" s="56"/>
    </row>
    <row r="665" spans="1:21" s="30" customFormat="1">
      <c r="A665" s="70">
        <v>174</v>
      </c>
      <c r="B665" s="71" t="s">
        <v>248</v>
      </c>
      <c r="C665" s="72">
        <f>VLOOKUP($C$489*282-282+$A665,'Data (2)'!$A$6:$H$23129,C$491)</f>
        <v>0</v>
      </c>
      <c r="D665" s="72">
        <f>VLOOKUP($C$489*282-282+$A665,'Data (2)'!$A$6:$H$23129,D$491)</f>
        <v>0</v>
      </c>
      <c r="E665" s="72">
        <f>VLOOKUP($C$489*282-282+$A665,'Data (2)'!$A$6:$H$23129,E$491)</f>
        <v>4</v>
      </c>
      <c r="F665" s="72">
        <f>VLOOKUP($C$489*282-282+$A665,'Data (2)'!$A$6:$H$23129,F$491)</f>
        <v>0</v>
      </c>
      <c r="G665" s="72">
        <f>VLOOKUP($C$489*282-282+$A665,'Data (2)'!$A$6:$H$23129,G$491)</f>
        <v>4</v>
      </c>
      <c r="H665" s="73">
        <f t="shared" si="77"/>
        <v>2.6306789782442851E-3</v>
      </c>
      <c r="I665" s="55">
        <f t="shared" si="67"/>
        <v>4.0002140000000006</v>
      </c>
      <c r="J665" s="64">
        <f t="shared" si="68"/>
        <v>153</v>
      </c>
      <c r="K665" s="64">
        <f t="shared" si="69"/>
        <v>243</v>
      </c>
      <c r="L665" s="63">
        <v>174</v>
      </c>
      <c r="M665" s="65" t="str">
        <f t="shared" si="70"/>
        <v>Suriname</v>
      </c>
      <c r="N665" s="66">
        <f t="shared" si="71"/>
        <v>0</v>
      </c>
      <c r="O665" s="66">
        <f t="shared" si="72"/>
        <v>0</v>
      </c>
      <c r="P665" s="66">
        <f t="shared" si="73"/>
        <v>0</v>
      </c>
      <c r="Q665" s="66">
        <f t="shared" si="74"/>
        <v>0</v>
      </c>
      <c r="R665" s="66">
        <f t="shared" si="75"/>
        <v>0</v>
      </c>
      <c r="S665" s="67">
        <f t="shared" si="76"/>
        <v>0</v>
      </c>
      <c r="T665" s="56"/>
      <c r="U665" s="56"/>
    </row>
    <row r="666" spans="1:21" s="30" customFormat="1">
      <c r="A666" s="70">
        <v>175</v>
      </c>
      <c r="B666" s="71" t="s">
        <v>249</v>
      </c>
      <c r="C666" s="72">
        <f>VLOOKUP($C$489*282-282+$A666,'Data (2)'!$A$6:$H$23129,C$491)</f>
        <v>0</v>
      </c>
      <c r="D666" s="72">
        <f>VLOOKUP($C$489*282-282+$A666,'Data (2)'!$A$6:$H$23129,D$491)</f>
        <v>0</v>
      </c>
      <c r="E666" s="72">
        <f>VLOOKUP($C$489*282-282+$A666,'Data (2)'!$A$6:$H$23129,E$491)</f>
        <v>0</v>
      </c>
      <c r="F666" s="72">
        <f>VLOOKUP($C$489*282-282+$A666,'Data (2)'!$A$6:$H$23129,F$491)</f>
        <v>0</v>
      </c>
      <c r="G666" s="72">
        <f>VLOOKUP($C$489*282-282+$A666,'Data (2)'!$A$6:$H$23129,G$491)</f>
        <v>0</v>
      </c>
      <c r="H666" s="73">
        <f t="shared" si="77"/>
        <v>0</v>
      </c>
      <c r="I666" s="55">
        <f t="shared" si="67"/>
        <v>1.75E-4</v>
      </c>
      <c r="J666" s="64">
        <f t="shared" si="68"/>
        <v>207</v>
      </c>
      <c r="K666" s="64">
        <f t="shared" si="69"/>
        <v>241</v>
      </c>
      <c r="L666" s="63">
        <v>175</v>
      </c>
      <c r="M666" s="65" t="str">
        <f t="shared" si="70"/>
        <v>Sub-Saharan Africa, nfd</v>
      </c>
      <c r="N666" s="66">
        <f t="shared" si="71"/>
        <v>0</v>
      </c>
      <c r="O666" s="66">
        <f t="shared" si="72"/>
        <v>0</v>
      </c>
      <c r="P666" s="66">
        <f t="shared" si="73"/>
        <v>0</v>
      </c>
      <c r="Q666" s="66">
        <f t="shared" si="74"/>
        <v>0</v>
      </c>
      <c r="R666" s="66">
        <f t="shared" si="75"/>
        <v>0</v>
      </c>
      <c r="S666" s="67">
        <f t="shared" si="76"/>
        <v>0</v>
      </c>
      <c r="T666" s="56"/>
      <c r="U666" s="56"/>
    </row>
    <row r="667" spans="1:21" s="30" customFormat="1">
      <c r="A667" s="70">
        <v>176</v>
      </c>
      <c r="B667" s="71" t="s">
        <v>250</v>
      </c>
      <c r="C667" s="72">
        <f>VLOOKUP($C$489*282-282+$A667,'Data (2)'!$A$6:$H$23129,C$491)</f>
        <v>11</v>
      </c>
      <c r="D667" s="72">
        <f>VLOOKUP($C$489*282-282+$A667,'Data (2)'!$A$6:$H$23129,D$491)</f>
        <v>5</v>
      </c>
      <c r="E667" s="72">
        <f>VLOOKUP($C$489*282-282+$A667,'Data (2)'!$A$6:$H$23129,E$491)</f>
        <v>55</v>
      </c>
      <c r="F667" s="72">
        <f>VLOOKUP($C$489*282-282+$A667,'Data (2)'!$A$6:$H$23129,F$491)</f>
        <v>0</v>
      </c>
      <c r="G667" s="72">
        <f>VLOOKUP($C$489*282-282+$A667,'Data (2)'!$A$6:$H$23129,G$491)</f>
        <v>69</v>
      </c>
      <c r="H667" s="73">
        <f t="shared" si="77"/>
        <v>4.5379212374713915E-2</v>
      </c>
      <c r="I667" s="55">
        <f t="shared" si="67"/>
        <v>69.000866000000002</v>
      </c>
      <c r="J667" s="64">
        <f t="shared" si="68"/>
        <v>76</v>
      </c>
      <c r="K667" s="64">
        <f t="shared" si="69"/>
        <v>240</v>
      </c>
      <c r="L667" s="63">
        <v>176</v>
      </c>
      <c r="M667" s="65" t="str">
        <f t="shared" si="70"/>
        <v>St Vincent and the Grenadines</v>
      </c>
      <c r="N667" s="66">
        <f t="shared" si="71"/>
        <v>0</v>
      </c>
      <c r="O667" s="66">
        <f t="shared" si="72"/>
        <v>0</v>
      </c>
      <c r="P667" s="66">
        <f t="shared" si="73"/>
        <v>0</v>
      </c>
      <c r="Q667" s="66">
        <f t="shared" si="74"/>
        <v>0</v>
      </c>
      <c r="R667" s="66">
        <f t="shared" si="75"/>
        <v>0</v>
      </c>
      <c r="S667" s="67">
        <f t="shared" si="76"/>
        <v>0</v>
      </c>
      <c r="T667" s="56"/>
      <c r="U667" s="56"/>
    </row>
    <row r="668" spans="1:21" s="30" customFormat="1">
      <c r="A668" s="70">
        <v>177</v>
      </c>
      <c r="B668" s="71" t="s">
        <v>251</v>
      </c>
      <c r="C668" s="72">
        <f>VLOOKUP($C$489*282-282+$A668,'Data (2)'!$A$6:$H$23129,C$491)</f>
        <v>0</v>
      </c>
      <c r="D668" s="72">
        <f>VLOOKUP($C$489*282-282+$A668,'Data (2)'!$A$6:$H$23129,D$491)</f>
        <v>4</v>
      </c>
      <c r="E668" s="72">
        <f>VLOOKUP($C$489*282-282+$A668,'Data (2)'!$A$6:$H$23129,E$491)</f>
        <v>5</v>
      </c>
      <c r="F668" s="72">
        <f>VLOOKUP($C$489*282-282+$A668,'Data (2)'!$A$6:$H$23129,F$491)</f>
        <v>0</v>
      </c>
      <c r="G668" s="72">
        <f>VLOOKUP($C$489*282-282+$A668,'Data (2)'!$A$6:$H$23129,G$491)</f>
        <v>10</v>
      </c>
      <c r="H668" s="73">
        <f t="shared" si="77"/>
        <v>6.5766974456107118E-3</v>
      </c>
      <c r="I668" s="55">
        <f t="shared" si="67"/>
        <v>10.000277000000001</v>
      </c>
      <c r="J668" s="64">
        <f t="shared" si="68"/>
        <v>125</v>
      </c>
      <c r="K668" s="64">
        <f t="shared" si="69"/>
        <v>239</v>
      </c>
      <c r="L668" s="63">
        <v>177</v>
      </c>
      <c r="M668" s="65" t="str">
        <f t="shared" si="70"/>
        <v>St Pierre and Miquelon</v>
      </c>
      <c r="N668" s="66">
        <f t="shared" si="71"/>
        <v>0</v>
      </c>
      <c r="O668" s="66">
        <f t="shared" si="72"/>
        <v>0</v>
      </c>
      <c r="P668" s="66">
        <f t="shared" si="73"/>
        <v>0</v>
      </c>
      <c r="Q668" s="66">
        <f t="shared" si="74"/>
        <v>0</v>
      </c>
      <c r="R668" s="66">
        <f t="shared" si="75"/>
        <v>0</v>
      </c>
      <c r="S668" s="67">
        <f t="shared" si="76"/>
        <v>0</v>
      </c>
      <c r="T668" s="56"/>
      <c r="U668" s="56"/>
    </row>
    <row r="669" spans="1:21" s="30" customFormat="1">
      <c r="A669" s="70">
        <v>178</v>
      </c>
      <c r="B669" s="71" t="s">
        <v>252</v>
      </c>
      <c r="C669" s="72">
        <f>VLOOKUP($C$489*282-282+$A669,'Data (2)'!$A$6:$H$23129,C$491)</f>
        <v>0</v>
      </c>
      <c r="D669" s="72">
        <f>VLOOKUP($C$489*282-282+$A669,'Data (2)'!$A$6:$H$23129,D$491)</f>
        <v>0</v>
      </c>
      <c r="E669" s="72">
        <f>VLOOKUP($C$489*282-282+$A669,'Data (2)'!$A$6:$H$23129,E$491)</f>
        <v>0</v>
      </c>
      <c r="F669" s="72">
        <f>VLOOKUP($C$489*282-282+$A669,'Data (2)'!$A$6:$H$23129,F$491)</f>
        <v>0</v>
      </c>
      <c r="G669" s="72">
        <f>VLOOKUP($C$489*282-282+$A669,'Data (2)'!$A$6:$H$23129,G$491)</f>
        <v>0</v>
      </c>
      <c r="H669" s="73">
        <f t="shared" si="77"/>
        <v>0</v>
      </c>
      <c r="I669" s="55">
        <f t="shared" si="67"/>
        <v>1.7799999999999999E-4</v>
      </c>
      <c r="J669" s="64">
        <f t="shared" si="68"/>
        <v>206</v>
      </c>
      <c r="K669" s="64">
        <f t="shared" si="69"/>
        <v>238</v>
      </c>
      <c r="L669" s="63">
        <v>178</v>
      </c>
      <c r="M669" s="65" t="str">
        <f t="shared" si="70"/>
        <v>St Martin (French part)</v>
      </c>
      <c r="N669" s="66">
        <f t="shared" si="71"/>
        <v>0</v>
      </c>
      <c r="O669" s="66">
        <f t="shared" si="72"/>
        <v>0</v>
      </c>
      <c r="P669" s="66">
        <f t="shared" si="73"/>
        <v>0</v>
      </c>
      <c r="Q669" s="66">
        <f t="shared" si="74"/>
        <v>0</v>
      </c>
      <c r="R669" s="66">
        <f t="shared" si="75"/>
        <v>0</v>
      </c>
      <c r="S669" s="67">
        <f t="shared" si="76"/>
        <v>0</v>
      </c>
      <c r="T669" s="56"/>
      <c r="U669" s="56"/>
    </row>
    <row r="670" spans="1:21" s="30" customFormat="1">
      <c r="A670" s="70">
        <v>179</v>
      </c>
      <c r="B670" s="71" t="s">
        <v>253</v>
      </c>
      <c r="C670" s="72">
        <f>VLOOKUP($C$489*282-282+$A670,'Data (2)'!$A$6:$H$23129,C$491)</f>
        <v>0</v>
      </c>
      <c r="D670" s="72">
        <f>VLOOKUP($C$489*282-282+$A670,'Data (2)'!$A$6:$H$23129,D$491)</f>
        <v>0</v>
      </c>
      <c r="E670" s="72">
        <f>VLOOKUP($C$489*282-282+$A670,'Data (2)'!$A$6:$H$23129,E$491)</f>
        <v>0</v>
      </c>
      <c r="F670" s="72">
        <f>VLOOKUP($C$489*282-282+$A670,'Data (2)'!$A$6:$H$23129,F$491)</f>
        <v>0</v>
      </c>
      <c r="G670" s="72">
        <f>VLOOKUP($C$489*282-282+$A670,'Data (2)'!$A$6:$H$23129,G$491)</f>
        <v>5</v>
      </c>
      <c r="H670" s="73">
        <f t="shared" si="77"/>
        <v>3.2883487228053559E-3</v>
      </c>
      <c r="I670" s="55">
        <f t="shared" si="67"/>
        <v>5.000229</v>
      </c>
      <c r="J670" s="64">
        <f t="shared" si="68"/>
        <v>141</v>
      </c>
      <c r="K670" s="64">
        <f t="shared" si="69"/>
        <v>237</v>
      </c>
      <c r="L670" s="63">
        <v>179</v>
      </c>
      <c r="M670" s="65" t="str">
        <f t="shared" si="70"/>
        <v>St Lucia</v>
      </c>
      <c r="N670" s="66">
        <f t="shared" si="71"/>
        <v>0</v>
      </c>
      <c r="O670" s="66">
        <f t="shared" si="72"/>
        <v>0</v>
      </c>
      <c r="P670" s="66">
        <f t="shared" si="73"/>
        <v>0</v>
      </c>
      <c r="Q670" s="66">
        <f t="shared" si="74"/>
        <v>0</v>
      </c>
      <c r="R670" s="66">
        <f t="shared" si="75"/>
        <v>0</v>
      </c>
      <c r="S670" s="67">
        <f t="shared" si="76"/>
        <v>0</v>
      </c>
      <c r="T670" s="56"/>
      <c r="U670" s="56"/>
    </row>
    <row r="671" spans="1:21" s="30" customFormat="1">
      <c r="A671" s="70">
        <v>180</v>
      </c>
      <c r="B671" s="71" t="s">
        <v>254</v>
      </c>
      <c r="C671" s="72">
        <f>VLOOKUP($C$489*282-282+$A671,'Data (2)'!$A$6:$H$23129,C$491)</f>
        <v>0</v>
      </c>
      <c r="D671" s="72">
        <f>VLOOKUP($C$489*282-282+$A671,'Data (2)'!$A$6:$H$23129,D$491)</f>
        <v>0</v>
      </c>
      <c r="E671" s="72">
        <f>VLOOKUP($C$489*282-282+$A671,'Data (2)'!$A$6:$H$23129,E$491)</f>
        <v>0</v>
      </c>
      <c r="F671" s="72">
        <f>VLOOKUP($C$489*282-282+$A671,'Data (2)'!$A$6:$H$23129,F$491)</f>
        <v>0</v>
      </c>
      <c r="G671" s="72">
        <f>VLOOKUP($C$489*282-282+$A671,'Data (2)'!$A$6:$H$23129,G$491)</f>
        <v>0</v>
      </c>
      <c r="H671" s="73">
        <f t="shared" si="77"/>
        <v>0</v>
      </c>
      <c r="I671" s="55">
        <f t="shared" si="67"/>
        <v>1.7999999999999998E-4</v>
      </c>
      <c r="J671" s="64">
        <f t="shared" si="68"/>
        <v>205</v>
      </c>
      <c r="K671" s="64">
        <f t="shared" si="69"/>
        <v>236</v>
      </c>
      <c r="L671" s="63">
        <v>180</v>
      </c>
      <c r="M671" s="65" t="str">
        <f t="shared" si="70"/>
        <v>St Kitts and Nevis</v>
      </c>
      <c r="N671" s="66">
        <f t="shared" si="71"/>
        <v>0</v>
      </c>
      <c r="O671" s="66">
        <f t="shared" si="72"/>
        <v>0</v>
      </c>
      <c r="P671" s="66">
        <f t="shared" si="73"/>
        <v>0</v>
      </c>
      <c r="Q671" s="66">
        <f t="shared" si="74"/>
        <v>0</v>
      </c>
      <c r="R671" s="66">
        <f t="shared" si="75"/>
        <v>0</v>
      </c>
      <c r="S671" s="67">
        <f t="shared" si="76"/>
        <v>0</v>
      </c>
      <c r="T671" s="56"/>
      <c r="U671" s="56"/>
    </row>
    <row r="672" spans="1:21" s="30" customFormat="1">
      <c r="A672" s="70">
        <v>181</v>
      </c>
      <c r="B672" s="71" t="s">
        <v>255</v>
      </c>
      <c r="C672" s="72">
        <f>VLOOKUP($C$489*282-282+$A672,'Data (2)'!$A$6:$H$23129,C$491)</f>
        <v>0</v>
      </c>
      <c r="D672" s="72">
        <f>VLOOKUP($C$489*282-282+$A672,'Data (2)'!$A$6:$H$23129,D$491)</f>
        <v>0</v>
      </c>
      <c r="E672" s="72">
        <f>VLOOKUP($C$489*282-282+$A672,'Data (2)'!$A$6:$H$23129,E$491)</f>
        <v>0</v>
      </c>
      <c r="F672" s="72">
        <f>VLOOKUP($C$489*282-282+$A672,'Data (2)'!$A$6:$H$23129,F$491)</f>
        <v>0</v>
      </c>
      <c r="G672" s="72">
        <f>VLOOKUP($C$489*282-282+$A672,'Data (2)'!$A$6:$H$23129,G$491)</f>
        <v>0</v>
      </c>
      <c r="H672" s="73">
        <f t="shared" si="77"/>
        <v>0</v>
      </c>
      <c r="I672" s="55">
        <f t="shared" si="67"/>
        <v>1.8099999999999998E-4</v>
      </c>
      <c r="J672" s="64">
        <f t="shared" si="68"/>
        <v>204</v>
      </c>
      <c r="K672" s="64">
        <f t="shared" si="69"/>
        <v>235</v>
      </c>
      <c r="L672" s="63">
        <v>181</v>
      </c>
      <c r="M672" s="65" t="str">
        <f t="shared" si="70"/>
        <v>St Helena</v>
      </c>
      <c r="N672" s="66">
        <f t="shared" si="71"/>
        <v>0</v>
      </c>
      <c r="O672" s="66">
        <f t="shared" si="72"/>
        <v>0</v>
      </c>
      <c r="P672" s="66">
        <f t="shared" si="73"/>
        <v>0</v>
      </c>
      <c r="Q672" s="66">
        <f t="shared" si="74"/>
        <v>0</v>
      </c>
      <c r="R672" s="66">
        <f t="shared" si="75"/>
        <v>0</v>
      </c>
      <c r="S672" s="67">
        <f t="shared" si="76"/>
        <v>0</v>
      </c>
      <c r="T672" s="56"/>
      <c r="U672" s="56"/>
    </row>
    <row r="673" spans="1:21" s="30" customFormat="1">
      <c r="A673" s="70">
        <v>182</v>
      </c>
      <c r="B673" s="71" t="s">
        <v>256</v>
      </c>
      <c r="C673" s="72">
        <f>VLOOKUP($C$489*282-282+$A673,'Data (2)'!$A$6:$H$23129,C$491)</f>
        <v>0</v>
      </c>
      <c r="D673" s="72">
        <f>VLOOKUP($C$489*282-282+$A673,'Data (2)'!$A$6:$H$23129,D$491)</f>
        <v>0</v>
      </c>
      <c r="E673" s="72">
        <f>VLOOKUP($C$489*282-282+$A673,'Data (2)'!$A$6:$H$23129,E$491)</f>
        <v>0</v>
      </c>
      <c r="F673" s="72">
        <f>VLOOKUP($C$489*282-282+$A673,'Data (2)'!$A$6:$H$23129,F$491)</f>
        <v>0</v>
      </c>
      <c r="G673" s="72">
        <f>VLOOKUP($C$489*282-282+$A673,'Data (2)'!$A$6:$H$23129,G$491)</f>
        <v>0</v>
      </c>
      <c r="H673" s="73">
        <f t="shared" si="77"/>
        <v>0</v>
      </c>
      <c r="I673" s="55">
        <f t="shared" si="67"/>
        <v>1.8199999999999998E-4</v>
      </c>
      <c r="J673" s="64">
        <f t="shared" si="68"/>
        <v>203</v>
      </c>
      <c r="K673" s="64">
        <f t="shared" si="69"/>
        <v>234</v>
      </c>
      <c r="L673" s="63">
        <v>182</v>
      </c>
      <c r="M673" s="65" t="str">
        <f t="shared" si="70"/>
        <v>St Barthelemy</v>
      </c>
      <c r="N673" s="66">
        <f t="shared" si="71"/>
        <v>0</v>
      </c>
      <c r="O673" s="66">
        <f t="shared" si="72"/>
        <v>0</v>
      </c>
      <c r="P673" s="66">
        <f t="shared" si="73"/>
        <v>0</v>
      </c>
      <c r="Q673" s="66">
        <f t="shared" si="74"/>
        <v>0</v>
      </c>
      <c r="R673" s="66">
        <f t="shared" si="75"/>
        <v>0</v>
      </c>
      <c r="S673" s="67">
        <f t="shared" si="76"/>
        <v>0</v>
      </c>
      <c r="T673" s="56"/>
      <c r="U673" s="56"/>
    </row>
    <row r="674" spans="1:21" s="30" customFormat="1">
      <c r="A674" s="70">
        <v>183</v>
      </c>
      <c r="B674" s="71" t="s">
        <v>257</v>
      </c>
      <c r="C674" s="72">
        <f>VLOOKUP($C$489*282-282+$A674,'Data (2)'!$A$6:$H$23129,C$491)</f>
        <v>0</v>
      </c>
      <c r="D674" s="72">
        <f>VLOOKUP($C$489*282-282+$A674,'Data (2)'!$A$6:$H$23129,D$491)</f>
        <v>0</v>
      </c>
      <c r="E674" s="72">
        <f>VLOOKUP($C$489*282-282+$A674,'Data (2)'!$A$6:$H$23129,E$491)</f>
        <v>0</v>
      </c>
      <c r="F674" s="72">
        <f>VLOOKUP($C$489*282-282+$A674,'Data (2)'!$A$6:$H$23129,F$491)</f>
        <v>0</v>
      </c>
      <c r="G674" s="72">
        <f>VLOOKUP($C$489*282-282+$A674,'Data (2)'!$A$6:$H$23129,G$491)</f>
        <v>0</v>
      </c>
      <c r="H674" s="73">
        <f t="shared" si="77"/>
        <v>0</v>
      </c>
      <c r="I674" s="55">
        <f t="shared" si="67"/>
        <v>1.83E-4</v>
      </c>
      <c r="J674" s="64">
        <f t="shared" si="68"/>
        <v>202</v>
      </c>
      <c r="K674" s="64">
        <f t="shared" si="69"/>
        <v>232</v>
      </c>
      <c r="L674" s="63">
        <v>183</v>
      </c>
      <c r="M674" s="65" t="str">
        <f t="shared" si="70"/>
        <v>Spanish North Africa</v>
      </c>
      <c r="N674" s="66">
        <f t="shared" si="71"/>
        <v>0</v>
      </c>
      <c r="O674" s="66">
        <f t="shared" si="72"/>
        <v>0</v>
      </c>
      <c r="P674" s="66">
        <f t="shared" si="73"/>
        <v>0</v>
      </c>
      <c r="Q674" s="66">
        <f t="shared" si="74"/>
        <v>0</v>
      </c>
      <c r="R674" s="66">
        <f t="shared" si="75"/>
        <v>0</v>
      </c>
      <c r="S674" s="67">
        <f t="shared" si="76"/>
        <v>0</v>
      </c>
      <c r="T674" s="56"/>
      <c r="U674" s="56"/>
    </row>
    <row r="675" spans="1:21" s="30" customFormat="1">
      <c r="A675" s="70">
        <v>184</v>
      </c>
      <c r="B675" s="71" t="s">
        <v>258</v>
      </c>
      <c r="C675" s="72">
        <f>VLOOKUP($C$489*282-282+$A675,'Data (2)'!$A$6:$H$23129,C$491)</f>
        <v>4</v>
      </c>
      <c r="D675" s="72">
        <f>VLOOKUP($C$489*282-282+$A675,'Data (2)'!$A$6:$H$23129,D$491)</f>
        <v>0</v>
      </c>
      <c r="E675" s="72">
        <f>VLOOKUP($C$489*282-282+$A675,'Data (2)'!$A$6:$H$23129,E$491)</f>
        <v>33</v>
      </c>
      <c r="F675" s="72">
        <f>VLOOKUP($C$489*282-282+$A675,'Data (2)'!$A$6:$H$23129,F$491)</f>
        <v>67</v>
      </c>
      <c r="G675" s="72">
        <f>VLOOKUP($C$489*282-282+$A675,'Data (2)'!$A$6:$H$23129,G$491)</f>
        <v>101</v>
      </c>
      <c r="H675" s="73">
        <f t="shared" si="77"/>
        <v>6.6424644200668195E-2</v>
      </c>
      <c r="I675" s="55">
        <f t="shared" si="67"/>
        <v>101.00119400000001</v>
      </c>
      <c r="J675" s="64">
        <f t="shared" si="68"/>
        <v>68</v>
      </c>
      <c r="K675" s="64">
        <f t="shared" si="69"/>
        <v>230</v>
      </c>
      <c r="L675" s="63">
        <v>184</v>
      </c>
      <c r="M675" s="65" t="str">
        <f t="shared" si="70"/>
        <v>Southern Europe, nfd</v>
      </c>
      <c r="N675" s="66">
        <f t="shared" si="71"/>
        <v>0</v>
      </c>
      <c r="O675" s="66">
        <f t="shared" si="72"/>
        <v>0</v>
      </c>
      <c r="P675" s="66">
        <f t="shared" si="73"/>
        <v>0</v>
      </c>
      <c r="Q675" s="66">
        <f t="shared" si="74"/>
        <v>0</v>
      </c>
      <c r="R675" s="66">
        <f t="shared" si="75"/>
        <v>0</v>
      </c>
      <c r="S675" s="67">
        <f t="shared" si="76"/>
        <v>0</v>
      </c>
      <c r="T675" s="56"/>
      <c r="U675" s="56"/>
    </row>
    <row r="676" spans="1:21" s="30" customFormat="1">
      <c r="A676" s="70">
        <v>185</v>
      </c>
      <c r="B676" s="71" t="s">
        <v>259</v>
      </c>
      <c r="C676" s="72">
        <f>VLOOKUP($C$489*282-282+$A676,'Data (2)'!$A$6:$H$23129,C$491)</f>
        <v>0</v>
      </c>
      <c r="D676" s="72">
        <f>VLOOKUP($C$489*282-282+$A676,'Data (2)'!$A$6:$H$23129,D$491)</f>
        <v>0</v>
      </c>
      <c r="E676" s="72">
        <f>VLOOKUP($C$489*282-282+$A676,'Data (2)'!$A$6:$H$23129,E$491)</f>
        <v>0</v>
      </c>
      <c r="F676" s="72">
        <f>VLOOKUP($C$489*282-282+$A676,'Data (2)'!$A$6:$H$23129,F$491)</f>
        <v>0</v>
      </c>
      <c r="G676" s="72">
        <f>VLOOKUP($C$489*282-282+$A676,'Data (2)'!$A$6:$H$23129,G$491)</f>
        <v>0</v>
      </c>
      <c r="H676" s="73">
        <f t="shared" si="77"/>
        <v>0</v>
      </c>
      <c r="I676" s="55">
        <f t="shared" si="67"/>
        <v>1.85E-4</v>
      </c>
      <c r="J676" s="64">
        <f t="shared" si="68"/>
        <v>201</v>
      </c>
      <c r="K676" s="64">
        <f t="shared" si="69"/>
        <v>228</v>
      </c>
      <c r="L676" s="63">
        <v>185</v>
      </c>
      <c r="M676" s="65" t="str">
        <f t="shared" si="70"/>
        <v>Southern and Eastern Europe, nfd</v>
      </c>
      <c r="N676" s="66">
        <f t="shared" si="71"/>
        <v>0</v>
      </c>
      <c r="O676" s="66">
        <f t="shared" si="72"/>
        <v>0</v>
      </c>
      <c r="P676" s="66">
        <f t="shared" si="73"/>
        <v>0</v>
      </c>
      <c r="Q676" s="66">
        <f t="shared" si="74"/>
        <v>0</v>
      </c>
      <c r="R676" s="66">
        <f t="shared" si="75"/>
        <v>0</v>
      </c>
      <c r="S676" s="67">
        <f t="shared" si="76"/>
        <v>0</v>
      </c>
      <c r="T676" s="56"/>
      <c r="U676" s="56"/>
    </row>
    <row r="677" spans="1:21" s="30" customFormat="1">
      <c r="A677" s="70">
        <v>186</v>
      </c>
      <c r="B677" s="71" t="s">
        <v>260</v>
      </c>
      <c r="C677" s="72">
        <f>VLOOKUP($C$489*282-282+$A677,'Data (2)'!$A$6:$H$23129,C$491)</f>
        <v>0</v>
      </c>
      <c r="D677" s="72">
        <f>VLOOKUP($C$489*282-282+$A677,'Data (2)'!$A$6:$H$23129,D$491)</f>
        <v>0</v>
      </c>
      <c r="E677" s="72">
        <f>VLOOKUP($C$489*282-282+$A677,'Data (2)'!$A$6:$H$23129,E$491)</f>
        <v>0</v>
      </c>
      <c r="F677" s="72">
        <f>VLOOKUP($C$489*282-282+$A677,'Data (2)'!$A$6:$H$23129,F$491)</f>
        <v>0</v>
      </c>
      <c r="G677" s="72">
        <f>VLOOKUP($C$489*282-282+$A677,'Data (2)'!$A$6:$H$23129,G$491)</f>
        <v>0</v>
      </c>
      <c r="H677" s="73">
        <f t="shared" si="77"/>
        <v>0</v>
      </c>
      <c r="I677" s="55">
        <f t="shared" si="67"/>
        <v>1.8599999999999999E-4</v>
      </c>
      <c r="J677" s="64">
        <f t="shared" si="68"/>
        <v>200</v>
      </c>
      <c r="K677" s="64">
        <f t="shared" si="69"/>
        <v>227</v>
      </c>
      <c r="L677" s="63">
        <v>186</v>
      </c>
      <c r="M677" s="65" t="str">
        <f t="shared" si="70"/>
        <v>Southern and East Africa, nfd</v>
      </c>
      <c r="N677" s="66">
        <f t="shared" si="71"/>
        <v>0</v>
      </c>
      <c r="O677" s="66">
        <f t="shared" si="72"/>
        <v>0</v>
      </c>
      <c r="P677" s="66">
        <f t="shared" si="73"/>
        <v>0</v>
      </c>
      <c r="Q677" s="66">
        <f t="shared" si="74"/>
        <v>0</v>
      </c>
      <c r="R677" s="66">
        <f t="shared" si="75"/>
        <v>0</v>
      </c>
      <c r="S677" s="67">
        <f t="shared" si="76"/>
        <v>0</v>
      </c>
      <c r="T677" s="56"/>
      <c r="U677" s="56"/>
    </row>
    <row r="678" spans="1:21" s="30" customFormat="1">
      <c r="A678" s="70">
        <v>187</v>
      </c>
      <c r="B678" s="71" t="s">
        <v>261</v>
      </c>
      <c r="C678" s="72">
        <f>VLOOKUP($C$489*282-282+$A678,'Data (2)'!$A$6:$H$23129,C$491)</f>
        <v>0</v>
      </c>
      <c r="D678" s="72">
        <f>VLOOKUP($C$489*282-282+$A678,'Data (2)'!$A$6:$H$23129,D$491)</f>
        <v>0</v>
      </c>
      <c r="E678" s="72">
        <f>VLOOKUP($C$489*282-282+$A678,'Data (2)'!$A$6:$H$23129,E$491)</f>
        <v>3</v>
      </c>
      <c r="F678" s="72">
        <f>VLOOKUP($C$489*282-282+$A678,'Data (2)'!$A$6:$H$23129,F$491)</f>
        <v>3</v>
      </c>
      <c r="G678" s="72">
        <f>VLOOKUP($C$489*282-282+$A678,'Data (2)'!$A$6:$H$23129,G$491)</f>
        <v>12</v>
      </c>
      <c r="H678" s="73">
        <f t="shared" si="77"/>
        <v>7.8920369347328535E-3</v>
      </c>
      <c r="I678" s="55">
        <f t="shared" si="67"/>
        <v>12.000307000000001</v>
      </c>
      <c r="J678" s="64">
        <f t="shared" si="68"/>
        <v>119</v>
      </c>
      <c r="K678" s="64">
        <f t="shared" si="69"/>
        <v>226</v>
      </c>
      <c r="L678" s="63">
        <v>187</v>
      </c>
      <c r="M678" s="65" t="str">
        <f t="shared" si="70"/>
        <v>Southern and East Africa, nec</v>
      </c>
      <c r="N678" s="66">
        <f t="shared" si="71"/>
        <v>0</v>
      </c>
      <c r="O678" s="66">
        <f t="shared" si="72"/>
        <v>0</v>
      </c>
      <c r="P678" s="66">
        <f t="shared" si="73"/>
        <v>0</v>
      </c>
      <c r="Q678" s="66">
        <f t="shared" si="74"/>
        <v>0</v>
      </c>
      <c r="R678" s="66">
        <f t="shared" si="75"/>
        <v>0</v>
      </c>
      <c r="S678" s="67">
        <f t="shared" si="76"/>
        <v>0</v>
      </c>
      <c r="T678" s="56"/>
      <c r="U678" s="56"/>
    </row>
    <row r="679" spans="1:21" s="30" customFormat="1">
      <c r="A679" s="70">
        <v>188</v>
      </c>
      <c r="B679" s="71" t="s">
        <v>262</v>
      </c>
      <c r="C679" s="72">
        <f>VLOOKUP($C$489*282-282+$A679,'Data (2)'!$A$6:$H$23129,C$491)</f>
        <v>9</v>
      </c>
      <c r="D679" s="72">
        <f>VLOOKUP($C$489*282-282+$A679,'Data (2)'!$A$6:$H$23129,D$491)</f>
        <v>14</v>
      </c>
      <c r="E679" s="72">
        <f>VLOOKUP($C$489*282-282+$A679,'Data (2)'!$A$6:$H$23129,E$491)</f>
        <v>3</v>
      </c>
      <c r="F679" s="72">
        <f>VLOOKUP($C$489*282-282+$A679,'Data (2)'!$A$6:$H$23129,F$491)</f>
        <v>0</v>
      </c>
      <c r="G679" s="72">
        <f>VLOOKUP($C$489*282-282+$A679,'Data (2)'!$A$6:$H$23129,G$491)</f>
        <v>23</v>
      </c>
      <c r="H679" s="73">
        <f t="shared" si="77"/>
        <v>1.5126404124904638E-2</v>
      </c>
      <c r="I679" s="55">
        <f t="shared" si="67"/>
        <v>23.000418000000003</v>
      </c>
      <c r="J679" s="64">
        <f t="shared" si="68"/>
        <v>98</v>
      </c>
      <c r="K679" s="64">
        <f t="shared" si="69"/>
        <v>225</v>
      </c>
      <c r="L679" s="63">
        <v>188</v>
      </c>
      <c r="M679" s="65" t="str">
        <f t="shared" si="70"/>
        <v>Southern and Central Asia, nfd</v>
      </c>
      <c r="N679" s="66">
        <f t="shared" si="71"/>
        <v>0</v>
      </c>
      <c r="O679" s="66">
        <f t="shared" si="72"/>
        <v>0</v>
      </c>
      <c r="P679" s="66">
        <f t="shared" si="73"/>
        <v>0</v>
      </c>
      <c r="Q679" s="66">
        <f t="shared" si="74"/>
        <v>0</v>
      </c>
      <c r="R679" s="66">
        <f t="shared" si="75"/>
        <v>0</v>
      </c>
      <c r="S679" s="67">
        <f t="shared" si="76"/>
        <v>0</v>
      </c>
      <c r="T679" s="56"/>
      <c r="U679" s="56"/>
    </row>
    <row r="680" spans="1:21" s="30" customFormat="1">
      <c r="A680" s="70">
        <v>189</v>
      </c>
      <c r="B680" s="71" t="s">
        <v>263</v>
      </c>
      <c r="C680" s="72">
        <f>VLOOKUP($C$489*282-282+$A680,'Data (2)'!$A$6:$H$23129,C$491)</f>
        <v>384</v>
      </c>
      <c r="D680" s="72">
        <f>VLOOKUP($C$489*282-282+$A680,'Data (2)'!$A$6:$H$23129,D$491)</f>
        <v>383</v>
      </c>
      <c r="E680" s="72">
        <f>VLOOKUP($C$489*282-282+$A680,'Data (2)'!$A$6:$H$23129,E$491)</f>
        <v>1309</v>
      </c>
      <c r="F680" s="72">
        <f>VLOOKUP($C$489*282-282+$A680,'Data (2)'!$A$6:$H$23129,F$491)</f>
        <v>27</v>
      </c>
      <c r="G680" s="72">
        <f>VLOOKUP($C$489*282-282+$A680,'Data (2)'!$A$6:$H$23129,G$491)</f>
        <v>2108</v>
      </c>
      <c r="H680" s="73">
        <f t="shared" si="77"/>
        <v>1.3863678215347381</v>
      </c>
      <c r="I680" s="55">
        <f t="shared" si="67"/>
        <v>2108.0212689999998</v>
      </c>
      <c r="J680" s="64">
        <f t="shared" si="68"/>
        <v>10</v>
      </c>
      <c r="K680" s="64">
        <f t="shared" si="69"/>
        <v>224</v>
      </c>
      <c r="L680" s="63">
        <v>189</v>
      </c>
      <c r="M680" s="65" t="str">
        <f t="shared" si="70"/>
        <v>South-East Asia, nfd</v>
      </c>
      <c r="N680" s="66">
        <f t="shared" si="71"/>
        <v>0</v>
      </c>
      <c r="O680" s="66">
        <f t="shared" si="72"/>
        <v>0</v>
      </c>
      <c r="P680" s="66">
        <f t="shared" si="73"/>
        <v>0</v>
      </c>
      <c r="Q680" s="66">
        <f t="shared" si="74"/>
        <v>0</v>
      </c>
      <c r="R680" s="66">
        <f t="shared" si="75"/>
        <v>0</v>
      </c>
      <c r="S680" s="67">
        <f t="shared" si="76"/>
        <v>0</v>
      </c>
      <c r="T680" s="56"/>
      <c r="U680" s="56"/>
    </row>
    <row r="681" spans="1:21" s="30" customFormat="1">
      <c r="A681" s="70">
        <v>190</v>
      </c>
      <c r="B681" s="71" t="s">
        <v>264</v>
      </c>
      <c r="C681" s="72">
        <f>VLOOKUP($C$489*282-282+$A681,'Data (2)'!$A$6:$H$23129,C$491)</f>
        <v>0</v>
      </c>
      <c r="D681" s="72">
        <f>VLOOKUP($C$489*282-282+$A681,'Data (2)'!$A$6:$H$23129,D$491)</f>
        <v>0</v>
      </c>
      <c r="E681" s="72">
        <f>VLOOKUP($C$489*282-282+$A681,'Data (2)'!$A$6:$H$23129,E$491)</f>
        <v>0</v>
      </c>
      <c r="F681" s="72">
        <f>VLOOKUP($C$489*282-282+$A681,'Data (2)'!$A$6:$H$23129,F$491)</f>
        <v>0</v>
      </c>
      <c r="G681" s="72">
        <f>VLOOKUP($C$489*282-282+$A681,'Data (2)'!$A$6:$H$23129,G$491)</f>
        <v>0</v>
      </c>
      <c r="H681" s="73">
        <f t="shared" si="77"/>
        <v>0</v>
      </c>
      <c r="I681" s="55">
        <f t="shared" si="67"/>
        <v>1.8999999999999998E-4</v>
      </c>
      <c r="J681" s="64">
        <f t="shared" si="68"/>
        <v>199</v>
      </c>
      <c r="K681" s="64">
        <f t="shared" si="69"/>
        <v>221</v>
      </c>
      <c r="L681" s="63">
        <v>190</v>
      </c>
      <c r="M681" s="65" t="str">
        <f t="shared" si="70"/>
        <v>South America, nfd</v>
      </c>
      <c r="N681" s="66">
        <f t="shared" si="71"/>
        <v>0</v>
      </c>
      <c r="O681" s="66">
        <f t="shared" si="72"/>
        <v>0</v>
      </c>
      <c r="P681" s="66">
        <f t="shared" si="73"/>
        <v>0</v>
      </c>
      <c r="Q681" s="66">
        <f t="shared" si="74"/>
        <v>0</v>
      </c>
      <c r="R681" s="66">
        <f t="shared" si="75"/>
        <v>0</v>
      </c>
      <c r="S681" s="67">
        <f t="shared" si="76"/>
        <v>0</v>
      </c>
      <c r="T681" s="56"/>
      <c r="U681" s="56"/>
    </row>
    <row r="682" spans="1:21" s="30" customFormat="1">
      <c r="A682" s="70">
        <v>191</v>
      </c>
      <c r="B682" s="71" t="s">
        <v>265</v>
      </c>
      <c r="C682" s="72">
        <f>VLOOKUP($C$489*282-282+$A682,'Data (2)'!$A$6:$H$23129,C$491)</f>
        <v>0</v>
      </c>
      <c r="D682" s="72">
        <f>VLOOKUP($C$489*282-282+$A682,'Data (2)'!$A$6:$H$23129,D$491)</f>
        <v>0</v>
      </c>
      <c r="E682" s="72">
        <f>VLOOKUP($C$489*282-282+$A682,'Data (2)'!$A$6:$H$23129,E$491)</f>
        <v>0</v>
      </c>
      <c r="F682" s="72">
        <f>VLOOKUP($C$489*282-282+$A682,'Data (2)'!$A$6:$H$23129,F$491)</f>
        <v>0</v>
      </c>
      <c r="G682" s="72">
        <f>VLOOKUP($C$489*282-282+$A682,'Data (2)'!$A$6:$H$23129,G$491)</f>
        <v>0</v>
      </c>
      <c r="H682" s="73">
        <f t="shared" si="77"/>
        <v>0</v>
      </c>
      <c r="I682" s="55">
        <f t="shared" si="67"/>
        <v>1.9099999999999998E-4</v>
      </c>
      <c r="J682" s="64">
        <f t="shared" si="68"/>
        <v>198</v>
      </c>
      <c r="K682" s="64">
        <f t="shared" si="69"/>
        <v>220</v>
      </c>
      <c r="L682" s="63">
        <v>191</v>
      </c>
      <c r="M682" s="65" t="str">
        <f t="shared" si="70"/>
        <v>South America, nec</v>
      </c>
      <c r="N682" s="66">
        <f t="shared" si="71"/>
        <v>0</v>
      </c>
      <c r="O682" s="66">
        <f t="shared" si="72"/>
        <v>0</v>
      </c>
      <c r="P682" s="66">
        <f t="shared" si="73"/>
        <v>0</v>
      </c>
      <c r="Q682" s="66">
        <f t="shared" si="74"/>
        <v>0</v>
      </c>
      <c r="R682" s="66">
        <f t="shared" si="75"/>
        <v>0</v>
      </c>
      <c r="S682" s="67">
        <f t="shared" si="76"/>
        <v>0</v>
      </c>
      <c r="T682" s="56"/>
      <c r="U682" s="56"/>
    </row>
    <row r="683" spans="1:21" s="30" customFormat="1">
      <c r="A683" s="70">
        <v>192</v>
      </c>
      <c r="B683" s="71" t="s">
        <v>266</v>
      </c>
      <c r="C683" s="72">
        <f>VLOOKUP($C$489*282-282+$A683,'Data (2)'!$A$6:$H$23129,C$491)</f>
        <v>4</v>
      </c>
      <c r="D683" s="72">
        <f>VLOOKUP($C$489*282-282+$A683,'Data (2)'!$A$6:$H$23129,D$491)</f>
        <v>6</v>
      </c>
      <c r="E683" s="72">
        <f>VLOOKUP($C$489*282-282+$A683,'Data (2)'!$A$6:$H$23129,E$491)</f>
        <v>25</v>
      </c>
      <c r="F683" s="72">
        <f>VLOOKUP($C$489*282-282+$A683,'Data (2)'!$A$6:$H$23129,F$491)</f>
        <v>3</v>
      </c>
      <c r="G683" s="72">
        <f>VLOOKUP($C$489*282-282+$A683,'Data (2)'!$A$6:$H$23129,G$491)</f>
        <v>37</v>
      </c>
      <c r="H683" s="73">
        <f t="shared" si="77"/>
        <v>2.4333780548759634E-2</v>
      </c>
      <c r="I683" s="55">
        <f t="shared" si="67"/>
        <v>37.000562000000002</v>
      </c>
      <c r="J683" s="64">
        <f t="shared" si="68"/>
        <v>92</v>
      </c>
      <c r="K683" s="64">
        <f t="shared" si="69"/>
        <v>214</v>
      </c>
      <c r="L683" s="63">
        <v>192</v>
      </c>
      <c r="M683" s="65" t="str">
        <f t="shared" si="70"/>
        <v>Sint Maarten (Dutch part)</v>
      </c>
      <c r="N683" s="66">
        <f t="shared" si="71"/>
        <v>0</v>
      </c>
      <c r="O683" s="66">
        <f t="shared" si="72"/>
        <v>0</v>
      </c>
      <c r="P683" s="66">
        <f t="shared" si="73"/>
        <v>0</v>
      </c>
      <c r="Q683" s="66">
        <f t="shared" si="74"/>
        <v>0</v>
      </c>
      <c r="R683" s="66">
        <f t="shared" si="75"/>
        <v>0</v>
      </c>
      <c r="S683" s="67">
        <f t="shared" si="76"/>
        <v>0</v>
      </c>
      <c r="T683" s="56"/>
      <c r="U683" s="56"/>
    </row>
    <row r="684" spans="1:21" s="30" customFormat="1">
      <c r="A684" s="70">
        <v>193</v>
      </c>
      <c r="B684" s="71" t="s">
        <v>267</v>
      </c>
      <c r="C684" s="72">
        <f>VLOOKUP($C$489*282-282+$A684,'Data (2)'!$A$6:$H$23129,C$491)</f>
        <v>0</v>
      </c>
      <c r="D684" s="72">
        <f>VLOOKUP($C$489*282-282+$A684,'Data (2)'!$A$6:$H$23129,D$491)</f>
        <v>0</v>
      </c>
      <c r="E684" s="72">
        <f>VLOOKUP($C$489*282-282+$A684,'Data (2)'!$A$6:$H$23129,E$491)</f>
        <v>0</v>
      </c>
      <c r="F684" s="72">
        <f>VLOOKUP($C$489*282-282+$A684,'Data (2)'!$A$6:$H$23129,F$491)</f>
        <v>0</v>
      </c>
      <c r="G684" s="72">
        <f>VLOOKUP($C$489*282-282+$A684,'Data (2)'!$A$6:$H$23129,G$491)</f>
        <v>0</v>
      </c>
      <c r="H684" s="73">
        <f t="shared" si="77"/>
        <v>0</v>
      </c>
      <c r="I684" s="55">
        <f t="shared" ref="I684:I747" si="78">1.00001*G684+A684*0.000001</f>
        <v>1.93E-4</v>
      </c>
      <c r="J684" s="64">
        <f t="shared" ref="J684:J747" si="79">RANK(I684,$I$492:$I$771)</f>
        <v>197</v>
      </c>
      <c r="K684" s="64">
        <f t="shared" ref="K684:K747" si="80">MATCH(L684,$J$492:$J$771,0)</f>
        <v>206</v>
      </c>
      <c r="L684" s="63">
        <v>193</v>
      </c>
      <c r="M684" s="65" t="str">
        <f t="shared" ref="M684:M747" si="81">VLOOKUP(K684,$A$492:$H$771,2)</f>
        <v>Sao Tome and Principe</v>
      </c>
      <c r="N684" s="66">
        <f t="shared" ref="N684:N747" si="82">VLOOKUP(K684,$A$492:$H$771,3)</f>
        <v>0</v>
      </c>
      <c r="O684" s="66">
        <f t="shared" ref="O684:O747" si="83">VLOOKUP(K684,$A$492:$H$771,4)</f>
        <v>0</v>
      </c>
      <c r="P684" s="66">
        <f t="shared" ref="P684:P747" si="84">VLOOKUP(K684,$A$492:$H$771,5)</f>
        <v>0</v>
      </c>
      <c r="Q684" s="66">
        <f t="shared" ref="Q684:Q747" si="85">VLOOKUP(K684,$A$492:$H$771,6)</f>
        <v>0</v>
      </c>
      <c r="R684" s="66">
        <f t="shared" ref="R684:R747" si="86">VLOOKUP(K684,$A$492:$H$771,7)</f>
        <v>0</v>
      </c>
      <c r="S684" s="67">
        <f t="shared" ref="S684:S747" si="87">VLOOKUP(K684,$A$492:$H$771,8)</f>
        <v>0</v>
      </c>
      <c r="T684" s="56"/>
      <c r="U684" s="56"/>
    </row>
    <row r="685" spans="1:21" s="30" customFormat="1">
      <c r="A685" s="70">
        <v>194</v>
      </c>
      <c r="B685" s="71" t="s">
        <v>268</v>
      </c>
      <c r="C685" s="72">
        <f>VLOOKUP($C$489*282-282+$A685,'Data (2)'!$A$6:$H$23129,C$491)</f>
        <v>3</v>
      </c>
      <c r="D685" s="72">
        <f>VLOOKUP($C$489*282-282+$A685,'Data (2)'!$A$6:$H$23129,D$491)</f>
        <v>0</v>
      </c>
      <c r="E685" s="72">
        <f>VLOOKUP($C$489*282-282+$A685,'Data (2)'!$A$6:$H$23129,E$491)</f>
        <v>47</v>
      </c>
      <c r="F685" s="72">
        <f>VLOOKUP($C$489*282-282+$A685,'Data (2)'!$A$6:$H$23129,F$491)</f>
        <v>11</v>
      </c>
      <c r="G685" s="72">
        <f>VLOOKUP($C$489*282-282+$A685,'Data (2)'!$A$6:$H$23129,G$491)</f>
        <v>61</v>
      </c>
      <c r="H685" s="73">
        <f t="shared" ref="H685:H748" si="88">G685/G$771*100</f>
        <v>4.0117854418225345E-2</v>
      </c>
      <c r="I685" s="55">
        <f t="shared" si="78"/>
        <v>61.000804000000002</v>
      </c>
      <c r="J685" s="64">
        <f t="shared" si="79"/>
        <v>78</v>
      </c>
      <c r="K685" s="64">
        <f t="shared" si="80"/>
        <v>205</v>
      </c>
      <c r="L685" s="63">
        <v>194</v>
      </c>
      <c r="M685" s="65" t="str">
        <f t="shared" si="81"/>
        <v>Samoa, American</v>
      </c>
      <c r="N685" s="66">
        <f t="shared" si="82"/>
        <v>0</v>
      </c>
      <c r="O685" s="66">
        <f t="shared" si="83"/>
        <v>0</v>
      </c>
      <c r="P685" s="66">
        <f t="shared" si="84"/>
        <v>0</v>
      </c>
      <c r="Q685" s="66">
        <f t="shared" si="85"/>
        <v>0</v>
      </c>
      <c r="R685" s="66">
        <f t="shared" si="86"/>
        <v>0</v>
      </c>
      <c r="S685" s="67">
        <f t="shared" si="87"/>
        <v>0</v>
      </c>
      <c r="T685" s="56"/>
      <c r="U685" s="56"/>
    </row>
    <row r="686" spans="1:21" s="30" customFormat="1">
      <c r="A686" s="70">
        <v>195</v>
      </c>
      <c r="B686" s="71" t="s">
        <v>269</v>
      </c>
      <c r="C686" s="72">
        <f>VLOOKUP($C$489*282-282+$A686,'Data (2)'!$A$6:$H$23129,C$491)</f>
        <v>147</v>
      </c>
      <c r="D686" s="72">
        <f>VLOOKUP($C$489*282-282+$A686,'Data (2)'!$A$6:$H$23129,D$491)</f>
        <v>277</v>
      </c>
      <c r="E686" s="72">
        <f>VLOOKUP($C$489*282-282+$A686,'Data (2)'!$A$6:$H$23129,E$491)</f>
        <v>1520</v>
      </c>
      <c r="F686" s="72">
        <f>VLOOKUP($C$489*282-282+$A686,'Data (2)'!$A$6:$H$23129,F$491)</f>
        <v>151</v>
      </c>
      <c r="G686" s="72">
        <f>VLOOKUP($C$489*282-282+$A686,'Data (2)'!$A$6:$H$23129,G$491)</f>
        <v>2095</v>
      </c>
      <c r="H686" s="73">
        <f t="shared" si="88"/>
        <v>1.3778181148554443</v>
      </c>
      <c r="I686" s="55">
        <f t="shared" si="78"/>
        <v>2095.0211450000002</v>
      </c>
      <c r="J686" s="64">
        <f t="shared" si="79"/>
        <v>11</v>
      </c>
      <c r="K686" s="64">
        <f t="shared" si="80"/>
        <v>199</v>
      </c>
      <c r="L686" s="63">
        <v>195</v>
      </c>
      <c r="M686" s="65" t="str">
        <f t="shared" si="81"/>
        <v>Puerto Rico</v>
      </c>
      <c r="N686" s="66">
        <f t="shared" si="82"/>
        <v>0</v>
      </c>
      <c r="O686" s="66">
        <f t="shared" si="83"/>
        <v>0</v>
      </c>
      <c r="P686" s="66">
        <f t="shared" si="84"/>
        <v>0</v>
      </c>
      <c r="Q686" s="66">
        <f t="shared" si="85"/>
        <v>0</v>
      </c>
      <c r="R686" s="66">
        <f t="shared" si="86"/>
        <v>0</v>
      </c>
      <c r="S686" s="67">
        <f t="shared" si="87"/>
        <v>0</v>
      </c>
      <c r="T686" s="56"/>
      <c r="U686" s="56"/>
    </row>
    <row r="687" spans="1:21" s="30" customFormat="1">
      <c r="A687" s="70">
        <v>196</v>
      </c>
      <c r="B687" s="71" t="s">
        <v>363</v>
      </c>
      <c r="C687" s="72">
        <f>VLOOKUP($C$489*282-282+$A687,'Data (2)'!$A$6:$H$23129,C$491)</f>
        <v>0</v>
      </c>
      <c r="D687" s="72">
        <f>VLOOKUP($C$489*282-282+$A687,'Data (2)'!$A$6:$H$23129,D$491)</f>
        <v>0</v>
      </c>
      <c r="E687" s="72">
        <f>VLOOKUP($C$489*282-282+$A687,'Data (2)'!$A$6:$H$23129,E$491)</f>
        <v>0</v>
      </c>
      <c r="F687" s="72">
        <f>VLOOKUP($C$489*282-282+$A687,'Data (2)'!$A$6:$H$23129,F$491)</f>
        <v>0</v>
      </c>
      <c r="G687" s="72">
        <f>VLOOKUP($C$489*282-282+$A687,'Data (2)'!$A$6:$H$23129,G$491)</f>
        <v>0</v>
      </c>
      <c r="H687" s="73">
        <f t="shared" si="88"/>
        <v>0</v>
      </c>
      <c r="I687" s="55">
        <f t="shared" si="78"/>
        <v>1.9599999999999999E-4</v>
      </c>
      <c r="J687" s="64">
        <f t="shared" si="79"/>
        <v>196</v>
      </c>
      <c r="K687" s="64">
        <f t="shared" si="80"/>
        <v>196</v>
      </c>
      <c r="L687" s="63">
        <v>196</v>
      </c>
      <c r="M687" s="65" t="str">
        <f t="shared" si="81"/>
        <v>Pitcairn Islands</v>
      </c>
      <c r="N687" s="66">
        <f t="shared" si="82"/>
        <v>0</v>
      </c>
      <c r="O687" s="66">
        <f t="shared" si="83"/>
        <v>0</v>
      </c>
      <c r="P687" s="66">
        <f t="shared" si="84"/>
        <v>0</v>
      </c>
      <c r="Q687" s="66">
        <f t="shared" si="85"/>
        <v>0</v>
      </c>
      <c r="R687" s="66">
        <f t="shared" si="86"/>
        <v>0</v>
      </c>
      <c r="S687" s="67">
        <f t="shared" si="87"/>
        <v>0</v>
      </c>
      <c r="T687" s="56"/>
      <c r="U687" s="56"/>
    </row>
    <row r="688" spans="1:21" s="30" customFormat="1">
      <c r="A688" s="70">
        <v>197</v>
      </c>
      <c r="B688" s="71" t="s">
        <v>270</v>
      </c>
      <c r="C688" s="72">
        <f>VLOOKUP($C$489*282-282+$A688,'Data (2)'!$A$6:$H$23129,C$491)</f>
        <v>0</v>
      </c>
      <c r="D688" s="72">
        <f>VLOOKUP($C$489*282-282+$A688,'Data (2)'!$A$6:$H$23129,D$491)</f>
        <v>13</v>
      </c>
      <c r="E688" s="72">
        <f>VLOOKUP($C$489*282-282+$A688,'Data (2)'!$A$6:$H$23129,E$491)</f>
        <v>377</v>
      </c>
      <c r="F688" s="72">
        <f>VLOOKUP($C$489*282-282+$A688,'Data (2)'!$A$6:$H$23129,F$491)</f>
        <v>303</v>
      </c>
      <c r="G688" s="72">
        <f>VLOOKUP($C$489*282-282+$A688,'Data (2)'!$A$6:$H$23129,G$491)</f>
        <v>699</v>
      </c>
      <c r="H688" s="73">
        <f t="shared" si="88"/>
        <v>0.45971115144818875</v>
      </c>
      <c r="I688" s="55">
        <f t="shared" si="78"/>
        <v>699.00718700000004</v>
      </c>
      <c r="J688" s="64">
        <f t="shared" si="79"/>
        <v>24</v>
      </c>
      <c r="K688" s="64">
        <f t="shared" si="80"/>
        <v>193</v>
      </c>
      <c r="L688" s="63">
        <v>197</v>
      </c>
      <c r="M688" s="65" t="str">
        <f t="shared" si="81"/>
        <v>Paraguay</v>
      </c>
      <c r="N688" s="66">
        <f t="shared" si="82"/>
        <v>0</v>
      </c>
      <c r="O688" s="66">
        <f t="shared" si="83"/>
        <v>0</v>
      </c>
      <c r="P688" s="66">
        <f t="shared" si="84"/>
        <v>0</v>
      </c>
      <c r="Q688" s="66">
        <f t="shared" si="85"/>
        <v>0</v>
      </c>
      <c r="R688" s="66">
        <f t="shared" si="86"/>
        <v>0</v>
      </c>
      <c r="S688" s="67">
        <f t="shared" si="87"/>
        <v>0</v>
      </c>
      <c r="T688" s="56"/>
      <c r="U688" s="56"/>
    </row>
    <row r="689" spans="1:21" s="30" customFormat="1">
      <c r="A689" s="70">
        <v>198</v>
      </c>
      <c r="B689" s="71" t="s">
        <v>271</v>
      </c>
      <c r="C689" s="72">
        <f>VLOOKUP($C$489*282-282+$A689,'Data (2)'!$A$6:$H$23129,C$491)</f>
        <v>0</v>
      </c>
      <c r="D689" s="72">
        <f>VLOOKUP($C$489*282-282+$A689,'Data (2)'!$A$6:$H$23129,D$491)</f>
        <v>6</v>
      </c>
      <c r="E689" s="72">
        <f>VLOOKUP($C$489*282-282+$A689,'Data (2)'!$A$6:$H$23129,E$491)</f>
        <v>72</v>
      </c>
      <c r="F689" s="72">
        <f>VLOOKUP($C$489*282-282+$A689,'Data (2)'!$A$6:$H$23129,F$491)</f>
        <v>26</v>
      </c>
      <c r="G689" s="72">
        <f>VLOOKUP($C$489*282-282+$A689,'Data (2)'!$A$6:$H$23129,G$491)</f>
        <v>107</v>
      </c>
      <c r="H689" s="73">
        <f t="shared" si="88"/>
        <v>7.0370662668034614E-2</v>
      </c>
      <c r="I689" s="55">
        <f t="shared" si="78"/>
        <v>107.00126800000001</v>
      </c>
      <c r="J689" s="64">
        <f t="shared" si="79"/>
        <v>67</v>
      </c>
      <c r="K689" s="64">
        <f t="shared" si="80"/>
        <v>191</v>
      </c>
      <c r="L689" s="63">
        <v>198</v>
      </c>
      <c r="M689" s="65" t="str">
        <f t="shared" si="81"/>
        <v>Panama</v>
      </c>
      <c r="N689" s="66">
        <f t="shared" si="82"/>
        <v>0</v>
      </c>
      <c r="O689" s="66">
        <f t="shared" si="83"/>
        <v>0</v>
      </c>
      <c r="P689" s="66">
        <f t="shared" si="84"/>
        <v>0</v>
      </c>
      <c r="Q689" s="66">
        <f t="shared" si="85"/>
        <v>0</v>
      </c>
      <c r="R689" s="66">
        <f t="shared" si="86"/>
        <v>0</v>
      </c>
      <c r="S689" s="67">
        <f t="shared" si="87"/>
        <v>0</v>
      </c>
      <c r="T689" s="56"/>
      <c r="U689" s="56"/>
    </row>
    <row r="690" spans="1:21" s="30" customFormat="1">
      <c r="A690" s="70">
        <v>199</v>
      </c>
      <c r="B690" s="71" t="s">
        <v>272</v>
      </c>
      <c r="C690" s="72">
        <f>VLOOKUP($C$489*282-282+$A690,'Data (2)'!$A$6:$H$23129,C$491)</f>
        <v>0</v>
      </c>
      <c r="D690" s="72">
        <f>VLOOKUP($C$489*282-282+$A690,'Data (2)'!$A$6:$H$23129,D$491)</f>
        <v>0</v>
      </c>
      <c r="E690" s="72">
        <f>VLOOKUP($C$489*282-282+$A690,'Data (2)'!$A$6:$H$23129,E$491)</f>
        <v>0</v>
      </c>
      <c r="F690" s="72">
        <f>VLOOKUP($C$489*282-282+$A690,'Data (2)'!$A$6:$H$23129,F$491)</f>
        <v>0</v>
      </c>
      <c r="G690" s="72">
        <f>VLOOKUP($C$489*282-282+$A690,'Data (2)'!$A$6:$H$23129,G$491)</f>
        <v>0</v>
      </c>
      <c r="H690" s="73">
        <f t="shared" si="88"/>
        <v>0</v>
      </c>
      <c r="I690" s="55">
        <f t="shared" si="78"/>
        <v>1.9899999999999999E-4</v>
      </c>
      <c r="J690" s="64">
        <f t="shared" si="79"/>
        <v>195</v>
      </c>
      <c r="K690" s="64">
        <f t="shared" si="80"/>
        <v>190</v>
      </c>
      <c r="L690" s="63">
        <v>199</v>
      </c>
      <c r="M690" s="65" t="str">
        <f t="shared" si="81"/>
        <v>Palau</v>
      </c>
      <c r="N690" s="66">
        <f t="shared" si="82"/>
        <v>0</v>
      </c>
      <c r="O690" s="66">
        <f t="shared" si="83"/>
        <v>0</v>
      </c>
      <c r="P690" s="66">
        <f t="shared" si="84"/>
        <v>0</v>
      </c>
      <c r="Q690" s="66">
        <f t="shared" si="85"/>
        <v>0</v>
      </c>
      <c r="R690" s="66">
        <f t="shared" si="86"/>
        <v>0</v>
      </c>
      <c r="S690" s="67">
        <f t="shared" si="87"/>
        <v>0</v>
      </c>
      <c r="T690" s="56"/>
      <c r="U690" s="56"/>
    </row>
    <row r="691" spans="1:21" s="30" customFormat="1">
      <c r="A691" s="70">
        <v>200</v>
      </c>
      <c r="B691" s="71" t="s">
        <v>273</v>
      </c>
      <c r="C691" s="72">
        <f>VLOOKUP($C$489*282-282+$A691,'Data (2)'!$A$6:$H$23129,C$491)</f>
        <v>9</v>
      </c>
      <c r="D691" s="72">
        <f>VLOOKUP($C$489*282-282+$A691,'Data (2)'!$A$6:$H$23129,D$491)</f>
        <v>0</v>
      </c>
      <c r="E691" s="72">
        <f>VLOOKUP($C$489*282-282+$A691,'Data (2)'!$A$6:$H$23129,E$491)</f>
        <v>10</v>
      </c>
      <c r="F691" s="72">
        <f>VLOOKUP($C$489*282-282+$A691,'Data (2)'!$A$6:$H$23129,F$491)</f>
        <v>0</v>
      </c>
      <c r="G691" s="72">
        <f>VLOOKUP($C$489*282-282+$A691,'Data (2)'!$A$6:$H$23129,G$491)</f>
        <v>17</v>
      </c>
      <c r="H691" s="73">
        <f t="shared" si="88"/>
        <v>1.1180385657538211E-2</v>
      </c>
      <c r="I691" s="55">
        <f t="shared" si="78"/>
        <v>17.00037</v>
      </c>
      <c r="J691" s="64">
        <f t="shared" si="79"/>
        <v>110</v>
      </c>
      <c r="K691" s="64">
        <f t="shared" si="80"/>
        <v>186</v>
      </c>
      <c r="L691" s="63">
        <v>200</v>
      </c>
      <c r="M691" s="65" t="str">
        <f t="shared" si="81"/>
        <v>North-West Europe, nfd</v>
      </c>
      <c r="N691" s="66">
        <f t="shared" si="82"/>
        <v>0</v>
      </c>
      <c r="O691" s="66">
        <f t="shared" si="83"/>
        <v>0</v>
      </c>
      <c r="P691" s="66">
        <f t="shared" si="84"/>
        <v>0</v>
      </c>
      <c r="Q691" s="66">
        <f t="shared" si="85"/>
        <v>0</v>
      </c>
      <c r="R691" s="66">
        <f t="shared" si="86"/>
        <v>0</v>
      </c>
      <c r="S691" s="67">
        <f t="shared" si="87"/>
        <v>0</v>
      </c>
      <c r="T691" s="56"/>
      <c r="U691" s="56"/>
    </row>
    <row r="692" spans="1:21" s="30" customFormat="1">
      <c r="A692" s="70">
        <v>201</v>
      </c>
      <c r="B692" s="71" t="s">
        <v>274</v>
      </c>
      <c r="C692" s="72">
        <f>VLOOKUP($C$489*282-282+$A692,'Data (2)'!$A$6:$H$23129,C$491)</f>
        <v>0</v>
      </c>
      <c r="D692" s="72">
        <f>VLOOKUP($C$489*282-282+$A692,'Data (2)'!$A$6:$H$23129,D$491)</f>
        <v>9</v>
      </c>
      <c r="E692" s="72">
        <f>VLOOKUP($C$489*282-282+$A692,'Data (2)'!$A$6:$H$23129,E$491)</f>
        <v>264</v>
      </c>
      <c r="F692" s="72">
        <f>VLOOKUP($C$489*282-282+$A692,'Data (2)'!$A$6:$H$23129,F$491)</f>
        <v>92</v>
      </c>
      <c r="G692" s="72">
        <f>VLOOKUP($C$489*282-282+$A692,'Data (2)'!$A$6:$H$23129,G$491)</f>
        <v>372</v>
      </c>
      <c r="H692" s="73">
        <f t="shared" si="88"/>
        <v>0.2446531449767185</v>
      </c>
      <c r="I692" s="55">
        <f t="shared" si="78"/>
        <v>372.00392100000005</v>
      </c>
      <c r="J692" s="64">
        <f t="shared" si="79"/>
        <v>42</v>
      </c>
      <c r="K692" s="64">
        <f t="shared" si="80"/>
        <v>185</v>
      </c>
      <c r="L692" s="63">
        <v>201</v>
      </c>
      <c r="M692" s="65" t="str">
        <f t="shared" si="81"/>
        <v>Northern Mariana Islands</v>
      </c>
      <c r="N692" s="66">
        <f t="shared" si="82"/>
        <v>0</v>
      </c>
      <c r="O692" s="66">
        <f t="shared" si="83"/>
        <v>0</v>
      </c>
      <c r="P692" s="66">
        <f t="shared" si="84"/>
        <v>0</v>
      </c>
      <c r="Q692" s="66">
        <f t="shared" si="85"/>
        <v>0</v>
      </c>
      <c r="R692" s="66">
        <f t="shared" si="86"/>
        <v>0</v>
      </c>
      <c r="S692" s="67">
        <f t="shared" si="87"/>
        <v>0</v>
      </c>
      <c r="T692" s="56"/>
      <c r="U692" s="56"/>
    </row>
    <row r="693" spans="1:21" s="30" customFormat="1">
      <c r="A693" s="70">
        <v>202</v>
      </c>
      <c r="B693" s="71" t="s">
        <v>275</v>
      </c>
      <c r="C693" s="72">
        <f>VLOOKUP($C$489*282-282+$A693,'Data (2)'!$A$6:$H$23129,C$491)</f>
        <v>4</v>
      </c>
      <c r="D693" s="72">
        <f>VLOOKUP($C$489*282-282+$A693,'Data (2)'!$A$6:$H$23129,D$491)</f>
        <v>0</v>
      </c>
      <c r="E693" s="72">
        <f>VLOOKUP($C$489*282-282+$A693,'Data (2)'!$A$6:$H$23129,E$491)</f>
        <v>77</v>
      </c>
      <c r="F693" s="72">
        <f>VLOOKUP($C$489*282-282+$A693,'Data (2)'!$A$6:$H$23129,F$491)</f>
        <v>60</v>
      </c>
      <c r="G693" s="72">
        <f>VLOOKUP($C$489*282-282+$A693,'Data (2)'!$A$6:$H$23129,G$491)</f>
        <v>145</v>
      </c>
      <c r="H693" s="73">
        <f t="shared" si="88"/>
        <v>9.5362112961355328E-2</v>
      </c>
      <c r="I693" s="55">
        <f t="shared" si="78"/>
        <v>145.00165200000001</v>
      </c>
      <c r="J693" s="64">
        <f t="shared" si="79"/>
        <v>61</v>
      </c>
      <c r="K693" s="64">
        <f t="shared" si="80"/>
        <v>183</v>
      </c>
      <c r="L693" s="63">
        <v>202</v>
      </c>
      <c r="M693" s="65" t="str">
        <f t="shared" si="81"/>
        <v>Northern Europe, nfd</v>
      </c>
      <c r="N693" s="66">
        <f t="shared" si="82"/>
        <v>0</v>
      </c>
      <c r="O693" s="66">
        <f t="shared" si="83"/>
        <v>0</v>
      </c>
      <c r="P693" s="66">
        <f t="shared" si="84"/>
        <v>0</v>
      </c>
      <c r="Q693" s="66">
        <f t="shared" si="85"/>
        <v>0</v>
      </c>
      <c r="R693" s="66">
        <f t="shared" si="86"/>
        <v>0</v>
      </c>
      <c r="S693" s="67">
        <f t="shared" si="87"/>
        <v>0</v>
      </c>
      <c r="T693" s="56"/>
      <c r="U693" s="56"/>
    </row>
    <row r="694" spans="1:21" s="30" customFormat="1">
      <c r="A694" s="70">
        <v>203</v>
      </c>
      <c r="B694" s="71" t="s">
        <v>276</v>
      </c>
      <c r="C694" s="72">
        <f>VLOOKUP($C$489*282-282+$A694,'Data (2)'!$A$6:$H$23129,C$491)</f>
        <v>0</v>
      </c>
      <c r="D694" s="72">
        <f>VLOOKUP($C$489*282-282+$A694,'Data (2)'!$A$6:$H$23129,D$491)</f>
        <v>0</v>
      </c>
      <c r="E694" s="72">
        <f>VLOOKUP($C$489*282-282+$A694,'Data (2)'!$A$6:$H$23129,E$491)</f>
        <v>13</v>
      </c>
      <c r="F694" s="72">
        <f>VLOOKUP($C$489*282-282+$A694,'Data (2)'!$A$6:$H$23129,F$491)</f>
        <v>0</v>
      </c>
      <c r="G694" s="72">
        <f>VLOOKUP($C$489*282-282+$A694,'Data (2)'!$A$6:$H$23129,G$491)</f>
        <v>15</v>
      </c>
      <c r="H694" s="73">
        <f t="shared" si="88"/>
        <v>9.8650461684160681E-3</v>
      </c>
      <c r="I694" s="55">
        <f t="shared" si="78"/>
        <v>15.000353000000002</v>
      </c>
      <c r="J694" s="64">
        <f t="shared" si="79"/>
        <v>114</v>
      </c>
      <c r="K694" s="64">
        <f t="shared" si="80"/>
        <v>182</v>
      </c>
      <c r="L694" s="63">
        <v>203</v>
      </c>
      <c r="M694" s="65" t="str">
        <f t="shared" si="81"/>
        <v>Northern America, nfd</v>
      </c>
      <c r="N694" s="66">
        <f t="shared" si="82"/>
        <v>0</v>
      </c>
      <c r="O694" s="66">
        <f t="shared" si="83"/>
        <v>0</v>
      </c>
      <c r="P694" s="66">
        <f t="shared" si="84"/>
        <v>0</v>
      </c>
      <c r="Q694" s="66">
        <f t="shared" si="85"/>
        <v>0</v>
      </c>
      <c r="R694" s="66">
        <f t="shared" si="86"/>
        <v>0</v>
      </c>
      <c r="S694" s="67">
        <f t="shared" si="87"/>
        <v>0</v>
      </c>
      <c r="T694" s="56"/>
      <c r="U694" s="56"/>
    </row>
    <row r="695" spans="1:21" s="30" customFormat="1">
      <c r="A695" s="70">
        <v>204</v>
      </c>
      <c r="B695" s="71" t="s">
        <v>277</v>
      </c>
      <c r="C695" s="72">
        <f>VLOOKUP($C$489*282-282+$A695,'Data (2)'!$A$6:$H$23129,C$491)</f>
        <v>21</v>
      </c>
      <c r="D695" s="72">
        <f>VLOOKUP($C$489*282-282+$A695,'Data (2)'!$A$6:$H$23129,D$491)</f>
        <v>44</v>
      </c>
      <c r="E695" s="72">
        <f>VLOOKUP($C$489*282-282+$A695,'Data (2)'!$A$6:$H$23129,E$491)</f>
        <v>313</v>
      </c>
      <c r="F695" s="72">
        <f>VLOOKUP($C$489*282-282+$A695,'Data (2)'!$A$6:$H$23129,F$491)</f>
        <v>40</v>
      </c>
      <c r="G695" s="72">
        <f>VLOOKUP($C$489*282-282+$A695,'Data (2)'!$A$6:$H$23129,G$491)</f>
        <v>415</v>
      </c>
      <c r="H695" s="73">
        <f t="shared" si="88"/>
        <v>0.27293294399284457</v>
      </c>
      <c r="I695" s="55">
        <f t="shared" si="78"/>
        <v>415.00435400000003</v>
      </c>
      <c r="J695" s="64">
        <f t="shared" si="79"/>
        <v>38</v>
      </c>
      <c r="K695" s="64">
        <f t="shared" si="80"/>
        <v>181</v>
      </c>
      <c r="L695" s="63">
        <v>204</v>
      </c>
      <c r="M695" s="65" t="str">
        <f t="shared" si="81"/>
        <v>North-East Asia, nfd</v>
      </c>
      <c r="N695" s="66">
        <f t="shared" si="82"/>
        <v>0</v>
      </c>
      <c r="O695" s="66">
        <f t="shared" si="83"/>
        <v>0</v>
      </c>
      <c r="P695" s="66">
        <f t="shared" si="84"/>
        <v>0</v>
      </c>
      <c r="Q695" s="66">
        <f t="shared" si="85"/>
        <v>0</v>
      </c>
      <c r="R695" s="66">
        <f t="shared" si="86"/>
        <v>0</v>
      </c>
      <c r="S695" s="67">
        <f t="shared" si="87"/>
        <v>0</v>
      </c>
      <c r="T695" s="56"/>
      <c r="U695" s="56"/>
    </row>
    <row r="696" spans="1:21" s="30" customFormat="1">
      <c r="A696" s="70">
        <v>205</v>
      </c>
      <c r="B696" s="71" t="s">
        <v>278</v>
      </c>
      <c r="C696" s="72">
        <f>VLOOKUP($C$489*282-282+$A696,'Data (2)'!$A$6:$H$23129,C$491)</f>
        <v>0</v>
      </c>
      <c r="D696" s="72">
        <f>VLOOKUP($C$489*282-282+$A696,'Data (2)'!$A$6:$H$23129,D$491)</f>
        <v>0</v>
      </c>
      <c r="E696" s="72">
        <f>VLOOKUP($C$489*282-282+$A696,'Data (2)'!$A$6:$H$23129,E$491)</f>
        <v>0</v>
      </c>
      <c r="F696" s="72">
        <f>VLOOKUP($C$489*282-282+$A696,'Data (2)'!$A$6:$H$23129,F$491)</f>
        <v>0</v>
      </c>
      <c r="G696" s="72">
        <f>VLOOKUP($C$489*282-282+$A696,'Data (2)'!$A$6:$H$23129,G$491)</f>
        <v>0</v>
      </c>
      <c r="H696" s="73">
        <f t="shared" si="88"/>
        <v>0</v>
      </c>
      <c r="I696" s="55">
        <f t="shared" si="78"/>
        <v>2.05E-4</v>
      </c>
      <c r="J696" s="64">
        <f t="shared" si="79"/>
        <v>194</v>
      </c>
      <c r="K696" s="64">
        <f t="shared" si="80"/>
        <v>180</v>
      </c>
      <c r="L696" s="63">
        <v>205</v>
      </c>
      <c r="M696" s="65" t="str">
        <f t="shared" si="81"/>
        <v>North Africa, nfd</v>
      </c>
      <c r="N696" s="66">
        <f t="shared" si="82"/>
        <v>0</v>
      </c>
      <c r="O696" s="66">
        <f t="shared" si="83"/>
        <v>0</v>
      </c>
      <c r="P696" s="66">
        <f t="shared" si="84"/>
        <v>0</v>
      </c>
      <c r="Q696" s="66">
        <f t="shared" si="85"/>
        <v>0</v>
      </c>
      <c r="R696" s="66">
        <f t="shared" si="86"/>
        <v>0</v>
      </c>
      <c r="S696" s="67">
        <f t="shared" si="87"/>
        <v>0</v>
      </c>
      <c r="T696" s="56"/>
      <c r="U696" s="56"/>
    </row>
    <row r="697" spans="1:21" s="30" customFormat="1">
      <c r="A697" s="70">
        <v>206</v>
      </c>
      <c r="B697" s="71" t="s">
        <v>364</v>
      </c>
      <c r="C697" s="72">
        <f>VLOOKUP($C$489*282-282+$A697,'Data (2)'!$A$6:$H$23129,C$491)</f>
        <v>0</v>
      </c>
      <c r="D697" s="72">
        <f>VLOOKUP($C$489*282-282+$A697,'Data (2)'!$A$6:$H$23129,D$491)</f>
        <v>0</v>
      </c>
      <c r="E697" s="72">
        <f>VLOOKUP($C$489*282-282+$A697,'Data (2)'!$A$6:$H$23129,E$491)</f>
        <v>0</v>
      </c>
      <c r="F697" s="72">
        <f>VLOOKUP($C$489*282-282+$A697,'Data (2)'!$A$6:$H$23129,F$491)</f>
        <v>0</v>
      </c>
      <c r="G697" s="72">
        <f>VLOOKUP($C$489*282-282+$A697,'Data (2)'!$A$6:$H$23129,G$491)</f>
        <v>0</v>
      </c>
      <c r="H697" s="73">
        <f t="shared" si="88"/>
        <v>0</v>
      </c>
      <c r="I697" s="55">
        <f t="shared" si="78"/>
        <v>2.0599999999999999E-4</v>
      </c>
      <c r="J697" s="64">
        <f t="shared" si="79"/>
        <v>193</v>
      </c>
      <c r="K697" s="64">
        <f t="shared" si="80"/>
        <v>178</v>
      </c>
      <c r="L697" s="63">
        <v>206</v>
      </c>
      <c r="M697" s="65" t="str">
        <f t="shared" si="81"/>
        <v>Norfolk Island</v>
      </c>
      <c r="N697" s="66">
        <f t="shared" si="82"/>
        <v>0</v>
      </c>
      <c r="O697" s="66">
        <f t="shared" si="83"/>
        <v>0</v>
      </c>
      <c r="P697" s="66">
        <f t="shared" si="84"/>
        <v>0</v>
      </c>
      <c r="Q697" s="66">
        <f t="shared" si="85"/>
        <v>0</v>
      </c>
      <c r="R697" s="66">
        <f t="shared" si="86"/>
        <v>0</v>
      </c>
      <c r="S697" s="67">
        <f t="shared" si="87"/>
        <v>0</v>
      </c>
      <c r="T697" s="56"/>
      <c r="U697" s="56"/>
    </row>
    <row r="698" spans="1:21" s="30" customFormat="1">
      <c r="A698" s="70">
        <v>207</v>
      </c>
      <c r="B698" s="71" t="s">
        <v>279</v>
      </c>
      <c r="C698" s="72">
        <f>VLOOKUP($C$489*282-282+$A698,'Data (2)'!$A$6:$H$23129,C$491)</f>
        <v>47</v>
      </c>
      <c r="D698" s="72">
        <f>VLOOKUP($C$489*282-282+$A698,'Data (2)'!$A$6:$H$23129,D$491)</f>
        <v>28</v>
      </c>
      <c r="E698" s="72">
        <f>VLOOKUP($C$489*282-282+$A698,'Data (2)'!$A$6:$H$23129,E$491)</f>
        <v>59</v>
      </c>
      <c r="F698" s="72">
        <f>VLOOKUP($C$489*282-282+$A698,'Data (2)'!$A$6:$H$23129,F$491)</f>
        <v>0</v>
      </c>
      <c r="G698" s="72">
        <f>VLOOKUP($C$489*282-282+$A698,'Data (2)'!$A$6:$H$23129,G$491)</f>
        <v>142</v>
      </c>
      <c r="H698" s="73">
        <f t="shared" si="88"/>
        <v>9.3389103727672118E-2</v>
      </c>
      <c r="I698" s="55">
        <f t="shared" si="78"/>
        <v>142.00162699999998</v>
      </c>
      <c r="J698" s="64">
        <f t="shared" si="79"/>
        <v>62</v>
      </c>
      <c r="K698" s="64">
        <f t="shared" si="80"/>
        <v>175</v>
      </c>
      <c r="L698" s="63">
        <v>207</v>
      </c>
      <c r="M698" s="65" t="str">
        <f t="shared" si="81"/>
        <v>Niger</v>
      </c>
      <c r="N698" s="66">
        <f t="shared" si="82"/>
        <v>0</v>
      </c>
      <c r="O698" s="66">
        <f t="shared" si="83"/>
        <v>0</v>
      </c>
      <c r="P698" s="66">
        <f t="shared" si="84"/>
        <v>0</v>
      </c>
      <c r="Q698" s="66">
        <f t="shared" si="85"/>
        <v>0</v>
      </c>
      <c r="R698" s="66">
        <f t="shared" si="86"/>
        <v>0</v>
      </c>
      <c r="S698" s="67">
        <f t="shared" si="87"/>
        <v>0</v>
      </c>
      <c r="T698" s="56"/>
      <c r="U698" s="56"/>
    </row>
    <row r="699" spans="1:21" s="30" customFormat="1">
      <c r="A699" s="70">
        <v>208</v>
      </c>
      <c r="B699" s="71" t="s">
        <v>280</v>
      </c>
      <c r="C699" s="72">
        <f>VLOOKUP($C$489*282-282+$A699,'Data (2)'!$A$6:$H$23129,C$491)</f>
        <v>4</v>
      </c>
      <c r="D699" s="72">
        <f>VLOOKUP($C$489*282-282+$A699,'Data (2)'!$A$6:$H$23129,D$491)</f>
        <v>5</v>
      </c>
      <c r="E699" s="72">
        <f>VLOOKUP($C$489*282-282+$A699,'Data (2)'!$A$6:$H$23129,E$491)</f>
        <v>123</v>
      </c>
      <c r="F699" s="72">
        <f>VLOOKUP($C$489*282-282+$A699,'Data (2)'!$A$6:$H$23129,F$491)</f>
        <v>253</v>
      </c>
      <c r="G699" s="72">
        <f>VLOOKUP($C$489*282-282+$A699,'Data (2)'!$A$6:$H$23129,G$491)</f>
        <v>386</v>
      </c>
      <c r="H699" s="73">
        <f t="shared" si="88"/>
        <v>0.25386052140057347</v>
      </c>
      <c r="I699" s="55">
        <f t="shared" si="78"/>
        <v>386.00406800000002</v>
      </c>
      <c r="J699" s="64">
        <f t="shared" si="79"/>
        <v>41</v>
      </c>
      <c r="K699" s="64">
        <f t="shared" si="80"/>
        <v>172</v>
      </c>
      <c r="L699" s="63">
        <v>208</v>
      </c>
      <c r="M699" s="65" t="str">
        <f t="shared" si="81"/>
        <v>New Caledonia</v>
      </c>
      <c r="N699" s="66">
        <f t="shared" si="82"/>
        <v>0</v>
      </c>
      <c r="O699" s="66">
        <f t="shared" si="83"/>
        <v>0</v>
      </c>
      <c r="P699" s="66">
        <f t="shared" si="84"/>
        <v>0</v>
      </c>
      <c r="Q699" s="66">
        <f t="shared" si="85"/>
        <v>0</v>
      </c>
      <c r="R699" s="66">
        <f t="shared" si="86"/>
        <v>0</v>
      </c>
      <c r="S699" s="67">
        <f t="shared" si="87"/>
        <v>0</v>
      </c>
      <c r="T699" s="56"/>
      <c r="U699" s="56"/>
    </row>
    <row r="700" spans="1:21" s="30" customFormat="1">
      <c r="A700" s="70">
        <v>209</v>
      </c>
      <c r="B700" s="71" t="s">
        <v>281</v>
      </c>
      <c r="C700" s="72">
        <f>VLOOKUP($C$489*282-282+$A700,'Data (2)'!$A$6:$H$23129,C$491)</f>
        <v>0</v>
      </c>
      <c r="D700" s="72">
        <f>VLOOKUP($C$489*282-282+$A700,'Data (2)'!$A$6:$H$23129,D$491)</f>
        <v>0</v>
      </c>
      <c r="E700" s="72">
        <f>VLOOKUP($C$489*282-282+$A700,'Data (2)'!$A$6:$H$23129,E$491)</f>
        <v>0</v>
      </c>
      <c r="F700" s="72">
        <f>VLOOKUP($C$489*282-282+$A700,'Data (2)'!$A$6:$H$23129,F$491)</f>
        <v>0</v>
      </c>
      <c r="G700" s="72">
        <f>VLOOKUP($C$489*282-282+$A700,'Data (2)'!$A$6:$H$23129,G$491)</f>
        <v>3</v>
      </c>
      <c r="H700" s="73">
        <f t="shared" si="88"/>
        <v>1.9730092336832134E-3</v>
      </c>
      <c r="I700" s="55">
        <f t="shared" si="78"/>
        <v>3.0002390000000001</v>
      </c>
      <c r="J700" s="64">
        <f t="shared" si="79"/>
        <v>159</v>
      </c>
      <c r="K700" s="64">
        <f t="shared" si="80"/>
        <v>164</v>
      </c>
      <c r="L700" s="63">
        <v>209</v>
      </c>
      <c r="M700" s="65" t="str">
        <f t="shared" si="81"/>
        <v>Montserrat</v>
      </c>
      <c r="N700" s="66">
        <f t="shared" si="82"/>
        <v>0</v>
      </c>
      <c r="O700" s="66">
        <f t="shared" si="83"/>
        <v>0</v>
      </c>
      <c r="P700" s="66">
        <f t="shared" si="84"/>
        <v>0</v>
      </c>
      <c r="Q700" s="66">
        <f t="shared" si="85"/>
        <v>0</v>
      </c>
      <c r="R700" s="66">
        <f t="shared" si="86"/>
        <v>0</v>
      </c>
      <c r="S700" s="67">
        <f t="shared" si="87"/>
        <v>0</v>
      </c>
      <c r="T700" s="56"/>
      <c r="U700" s="56"/>
    </row>
    <row r="701" spans="1:21" s="30" customFormat="1">
      <c r="A701" s="70">
        <v>210</v>
      </c>
      <c r="B701" s="71" t="s">
        <v>282</v>
      </c>
      <c r="C701" s="72">
        <f>VLOOKUP($C$489*282-282+$A701,'Data (2)'!$A$6:$H$23129,C$491)</f>
        <v>9</v>
      </c>
      <c r="D701" s="72">
        <f>VLOOKUP($C$489*282-282+$A701,'Data (2)'!$A$6:$H$23129,D$491)</f>
        <v>53</v>
      </c>
      <c r="E701" s="72">
        <f>VLOOKUP($C$489*282-282+$A701,'Data (2)'!$A$6:$H$23129,E$491)</f>
        <v>364</v>
      </c>
      <c r="F701" s="72">
        <f>VLOOKUP($C$489*282-282+$A701,'Data (2)'!$A$6:$H$23129,F$491)</f>
        <v>171</v>
      </c>
      <c r="G701" s="72">
        <f>VLOOKUP($C$489*282-282+$A701,'Data (2)'!$A$6:$H$23129,G$491)</f>
        <v>588</v>
      </c>
      <c r="H701" s="73">
        <f t="shared" si="88"/>
        <v>0.38670980980190989</v>
      </c>
      <c r="I701" s="55">
        <f t="shared" si="78"/>
        <v>588.00609000000009</v>
      </c>
      <c r="J701" s="64">
        <f t="shared" si="79"/>
        <v>29</v>
      </c>
      <c r="K701" s="64">
        <f t="shared" si="80"/>
        <v>161</v>
      </c>
      <c r="L701" s="63">
        <v>210</v>
      </c>
      <c r="M701" s="65" t="str">
        <f t="shared" si="81"/>
        <v>Monaco</v>
      </c>
      <c r="N701" s="66">
        <f t="shared" si="82"/>
        <v>0</v>
      </c>
      <c r="O701" s="66">
        <f t="shared" si="83"/>
        <v>0</v>
      </c>
      <c r="P701" s="66">
        <f t="shared" si="84"/>
        <v>0</v>
      </c>
      <c r="Q701" s="66">
        <f t="shared" si="85"/>
        <v>0</v>
      </c>
      <c r="R701" s="66">
        <f t="shared" si="86"/>
        <v>0</v>
      </c>
      <c r="S701" s="67">
        <f t="shared" si="87"/>
        <v>0</v>
      </c>
      <c r="T701" s="56"/>
      <c r="U701" s="56"/>
    </row>
    <row r="702" spans="1:21" s="30" customFormat="1">
      <c r="A702" s="70">
        <v>211</v>
      </c>
      <c r="B702" s="71" t="s">
        <v>283</v>
      </c>
      <c r="C702" s="72">
        <f>VLOOKUP($C$489*282-282+$A702,'Data (2)'!$A$6:$H$23129,C$491)</f>
        <v>0</v>
      </c>
      <c r="D702" s="72">
        <f>VLOOKUP($C$489*282-282+$A702,'Data (2)'!$A$6:$H$23129,D$491)</f>
        <v>3</v>
      </c>
      <c r="E702" s="72">
        <f>VLOOKUP($C$489*282-282+$A702,'Data (2)'!$A$6:$H$23129,E$491)</f>
        <v>47</v>
      </c>
      <c r="F702" s="72">
        <f>VLOOKUP($C$489*282-282+$A702,'Data (2)'!$A$6:$H$23129,F$491)</f>
        <v>50</v>
      </c>
      <c r="G702" s="72">
        <f>VLOOKUP($C$489*282-282+$A702,'Data (2)'!$A$6:$H$23129,G$491)</f>
        <v>96</v>
      </c>
      <c r="H702" s="73">
        <f t="shared" si="88"/>
        <v>6.3136295477862828E-2</v>
      </c>
      <c r="I702" s="55">
        <f t="shared" si="78"/>
        <v>96.001170999999999</v>
      </c>
      <c r="J702" s="64">
        <f t="shared" si="79"/>
        <v>69</v>
      </c>
      <c r="K702" s="64">
        <f t="shared" si="80"/>
        <v>159</v>
      </c>
      <c r="L702" s="63">
        <v>211</v>
      </c>
      <c r="M702" s="65" t="str">
        <f t="shared" si="81"/>
        <v>Middle East, nfd</v>
      </c>
      <c r="N702" s="66">
        <f t="shared" si="82"/>
        <v>0</v>
      </c>
      <c r="O702" s="66">
        <f t="shared" si="83"/>
        <v>0</v>
      </c>
      <c r="P702" s="66">
        <f t="shared" si="84"/>
        <v>6</v>
      </c>
      <c r="Q702" s="66">
        <f t="shared" si="85"/>
        <v>0</v>
      </c>
      <c r="R702" s="66">
        <f t="shared" si="86"/>
        <v>0</v>
      </c>
      <c r="S702" s="67">
        <f t="shared" si="87"/>
        <v>0</v>
      </c>
      <c r="T702" s="56"/>
      <c r="U702" s="56"/>
    </row>
    <row r="703" spans="1:21" s="30" customFormat="1">
      <c r="A703" s="70">
        <v>212</v>
      </c>
      <c r="B703" s="71" t="s">
        <v>284</v>
      </c>
      <c r="C703" s="72">
        <f>VLOOKUP($C$489*282-282+$A703,'Data (2)'!$A$6:$H$23129,C$491)</f>
        <v>6</v>
      </c>
      <c r="D703" s="72">
        <f>VLOOKUP($C$489*282-282+$A703,'Data (2)'!$A$6:$H$23129,D$491)</f>
        <v>10</v>
      </c>
      <c r="E703" s="72">
        <f>VLOOKUP($C$489*282-282+$A703,'Data (2)'!$A$6:$H$23129,E$491)</f>
        <v>27</v>
      </c>
      <c r="F703" s="72">
        <f>VLOOKUP($C$489*282-282+$A703,'Data (2)'!$A$6:$H$23129,F$491)</f>
        <v>0</v>
      </c>
      <c r="G703" s="72">
        <f>VLOOKUP($C$489*282-282+$A703,'Data (2)'!$A$6:$H$23129,G$491)</f>
        <v>49</v>
      </c>
      <c r="H703" s="73">
        <f t="shared" si="88"/>
        <v>3.2225817483492486E-2</v>
      </c>
      <c r="I703" s="55">
        <f t="shared" si="78"/>
        <v>49.000702000000004</v>
      </c>
      <c r="J703" s="64">
        <f t="shared" si="79"/>
        <v>84</v>
      </c>
      <c r="K703" s="64">
        <f t="shared" si="80"/>
        <v>158</v>
      </c>
      <c r="L703" s="63">
        <v>212</v>
      </c>
      <c r="M703" s="65" t="str">
        <f t="shared" si="81"/>
        <v>Micronesia, nfd</v>
      </c>
      <c r="N703" s="66">
        <f t="shared" si="82"/>
        <v>0</v>
      </c>
      <c r="O703" s="66">
        <f t="shared" si="83"/>
        <v>0</v>
      </c>
      <c r="P703" s="66">
        <f t="shared" si="84"/>
        <v>0</v>
      </c>
      <c r="Q703" s="66">
        <f t="shared" si="85"/>
        <v>0</v>
      </c>
      <c r="R703" s="66">
        <f t="shared" si="86"/>
        <v>0</v>
      </c>
      <c r="S703" s="67">
        <f t="shared" si="87"/>
        <v>0</v>
      </c>
      <c r="T703" s="56"/>
      <c r="U703" s="56"/>
    </row>
    <row r="704" spans="1:21" s="30" customFormat="1">
      <c r="A704" s="70">
        <v>213</v>
      </c>
      <c r="B704" s="71" t="s">
        <v>285</v>
      </c>
      <c r="C704" s="72">
        <f>VLOOKUP($C$489*282-282+$A704,'Data (2)'!$A$6:$H$23129,C$491)</f>
        <v>31</v>
      </c>
      <c r="D704" s="72">
        <f>VLOOKUP($C$489*282-282+$A704,'Data (2)'!$A$6:$H$23129,D$491)</f>
        <v>26</v>
      </c>
      <c r="E704" s="72">
        <f>VLOOKUP($C$489*282-282+$A704,'Data (2)'!$A$6:$H$23129,E$491)</f>
        <v>187</v>
      </c>
      <c r="F704" s="72">
        <f>VLOOKUP($C$489*282-282+$A704,'Data (2)'!$A$6:$H$23129,F$491)</f>
        <v>32</v>
      </c>
      <c r="G704" s="72">
        <f>VLOOKUP($C$489*282-282+$A704,'Data (2)'!$A$6:$H$23129,G$491)</f>
        <v>280</v>
      </c>
      <c r="H704" s="73">
        <f t="shared" si="88"/>
        <v>0.18414752847709995</v>
      </c>
      <c r="I704" s="55">
        <f t="shared" si="78"/>
        <v>280.00301300000001</v>
      </c>
      <c r="J704" s="64">
        <f t="shared" si="79"/>
        <v>46</v>
      </c>
      <c r="K704" s="64">
        <f t="shared" si="80"/>
        <v>157</v>
      </c>
      <c r="L704" s="63">
        <v>213</v>
      </c>
      <c r="M704" s="65" t="str">
        <f t="shared" si="81"/>
        <v>Micronesia, Federated States of</v>
      </c>
      <c r="N704" s="66">
        <f t="shared" si="82"/>
        <v>0</v>
      </c>
      <c r="O704" s="66">
        <f t="shared" si="83"/>
        <v>0</v>
      </c>
      <c r="P704" s="66">
        <f t="shared" si="84"/>
        <v>0</v>
      </c>
      <c r="Q704" s="66">
        <f t="shared" si="85"/>
        <v>0</v>
      </c>
      <c r="R704" s="66">
        <f t="shared" si="86"/>
        <v>0</v>
      </c>
      <c r="S704" s="67">
        <f t="shared" si="87"/>
        <v>0</v>
      </c>
      <c r="T704" s="56"/>
      <c r="U704" s="56"/>
    </row>
    <row r="705" spans="1:21" s="30" customFormat="1">
      <c r="A705" s="70">
        <v>214</v>
      </c>
      <c r="B705" s="71" t="s">
        <v>375</v>
      </c>
      <c r="C705" s="72">
        <f>VLOOKUP($C$489*282-282+$A705,'Data (2)'!$A$6:$H$23129,C$491)</f>
        <v>0</v>
      </c>
      <c r="D705" s="72">
        <f>VLOOKUP($C$489*282-282+$A705,'Data (2)'!$A$6:$H$23129,D$491)</f>
        <v>0</v>
      </c>
      <c r="E705" s="72">
        <f>VLOOKUP($C$489*282-282+$A705,'Data (2)'!$A$6:$H$23129,E$491)</f>
        <v>0</v>
      </c>
      <c r="F705" s="72">
        <f>VLOOKUP($C$489*282-282+$A705,'Data (2)'!$A$6:$H$23129,F$491)</f>
        <v>0</v>
      </c>
      <c r="G705" s="72">
        <f>VLOOKUP($C$489*282-282+$A705,'Data (2)'!$A$6:$H$23129,G$491)</f>
        <v>0</v>
      </c>
      <c r="H705" s="73">
        <f t="shared" si="88"/>
        <v>0</v>
      </c>
      <c r="I705" s="55">
        <f t="shared" si="78"/>
        <v>2.14E-4</v>
      </c>
      <c r="J705" s="64">
        <f t="shared" si="79"/>
        <v>192</v>
      </c>
      <c r="K705" s="64">
        <f t="shared" si="80"/>
        <v>155</v>
      </c>
      <c r="L705" s="63">
        <v>214</v>
      </c>
      <c r="M705" s="65" t="str">
        <f t="shared" si="81"/>
        <v>Melanesia, nfd</v>
      </c>
      <c r="N705" s="66">
        <f t="shared" si="82"/>
        <v>0</v>
      </c>
      <c r="O705" s="66">
        <f t="shared" si="83"/>
        <v>0</v>
      </c>
      <c r="P705" s="66">
        <f t="shared" si="84"/>
        <v>0</v>
      </c>
      <c r="Q705" s="66">
        <f t="shared" si="85"/>
        <v>0</v>
      </c>
      <c r="R705" s="66">
        <f t="shared" si="86"/>
        <v>0</v>
      </c>
      <c r="S705" s="67">
        <f t="shared" si="87"/>
        <v>0</v>
      </c>
      <c r="T705" s="56"/>
      <c r="U705" s="56"/>
    </row>
    <row r="706" spans="1:21" s="30" customFormat="1">
      <c r="A706" s="70">
        <v>215</v>
      </c>
      <c r="B706" s="71" t="s">
        <v>286</v>
      </c>
      <c r="C706" s="72">
        <f>VLOOKUP($C$489*282-282+$A706,'Data (2)'!$A$6:$H$23129,C$491)</f>
        <v>0</v>
      </c>
      <c r="D706" s="72">
        <f>VLOOKUP($C$489*282-282+$A706,'Data (2)'!$A$6:$H$23129,D$491)</f>
        <v>0</v>
      </c>
      <c r="E706" s="72">
        <f>VLOOKUP($C$489*282-282+$A706,'Data (2)'!$A$6:$H$23129,E$491)</f>
        <v>16</v>
      </c>
      <c r="F706" s="72">
        <f>VLOOKUP($C$489*282-282+$A706,'Data (2)'!$A$6:$H$23129,F$491)</f>
        <v>9</v>
      </c>
      <c r="G706" s="72">
        <f>VLOOKUP($C$489*282-282+$A706,'Data (2)'!$A$6:$H$23129,G$491)</f>
        <v>21</v>
      </c>
      <c r="H706" s="73">
        <f t="shared" si="88"/>
        <v>1.3811064635782494E-2</v>
      </c>
      <c r="I706" s="55">
        <f t="shared" si="78"/>
        <v>21.000425000000003</v>
      </c>
      <c r="J706" s="64">
        <f t="shared" si="79"/>
        <v>100</v>
      </c>
      <c r="K706" s="64">
        <f t="shared" si="80"/>
        <v>154</v>
      </c>
      <c r="L706" s="63">
        <v>215</v>
      </c>
      <c r="M706" s="65" t="str">
        <f t="shared" si="81"/>
        <v>Mayotte</v>
      </c>
      <c r="N706" s="66">
        <f t="shared" si="82"/>
        <v>0</v>
      </c>
      <c r="O706" s="66">
        <f t="shared" si="83"/>
        <v>0</v>
      </c>
      <c r="P706" s="66">
        <f t="shared" si="84"/>
        <v>0</v>
      </c>
      <c r="Q706" s="66">
        <f t="shared" si="85"/>
        <v>0</v>
      </c>
      <c r="R706" s="66">
        <f t="shared" si="86"/>
        <v>0</v>
      </c>
      <c r="S706" s="67">
        <f t="shared" si="87"/>
        <v>0</v>
      </c>
      <c r="T706" s="56"/>
      <c r="U706" s="56"/>
    </row>
    <row r="707" spans="1:21" s="30" customFormat="1">
      <c r="A707" s="70">
        <v>216</v>
      </c>
      <c r="B707" s="71" t="s">
        <v>287</v>
      </c>
      <c r="C707" s="72">
        <f>VLOOKUP($C$489*282-282+$A707,'Data (2)'!$A$6:$H$23129,C$491)</f>
        <v>0</v>
      </c>
      <c r="D707" s="72">
        <f>VLOOKUP($C$489*282-282+$A707,'Data (2)'!$A$6:$H$23129,D$491)</f>
        <v>5</v>
      </c>
      <c r="E707" s="72">
        <f>VLOOKUP($C$489*282-282+$A707,'Data (2)'!$A$6:$H$23129,E$491)</f>
        <v>16</v>
      </c>
      <c r="F707" s="72">
        <f>VLOOKUP($C$489*282-282+$A707,'Data (2)'!$A$6:$H$23129,F$491)</f>
        <v>45</v>
      </c>
      <c r="G707" s="72">
        <f>VLOOKUP($C$489*282-282+$A707,'Data (2)'!$A$6:$H$23129,G$491)</f>
        <v>66</v>
      </c>
      <c r="H707" s="73">
        <f t="shared" si="88"/>
        <v>4.3406203141030698E-2</v>
      </c>
      <c r="I707" s="55">
        <f t="shared" si="78"/>
        <v>66.000876000000005</v>
      </c>
      <c r="J707" s="64">
        <f t="shared" si="79"/>
        <v>77</v>
      </c>
      <c r="K707" s="64">
        <f t="shared" si="80"/>
        <v>152</v>
      </c>
      <c r="L707" s="63">
        <v>216</v>
      </c>
      <c r="M707" s="65" t="str">
        <f t="shared" si="81"/>
        <v>Mauritania</v>
      </c>
      <c r="N707" s="66">
        <f t="shared" si="82"/>
        <v>0</v>
      </c>
      <c r="O707" s="66">
        <f t="shared" si="83"/>
        <v>0</v>
      </c>
      <c r="P707" s="66">
        <f t="shared" si="84"/>
        <v>0</v>
      </c>
      <c r="Q707" s="66">
        <f t="shared" si="85"/>
        <v>0</v>
      </c>
      <c r="R707" s="66">
        <f t="shared" si="86"/>
        <v>0</v>
      </c>
      <c r="S707" s="67">
        <f t="shared" si="87"/>
        <v>0</v>
      </c>
      <c r="T707" s="56"/>
      <c r="U707" s="56"/>
    </row>
    <row r="708" spans="1:21" s="30" customFormat="1">
      <c r="A708" s="70">
        <v>217</v>
      </c>
      <c r="B708" s="71" t="s">
        <v>288</v>
      </c>
      <c r="C708" s="72">
        <f>VLOOKUP($C$489*282-282+$A708,'Data (2)'!$A$6:$H$23129,C$491)</f>
        <v>0</v>
      </c>
      <c r="D708" s="72">
        <f>VLOOKUP($C$489*282-282+$A708,'Data (2)'!$A$6:$H$23129,D$491)</f>
        <v>0</v>
      </c>
      <c r="E708" s="72">
        <f>VLOOKUP($C$489*282-282+$A708,'Data (2)'!$A$6:$H$23129,E$491)</f>
        <v>5</v>
      </c>
      <c r="F708" s="72">
        <f>VLOOKUP($C$489*282-282+$A708,'Data (2)'!$A$6:$H$23129,F$491)</f>
        <v>0</v>
      </c>
      <c r="G708" s="72">
        <f>VLOOKUP($C$489*282-282+$A708,'Data (2)'!$A$6:$H$23129,G$491)</f>
        <v>5</v>
      </c>
      <c r="H708" s="73">
        <f t="shared" si="88"/>
        <v>3.2883487228053559E-3</v>
      </c>
      <c r="I708" s="55">
        <f t="shared" si="78"/>
        <v>5.000267</v>
      </c>
      <c r="J708" s="64">
        <f t="shared" si="79"/>
        <v>140</v>
      </c>
      <c r="K708" s="64">
        <f t="shared" si="80"/>
        <v>151</v>
      </c>
      <c r="L708" s="63">
        <v>217</v>
      </c>
      <c r="M708" s="65" t="str">
        <f t="shared" si="81"/>
        <v>Martinique</v>
      </c>
      <c r="N708" s="66">
        <f t="shared" si="82"/>
        <v>0</v>
      </c>
      <c r="O708" s="66">
        <f t="shared" si="83"/>
        <v>0</v>
      </c>
      <c r="P708" s="66">
        <f t="shared" si="84"/>
        <v>0</v>
      </c>
      <c r="Q708" s="66">
        <f t="shared" si="85"/>
        <v>0</v>
      </c>
      <c r="R708" s="66">
        <f t="shared" si="86"/>
        <v>0</v>
      </c>
      <c r="S708" s="67">
        <f t="shared" si="87"/>
        <v>0</v>
      </c>
      <c r="T708" s="56"/>
      <c r="U708" s="56"/>
    </row>
    <row r="709" spans="1:21" s="30" customFormat="1">
      <c r="A709" s="70">
        <v>218</v>
      </c>
      <c r="B709" s="71" t="s">
        <v>289</v>
      </c>
      <c r="C709" s="72">
        <f>VLOOKUP($C$489*282-282+$A709,'Data (2)'!$A$6:$H$23129,C$491)</f>
        <v>5</v>
      </c>
      <c r="D709" s="72">
        <f>VLOOKUP($C$489*282-282+$A709,'Data (2)'!$A$6:$H$23129,D$491)</f>
        <v>16</v>
      </c>
      <c r="E709" s="72">
        <f>VLOOKUP($C$489*282-282+$A709,'Data (2)'!$A$6:$H$23129,E$491)</f>
        <v>134</v>
      </c>
      <c r="F709" s="72">
        <f>VLOOKUP($C$489*282-282+$A709,'Data (2)'!$A$6:$H$23129,F$491)</f>
        <v>10</v>
      </c>
      <c r="G709" s="72">
        <f>VLOOKUP($C$489*282-282+$A709,'Data (2)'!$A$6:$H$23129,G$491)</f>
        <v>166</v>
      </c>
      <c r="H709" s="73">
        <f t="shared" si="88"/>
        <v>0.10917317759713782</v>
      </c>
      <c r="I709" s="55">
        <f t="shared" si="78"/>
        <v>166.001878</v>
      </c>
      <c r="J709" s="64">
        <f t="shared" si="79"/>
        <v>59</v>
      </c>
      <c r="K709" s="64">
        <f t="shared" si="80"/>
        <v>150</v>
      </c>
      <c r="L709" s="63">
        <v>218</v>
      </c>
      <c r="M709" s="65" t="str">
        <f t="shared" si="81"/>
        <v>Marshall Islands</v>
      </c>
      <c r="N709" s="66">
        <f t="shared" si="82"/>
        <v>0</v>
      </c>
      <c r="O709" s="66">
        <f t="shared" si="83"/>
        <v>0</v>
      </c>
      <c r="P709" s="66">
        <f t="shared" si="84"/>
        <v>0</v>
      </c>
      <c r="Q709" s="66">
        <f t="shared" si="85"/>
        <v>0</v>
      </c>
      <c r="R709" s="66">
        <f t="shared" si="86"/>
        <v>0</v>
      </c>
      <c r="S709" s="67">
        <f t="shared" si="87"/>
        <v>0</v>
      </c>
      <c r="T709" s="56"/>
      <c r="U709" s="56"/>
    </row>
    <row r="710" spans="1:21" s="30" customFormat="1">
      <c r="A710" s="70">
        <v>219</v>
      </c>
      <c r="B710" s="71" t="s">
        <v>290</v>
      </c>
      <c r="C710" s="72">
        <f>VLOOKUP($C$489*282-282+$A710,'Data (2)'!$A$6:$H$23129,C$491)</f>
        <v>18</v>
      </c>
      <c r="D710" s="72">
        <f>VLOOKUP($C$489*282-282+$A710,'Data (2)'!$A$6:$H$23129,D$491)</f>
        <v>29</v>
      </c>
      <c r="E710" s="72">
        <f>VLOOKUP($C$489*282-282+$A710,'Data (2)'!$A$6:$H$23129,E$491)</f>
        <v>222</v>
      </c>
      <c r="F710" s="72">
        <f>VLOOKUP($C$489*282-282+$A710,'Data (2)'!$A$6:$H$23129,F$491)</f>
        <v>142</v>
      </c>
      <c r="G710" s="72">
        <f>VLOOKUP($C$489*282-282+$A710,'Data (2)'!$A$6:$H$23129,G$491)</f>
        <v>414</v>
      </c>
      <c r="H710" s="73">
        <f t="shared" si="88"/>
        <v>0.27227527424828352</v>
      </c>
      <c r="I710" s="55">
        <f t="shared" si="78"/>
        <v>414.00435900000002</v>
      </c>
      <c r="J710" s="64">
        <f t="shared" si="79"/>
        <v>39</v>
      </c>
      <c r="K710" s="64">
        <f t="shared" si="80"/>
        <v>149</v>
      </c>
      <c r="L710" s="63">
        <v>219</v>
      </c>
      <c r="M710" s="65" t="str">
        <f t="shared" si="81"/>
        <v>Maritime South-East Asia, nfd</v>
      </c>
      <c r="N710" s="66">
        <f t="shared" si="82"/>
        <v>0</v>
      </c>
      <c r="O710" s="66">
        <f t="shared" si="83"/>
        <v>0</v>
      </c>
      <c r="P710" s="66">
        <f t="shared" si="84"/>
        <v>0</v>
      </c>
      <c r="Q710" s="66">
        <f t="shared" si="85"/>
        <v>0</v>
      </c>
      <c r="R710" s="66">
        <f t="shared" si="86"/>
        <v>0</v>
      </c>
      <c r="S710" s="67">
        <f t="shared" si="87"/>
        <v>0</v>
      </c>
      <c r="T710" s="56"/>
      <c r="U710" s="56"/>
    </row>
    <row r="711" spans="1:21" s="30" customFormat="1">
      <c r="A711" s="70">
        <v>220</v>
      </c>
      <c r="B711" s="71" t="s">
        <v>291</v>
      </c>
      <c r="C711" s="72">
        <f>VLOOKUP($C$489*282-282+$A711,'Data (2)'!$A$6:$H$23129,C$491)</f>
        <v>0</v>
      </c>
      <c r="D711" s="72">
        <f>VLOOKUP($C$489*282-282+$A711,'Data (2)'!$A$6:$H$23129,D$491)</f>
        <v>0</v>
      </c>
      <c r="E711" s="72">
        <f>VLOOKUP($C$489*282-282+$A711,'Data (2)'!$A$6:$H$23129,E$491)</f>
        <v>0</v>
      </c>
      <c r="F711" s="72">
        <f>VLOOKUP($C$489*282-282+$A711,'Data (2)'!$A$6:$H$23129,F$491)</f>
        <v>0</v>
      </c>
      <c r="G711" s="72">
        <f>VLOOKUP($C$489*282-282+$A711,'Data (2)'!$A$6:$H$23129,G$491)</f>
        <v>0</v>
      </c>
      <c r="H711" s="73">
        <f t="shared" si="88"/>
        <v>0</v>
      </c>
      <c r="I711" s="55">
        <f t="shared" si="78"/>
        <v>2.1999999999999998E-4</v>
      </c>
      <c r="J711" s="64">
        <f t="shared" si="79"/>
        <v>191</v>
      </c>
      <c r="K711" s="64">
        <f t="shared" si="80"/>
        <v>147</v>
      </c>
      <c r="L711" s="63">
        <v>220</v>
      </c>
      <c r="M711" s="65" t="str">
        <f t="shared" si="81"/>
        <v>Mali</v>
      </c>
      <c r="N711" s="66">
        <f t="shared" si="82"/>
        <v>0</v>
      </c>
      <c r="O711" s="66">
        <f t="shared" si="83"/>
        <v>0</v>
      </c>
      <c r="P711" s="66">
        <f t="shared" si="84"/>
        <v>0</v>
      </c>
      <c r="Q711" s="66">
        <f t="shared" si="85"/>
        <v>0</v>
      </c>
      <c r="R711" s="66">
        <f t="shared" si="86"/>
        <v>0</v>
      </c>
      <c r="S711" s="67">
        <f t="shared" si="87"/>
        <v>0</v>
      </c>
      <c r="T711" s="56"/>
      <c r="U711" s="56"/>
    </row>
    <row r="712" spans="1:21" s="30" customFormat="1">
      <c r="A712" s="70">
        <v>221</v>
      </c>
      <c r="B712" s="71" t="s">
        <v>292</v>
      </c>
      <c r="C712" s="72">
        <f>VLOOKUP($C$489*282-282+$A712,'Data (2)'!$A$6:$H$23129,C$491)</f>
        <v>0</v>
      </c>
      <c r="D712" s="72">
        <f>VLOOKUP($C$489*282-282+$A712,'Data (2)'!$A$6:$H$23129,D$491)</f>
        <v>0</v>
      </c>
      <c r="E712" s="72">
        <f>VLOOKUP($C$489*282-282+$A712,'Data (2)'!$A$6:$H$23129,E$491)</f>
        <v>0</v>
      </c>
      <c r="F712" s="72">
        <f>VLOOKUP($C$489*282-282+$A712,'Data (2)'!$A$6:$H$23129,F$491)</f>
        <v>0</v>
      </c>
      <c r="G712" s="72">
        <f>VLOOKUP($C$489*282-282+$A712,'Data (2)'!$A$6:$H$23129,G$491)</f>
        <v>0</v>
      </c>
      <c r="H712" s="73">
        <f t="shared" si="88"/>
        <v>0</v>
      </c>
      <c r="I712" s="55">
        <f t="shared" si="78"/>
        <v>2.2099999999999998E-4</v>
      </c>
      <c r="J712" s="64">
        <f t="shared" si="79"/>
        <v>190</v>
      </c>
      <c r="K712" s="64">
        <f t="shared" si="80"/>
        <v>143</v>
      </c>
      <c r="L712" s="63">
        <v>221</v>
      </c>
      <c r="M712" s="65" t="str">
        <f t="shared" si="81"/>
        <v>Mainland South-East Asia, nfd</v>
      </c>
      <c r="N712" s="66">
        <f t="shared" si="82"/>
        <v>0</v>
      </c>
      <c r="O712" s="66">
        <f t="shared" si="83"/>
        <v>0</v>
      </c>
      <c r="P712" s="66">
        <f t="shared" si="84"/>
        <v>0</v>
      </c>
      <c r="Q712" s="66">
        <f t="shared" si="85"/>
        <v>0</v>
      </c>
      <c r="R712" s="66">
        <f t="shared" si="86"/>
        <v>0</v>
      </c>
      <c r="S712" s="67">
        <f t="shared" si="87"/>
        <v>0</v>
      </c>
      <c r="T712" s="56"/>
      <c r="U712" s="56"/>
    </row>
    <row r="713" spans="1:21" s="30" customFormat="1">
      <c r="A713" s="70">
        <v>222</v>
      </c>
      <c r="B713" s="71" t="s">
        <v>293</v>
      </c>
      <c r="C713" s="72">
        <f>VLOOKUP($C$489*282-282+$A713,'Data (2)'!$A$6:$H$23129,C$491)</f>
        <v>0</v>
      </c>
      <c r="D713" s="72">
        <f>VLOOKUP($C$489*282-282+$A713,'Data (2)'!$A$6:$H$23129,D$491)</f>
        <v>6</v>
      </c>
      <c r="E713" s="72">
        <f>VLOOKUP($C$489*282-282+$A713,'Data (2)'!$A$6:$H$23129,E$491)</f>
        <v>387</v>
      </c>
      <c r="F713" s="72">
        <f>VLOOKUP($C$489*282-282+$A713,'Data (2)'!$A$6:$H$23129,F$491)</f>
        <v>298</v>
      </c>
      <c r="G713" s="72">
        <f>VLOOKUP($C$489*282-282+$A713,'Data (2)'!$A$6:$H$23129,G$491)</f>
        <v>692</v>
      </c>
      <c r="H713" s="73">
        <f t="shared" si="88"/>
        <v>0.45510746323626122</v>
      </c>
      <c r="I713" s="55">
        <f t="shared" si="78"/>
        <v>692.00714200000004</v>
      </c>
      <c r="J713" s="64">
        <f t="shared" si="79"/>
        <v>25</v>
      </c>
      <c r="K713" s="64">
        <f t="shared" si="80"/>
        <v>140</v>
      </c>
      <c r="L713" s="63">
        <v>222</v>
      </c>
      <c r="M713" s="65" t="str">
        <f t="shared" si="81"/>
        <v>Luxembourg</v>
      </c>
      <c r="N713" s="66">
        <f t="shared" si="82"/>
        <v>0</v>
      </c>
      <c r="O713" s="66">
        <f t="shared" si="83"/>
        <v>0</v>
      </c>
      <c r="P713" s="66">
        <f t="shared" si="84"/>
        <v>0</v>
      </c>
      <c r="Q713" s="66">
        <f t="shared" si="85"/>
        <v>0</v>
      </c>
      <c r="R713" s="66">
        <f t="shared" si="86"/>
        <v>0</v>
      </c>
      <c r="S713" s="67">
        <f t="shared" si="87"/>
        <v>0</v>
      </c>
      <c r="T713" s="56"/>
      <c r="U713" s="56"/>
    </row>
    <row r="714" spans="1:21" s="30" customFormat="1">
      <c r="A714" s="70">
        <v>223</v>
      </c>
      <c r="B714" s="71" t="s">
        <v>365</v>
      </c>
      <c r="C714" s="72">
        <f>VLOOKUP($C$489*282-282+$A714,'Data (2)'!$A$6:$H$23129,C$491)</f>
        <v>27</v>
      </c>
      <c r="D714" s="72">
        <f>VLOOKUP($C$489*282-282+$A714,'Data (2)'!$A$6:$H$23129,D$491)</f>
        <v>50</v>
      </c>
      <c r="E714" s="72">
        <f>VLOOKUP($C$489*282-282+$A714,'Data (2)'!$A$6:$H$23129,E$491)</f>
        <v>167</v>
      </c>
      <c r="F714" s="72">
        <f>VLOOKUP($C$489*282-282+$A714,'Data (2)'!$A$6:$H$23129,F$491)</f>
        <v>4</v>
      </c>
      <c r="G714" s="72">
        <f>VLOOKUP($C$489*282-282+$A714,'Data (2)'!$A$6:$H$23129,G$491)</f>
        <v>244</v>
      </c>
      <c r="H714" s="73">
        <f t="shared" si="88"/>
        <v>0.16047141767290138</v>
      </c>
      <c r="I714" s="55">
        <f t="shared" si="78"/>
        <v>244.00266300000001</v>
      </c>
      <c r="J714" s="64">
        <f t="shared" si="79"/>
        <v>48</v>
      </c>
      <c r="K714" s="64">
        <f t="shared" si="80"/>
        <v>138</v>
      </c>
      <c r="L714" s="63">
        <v>223</v>
      </c>
      <c r="M714" s="65" t="str">
        <f t="shared" si="81"/>
        <v>Liechtenstein</v>
      </c>
      <c r="N714" s="66">
        <f t="shared" si="82"/>
        <v>0</v>
      </c>
      <c r="O714" s="66">
        <f t="shared" si="83"/>
        <v>0</v>
      </c>
      <c r="P714" s="66">
        <f t="shared" si="84"/>
        <v>0</v>
      </c>
      <c r="Q714" s="66">
        <f t="shared" si="85"/>
        <v>0</v>
      </c>
      <c r="R714" s="66">
        <f t="shared" si="86"/>
        <v>0</v>
      </c>
      <c r="S714" s="67">
        <f t="shared" si="87"/>
        <v>0</v>
      </c>
      <c r="T714" s="56"/>
      <c r="U714" s="56"/>
    </row>
    <row r="715" spans="1:21" s="30" customFormat="1">
      <c r="A715" s="70">
        <v>224</v>
      </c>
      <c r="B715" s="71" t="s">
        <v>294</v>
      </c>
      <c r="C715" s="72">
        <f>VLOOKUP($C$489*282-282+$A715,'Data (2)'!$A$6:$H$23129,C$491)</f>
        <v>0</v>
      </c>
      <c r="D715" s="72">
        <f>VLOOKUP($C$489*282-282+$A715,'Data (2)'!$A$6:$H$23129,D$491)</f>
        <v>0</v>
      </c>
      <c r="E715" s="72">
        <f>VLOOKUP($C$489*282-282+$A715,'Data (2)'!$A$6:$H$23129,E$491)</f>
        <v>0</v>
      </c>
      <c r="F715" s="72">
        <f>VLOOKUP($C$489*282-282+$A715,'Data (2)'!$A$6:$H$23129,F$491)</f>
        <v>0</v>
      </c>
      <c r="G715" s="72">
        <f>VLOOKUP($C$489*282-282+$A715,'Data (2)'!$A$6:$H$23129,G$491)</f>
        <v>0</v>
      </c>
      <c r="H715" s="73">
        <f t="shared" si="88"/>
        <v>0</v>
      </c>
      <c r="I715" s="55">
        <f t="shared" si="78"/>
        <v>2.24E-4</v>
      </c>
      <c r="J715" s="64">
        <f t="shared" si="79"/>
        <v>189</v>
      </c>
      <c r="K715" s="64">
        <f t="shared" si="80"/>
        <v>135</v>
      </c>
      <c r="L715" s="63">
        <v>224</v>
      </c>
      <c r="M715" s="65" t="str">
        <f t="shared" si="81"/>
        <v>Lesotho</v>
      </c>
      <c r="N715" s="66">
        <f t="shared" si="82"/>
        <v>0</v>
      </c>
      <c r="O715" s="66">
        <f t="shared" si="83"/>
        <v>0</v>
      </c>
      <c r="P715" s="66">
        <f t="shared" si="84"/>
        <v>0</v>
      </c>
      <c r="Q715" s="66">
        <f t="shared" si="85"/>
        <v>0</v>
      </c>
      <c r="R715" s="66">
        <f t="shared" si="86"/>
        <v>0</v>
      </c>
      <c r="S715" s="67">
        <f t="shared" si="87"/>
        <v>0</v>
      </c>
      <c r="T715" s="56"/>
      <c r="U715" s="56"/>
    </row>
    <row r="716" spans="1:21" s="30" customFormat="1">
      <c r="A716" s="70">
        <v>225</v>
      </c>
      <c r="B716" s="71" t="s">
        <v>295</v>
      </c>
      <c r="C716" s="72">
        <f>VLOOKUP($C$489*282-282+$A716,'Data (2)'!$A$6:$H$23129,C$491)</f>
        <v>0</v>
      </c>
      <c r="D716" s="72">
        <f>VLOOKUP($C$489*282-282+$A716,'Data (2)'!$A$6:$H$23129,D$491)</f>
        <v>0</v>
      </c>
      <c r="E716" s="72">
        <f>VLOOKUP($C$489*282-282+$A716,'Data (2)'!$A$6:$H$23129,E$491)</f>
        <v>0</v>
      </c>
      <c r="F716" s="72">
        <f>VLOOKUP($C$489*282-282+$A716,'Data (2)'!$A$6:$H$23129,F$491)</f>
        <v>0</v>
      </c>
      <c r="G716" s="72">
        <f>VLOOKUP($C$489*282-282+$A716,'Data (2)'!$A$6:$H$23129,G$491)</f>
        <v>0</v>
      </c>
      <c r="H716" s="73">
        <f t="shared" si="88"/>
        <v>0</v>
      </c>
      <c r="I716" s="55">
        <f t="shared" si="78"/>
        <v>2.2499999999999999E-4</v>
      </c>
      <c r="J716" s="64">
        <f t="shared" si="79"/>
        <v>188</v>
      </c>
      <c r="K716" s="64">
        <f t="shared" si="80"/>
        <v>127</v>
      </c>
      <c r="L716" s="63">
        <v>225</v>
      </c>
      <c r="M716" s="65" t="str">
        <f t="shared" si="81"/>
        <v>Korea, Democratic People's Republic of (North)</v>
      </c>
      <c r="N716" s="66">
        <f t="shared" si="82"/>
        <v>0</v>
      </c>
      <c r="O716" s="66">
        <f t="shared" si="83"/>
        <v>0</v>
      </c>
      <c r="P716" s="66">
        <f t="shared" si="84"/>
        <v>0</v>
      </c>
      <c r="Q716" s="66">
        <f t="shared" si="85"/>
        <v>0</v>
      </c>
      <c r="R716" s="66">
        <f t="shared" si="86"/>
        <v>0</v>
      </c>
      <c r="S716" s="67">
        <f t="shared" si="87"/>
        <v>0</v>
      </c>
      <c r="T716" s="56"/>
      <c r="U716" s="56"/>
    </row>
    <row r="717" spans="1:21" s="30" customFormat="1">
      <c r="A717" s="70">
        <v>226</v>
      </c>
      <c r="B717" s="71" t="s">
        <v>296</v>
      </c>
      <c r="C717" s="72">
        <f>VLOOKUP($C$489*282-282+$A717,'Data (2)'!$A$6:$H$23129,C$491)</f>
        <v>0</v>
      </c>
      <c r="D717" s="72">
        <f>VLOOKUP($C$489*282-282+$A717,'Data (2)'!$A$6:$H$23129,D$491)</f>
        <v>0</v>
      </c>
      <c r="E717" s="72">
        <f>VLOOKUP($C$489*282-282+$A717,'Data (2)'!$A$6:$H$23129,E$491)</f>
        <v>0</v>
      </c>
      <c r="F717" s="72">
        <f>VLOOKUP($C$489*282-282+$A717,'Data (2)'!$A$6:$H$23129,F$491)</f>
        <v>0</v>
      </c>
      <c r="G717" s="72">
        <f>VLOOKUP($C$489*282-282+$A717,'Data (2)'!$A$6:$H$23129,G$491)</f>
        <v>0</v>
      </c>
      <c r="H717" s="73">
        <f t="shared" si="88"/>
        <v>0</v>
      </c>
      <c r="I717" s="55">
        <f t="shared" si="78"/>
        <v>2.2599999999999999E-4</v>
      </c>
      <c r="J717" s="64">
        <f t="shared" si="79"/>
        <v>187</v>
      </c>
      <c r="K717" s="64">
        <f t="shared" si="80"/>
        <v>126</v>
      </c>
      <c r="L717" s="63">
        <v>226</v>
      </c>
      <c r="M717" s="65" t="str">
        <f t="shared" si="81"/>
        <v>Kiribati</v>
      </c>
      <c r="N717" s="66">
        <f t="shared" si="82"/>
        <v>0</v>
      </c>
      <c r="O717" s="66">
        <f t="shared" si="83"/>
        <v>0</v>
      </c>
      <c r="P717" s="66">
        <f t="shared" si="84"/>
        <v>0</v>
      </c>
      <c r="Q717" s="66">
        <f t="shared" si="85"/>
        <v>0</v>
      </c>
      <c r="R717" s="66">
        <f t="shared" si="86"/>
        <v>0</v>
      </c>
      <c r="S717" s="67">
        <f t="shared" si="87"/>
        <v>0</v>
      </c>
      <c r="T717" s="56"/>
      <c r="U717" s="56"/>
    </row>
    <row r="718" spans="1:21" s="30" customFormat="1">
      <c r="A718" s="70">
        <v>227</v>
      </c>
      <c r="B718" s="71" t="s">
        <v>297</v>
      </c>
      <c r="C718" s="72">
        <f>VLOOKUP($C$489*282-282+$A718,'Data (2)'!$A$6:$H$23129,C$491)</f>
        <v>0</v>
      </c>
      <c r="D718" s="72">
        <f>VLOOKUP($C$489*282-282+$A718,'Data (2)'!$A$6:$H$23129,D$491)</f>
        <v>0</v>
      </c>
      <c r="E718" s="72">
        <f>VLOOKUP($C$489*282-282+$A718,'Data (2)'!$A$6:$H$23129,E$491)</f>
        <v>0</v>
      </c>
      <c r="F718" s="72">
        <f>VLOOKUP($C$489*282-282+$A718,'Data (2)'!$A$6:$H$23129,F$491)</f>
        <v>0</v>
      </c>
      <c r="G718" s="72">
        <f>VLOOKUP($C$489*282-282+$A718,'Data (2)'!$A$6:$H$23129,G$491)</f>
        <v>0</v>
      </c>
      <c r="H718" s="73">
        <f t="shared" si="88"/>
        <v>0</v>
      </c>
      <c r="I718" s="55">
        <f t="shared" si="78"/>
        <v>2.2699999999999999E-4</v>
      </c>
      <c r="J718" s="64">
        <f t="shared" si="79"/>
        <v>186</v>
      </c>
      <c r="K718" s="64">
        <f t="shared" si="80"/>
        <v>121</v>
      </c>
      <c r="L718" s="63">
        <v>227</v>
      </c>
      <c r="M718" s="65" t="str">
        <f t="shared" si="81"/>
        <v>Japan and the Koreas, nfd</v>
      </c>
      <c r="N718" s="66">
        <f t="shared" si="82"/>
        <v>0</v>
      </c>
      <c r="O718" s="66">
        <f t="shared" si="83"/>
        <v>0</v>
      </c>
      <c r="P718" s="66">
        <f t="shared" si="84"/>
        <v>0</v>
      </c>
      <c r="Q718" s="66">
        <f t="shared" si="85"/>
        <v>0</v>
      </c>
      <c r="R718" s="66">
        <f t="shared" si="86"/>
        <v>0</v>
      </c>
      <c r="S718" s="67">
        <f t="shared" si="87"/>
        <v>0</v>
      </c>
      <c r="T718" s="56"/>
      <c r="U718" s="56"/>
    </row>
    <row r="719" spans="1:21" s="30" customFormat="1">
      <c r="A719" s="70">
        <v>228</v>
      </c>
      <c r="B719" s="71" t="s">
        <v>298</v>
      </c>
      <c r="C719" s="72">
        <f>VLOOKUP($C$489*282-282+$A719,'Data (2)'!$A$6:$H$23129,C$491)</f>
        <v>0</v>
      </c>
      <c r="D719" s="72">
        <f>VLOOKUP($C$489*282-282+$A719,'Data (2)'!$A$6:$H$23129,D$491)</f>
        <v>0</v>
      </c>
      <c r="E719" s="72">
        <f>VLOOKUP($C$489*282-282+$A719,'Data (2)'!$A$6:$H$23129,E$491)</f>
        <v>0</v>
      </c>
      <c r="F719" s="72">
        <f>VLOOKUP($C$489*282-282+$A719,'Data (2)'!$A$6:$H$23129,F$491)</f>
        <v>0</v>
      </c>
      <c r="G719" s="72">
        <f>VLOOKUP($C$489*282-282+$A719,'Data (2)'!$A$6:$H$23129,G$491)</f>
        <v>0</v>
      </c>
      <c r="H719" s="73">
        <f t="shared" si="88"/>
        <v>0</v>
      </c>
      <c r="I719" s="55">
        <f t="shared" si="78"/>
        <v>2.2799999999999999E-4</v>
      </c>
      <c r="J719" s="64">
        <f t="shared" si="79"/>
        <v>185</v>
      </c>
      <c r="K719" s="64">
        <f t="shared" si="80"/>
        <v>119</v>
      </c>
      <c r="L719" s="63">
        <v>228</v>
      </c>
      <c r="M719" s="65" t="str">
        <f t="shared" si="81"/>
        <v>Jamaica</v>
      </c>
      <c r="N719" s="66">
        <f t="shared" si="82"/>
        <v>0</v>
      </c>
      <c r="O719" s="66">
        <f t="shared" si="83"/>
        <v>0</v>
      </c>
      <c r="P719" s="66">
        <f t="shared" si="84"/>
        <v>0</v>
      </c>
      <c r="Q719" s="66">
        <f t="shared" si="85"/>
        <v>0</v>
      </c>
      <c r="R719" s="66">
        <f t="shared" si="86"/>
        <v>0</v>
      </c>
      <c r="S719" s="67">
        <f t="shared" si="87"/>
        <v>0</v>
      </c>
      <c r="T719" s="56"/>
      <c r="U719" s="56"/>
    </row>
    <row r="720" spans="1:21" s="30" customFormat="1">
      <c r="A720" s="70">
        <v>229</v>
      </c>
      <c r="B720" s="71" t="s">
        <v>299</v>
      </c>
      <c r="C720" s="72">
        <f>VLOOKUP($C$489*282-282+$A720,'Data (2)'!$A$6:$H$23129,C$491)</f>
        <v>3</v>
      </c>
      <c r="D720" s="72">
        <f>VLOOKUP($C$489*282-282+$A720,'Data (2)'!$A$6:$H$23129,D$491)</f>
        <v>6</v>
      </c>
      <c r="E720" s="72">
        <f>VLOOKUP($C$489*282-282+$A720,'Data (2)'!$A$6:$H$23129,E$491)</f>
        <v>14</v>
      </c>
      <c r="F720" s="72">
        <f>VLOOKUP($C$489*282-282+$A720,'Data (2)'!$A$6:$H$23129,F$491)</f>
        <v>4</v>
      </c>
      <c r="G720" s="72">
        <f>VLOOKUP($C$489*282-282+$A720,'Data (2)'!$A$6:$H$23129,G$491)</f>
        <v>28</v>
      </c>
      <c r="H720" s="73">
        <f t="shared" si="88"/>
        <v>1.8414752847709992E-2</v>
      </c>
      <c r="I720" s="55">
        <f t="shared" si="78"/>
        <v>28.000509000000005</v>
      </c>
      <c r="J720" s="64">
        <f t="shared" si="79"/>
        <v>95</v>
      </c>
      <c r="K720" s="64">
        <f t="shared" si="80"/>
        <v>116</v>
      </c>
      <c r="L720" s="63">
        <v>229</v>
      </c>
      <c r="M720" s="65" t="str">
        <f t="shared" si="81"/>
        <v>Isle of Man</v>
      </c>
      <c r="N720" s="66">
        <f t="shared" si="82"/>
        <v>0</v>
      </c>
      <c r="O720" s="66">
        <f t="shared" si="83"/>
        <v>0</v>
      </c>
      <c r="P720" s="66">
        <f t="shared" si="84"/>
        <v>0</v>
      </c>
      <c r="Q720" s="66">
        <f t="shared" si="85"/>
        <v>0</v>
      </c>
      <c r="R720" s="66">
        <f t="shared" si="86"/>
        <v>0</v>
      </c>
      <c r="S720" s="67">
        <f t="shared" si="87"/>
        <v>0</v>
      </c>
      <c r="T720" s="56"/>
      <c r="U720" s="56"/>
    </row>
    <row r="721" spans="1:21" s="30" customFormat="1">
      <c r="A721" s="70">
        <v>230</v>
      </c>
      <c r="B721" s="71" t="s">
        <v>300</v>
      </c>
      <c r="C721" s="72">
        <f>VLOOKUP($C$489*282-282+$A721,'Data (2)'!$A$6:$H$23129,C$491)</f>
        <v>0</v>
      </c>
      <c r="D721" s="72">
        <f>VLOOKUP($C$489*282-282+$A721,'Data (2)'!$A$6:$H$23129,D$491)</f>
        <v>0</v>
      </c>
      <c r="E721" s="72">
        <f>VLOOKUP($C$489*282-282+$A721,'Data (2)'!$A$6:$H$23129,E$491)</f>
        <v>0</v>
      </c>
      <c r="F721" s="72">
        <f>VLOOKUP($C$489*282-282+$A721,'Data (2)'!$A$6:$H$23129,F$491)</f>
        <v>0</v>
      </c>
      <c r="G721" s="72">
        <f>VLOOKUP($C$489*282-282+$A721,'Data (2)'!$A$6:$H$23129,G$491)</f>
        <v>0</v>
      </c>
      <c r="H721" s="73">
        <f t="shared" si="88"/>
        <v>0</v>
      </c>
      <c r="I721" s="55">
        <f t="shared" si="78"/>
        <v>2.2999999999999998E-4</v>
      </c>
      <c r="J721" s="64">
        <f t="shared" si="79"/>
        <v>184</v>
      </c>
      <c r="K721" s="64">
        <f t="shared" si="80"/>
        <v>107</v>
      </c>
      <c r="L721" s="63">
        <v>230</v>
      </c>
      <c r="M721" s="65" t="str">
        <f t="shared" si="81"/>
        <v>Honduras</v>
      </c>
      <c r="N721" s="66">
        <f t="shared" si="82"/>
        <v>0</v>
      </c>
      <c r="O721" s="66">
        <f t="shared" si="83"/>
        <v>0</v>
      </c>
      <c r="P721" s="66">
        <f t="shared" si="84"/>
        <v>0</v>
      </c>
      <c r="Q721" s="66">
        <f t="shared" si="85"/>
        <v>0</v>
      </c>
      <c r="R721" s="66">
        <f t="shared" si="86"/>
        <v>0</v>
      </c>
      <c r="S721" s="67">
        <f t="shared" si="87"/>
        <v>0</v>
      </c>
      <c r="T721" s="56"/>
      <c r="U721" s="56"/>
    </row>
    <row r="722" spans="1:21" s="30" customFormat="1">
      <c r="A722" s="70">
        <v>231</v>
      </c>
      <c r="B722" s="71" t="s">
        <v>301</v>
      </c>
      <c r="C722" s="72">
        <f>VLOOKUP($C$489*282-282+$A722,'Data (2)'!$A$6:$H$23129,C$491)</f>
        <v>0</v>
      </c>
      <c r="D722" s="72">
        <f>VLOOKUP($C$489*282-282+$A722,'Data (2)'!$A$6:$H$23129,D$491)</f>
        <v>6</v>
      </c>
      <c r="E722" s="72">
        <f>VLOOKUP($C$489*282-282+$A722,'Data (2)'!$A$6:$H$23129,E$491)</f>
        <v>24</v>
      </c>
      <c r="F722" s="72">
        <f>VLOOKUP($C$489*282-282+$A722,'Data (2)'!$A$6:$H$23129,F$491)</f>
        <v>33</v>
      </c>
      <c r="G722" s="72">
        <f>VLOOKUP($C$489*282-282+$A722,'Data (2)'!$A$6:$H$23129,G$491)</f>
        <v>57</v>
      </c>
      <c r="H722" s="73">
        <f t="shared" si="88"/>
        <v>3.7487175439981063E-2</v>
      </c>
      <c r="I722" s="55">
        <f t="shared" si="78"/>
        <v>57.000801000000003</v>
      </c>
      <c r="J722" s="64">
        <f t="shared" si="79"/>
        <v>80</v>
      </c>
      <c r="K722" s="64">
        <f t="shared" si="80"/>
        <v>106</v>
      </c>
      <c r="L722" s="63">
        <v>231</v>
      </c>
      <c r="M722" s="65" t="str">
        <f t="shared" si="81"/>
        <v>Holy See</v>
      </c>
      <c r="N722" s="66">
        <f t="shared" si="82"/>
        <v>0</v>
      </c>
      <c r="O722" s="66">
        <f t="shared" si="83"/>
        <v>0</v>
      </c>
      <c r="P722" s="66">
        <f t="shared" si="84"/>
        <v>0</v>
      </c>
      <c r="Q722" s="66">
        <f t="shared" si="85"/>
        <v>0</v>
      </c>
      <c r="R722" s="66">
        <f t="shared" si="86"/>
        <v>0</v>
      </c>
      <c r="S722" s="67">
        <f t="shared" si="87"/>
        <v>0</v>
      </c>
      <c r="T722" s="56"/>
      <c r="U722" s="56"/>
    </row>
    <row r="723" spans="1:21" s="30" customFormat="1">
      <c r="A723" s="70">
        <v>232</v>
      </c>
      <c r="B723" s="71" t="s">
        <v>366</v>
      </c>
      <c r="C723" s="72">
        <f>VLOOKUP($C$489*282-282+$A723,'Data (2)'!$A$6:$H$23129,C$491)</f>
        <v>0</v>
      </c>
      <c r="D723" s="72">
        <f>VLOOKUP($C$489*282-282+$A723,'Data (2)'!$A$6:$H$23129,D$491)</f>
        <v>0</v>
      </c>
      <c r="E723" s="72">
        <f>VLOOKUP($C$489*282-282+$A723,'Data (2)'!$A$6:$H$23129,E$491)</f>
        <v>0</v>
      </c>
      <c r="F723" s="72">
        <f>VLOOKUP($C$489*282-282+$A723,'Data (2)'!$A$6:$H$23129,F$491)</f>
        <v>0</v>
      </c>
      <c r="G723" s="72">
        <f>VLOOKUP($C$489*282-282+$A723,'Data (2)'!$A$6:$H$23129,G$491)</f>
        <v>0</v>
      </c>
      <c r="H723" s="73">
        <f t="shared" si="88"/>
        <v>0</v>
      </c>
      <c r="I723" s="55">
        <f t="shared" si="78"/>
        <v>2.32E-4</v>
      </c>
      <c r="J723" s="64">
        <f t="shared" si="79"/>
        <v>183</v>
      </c>
      <c r="K723" s="64">
        <f t="shared" si="80"/>
        <v>105</v>
      </c>
      <c r="L723" s="63">
        <v>232</v>
      </c>
      <c r="M723" s="65" t="str">
        <f t="shared" si="81"/>
        <v>Haiti</v>
      </c>
      <c r="N723" s="66">
        <f t="shared" si="82"/>
        <v>0</v>
      </c>
      <c r="O723" s="66">
        <f t="shared" si="83"/>
        <v>0</v>
      </c>
      <c r="P723" s="66">
        <f t="shared" si="84"/>
        <v>0</v>
      </c>
      <c r="Q723" s="66">
        <f t="shared" si="85"/>
        <v>0</v>
      </c>
      <c r="R723" s="66">
        <f t="shared" si="86"/>
        <v>0</v>
      </c>
      <c r="S723" s="67">
        <f t="shared" si="87"/>
        <v>0</v>
      </c>
      <c r="T723" s="56"/>
      <c r="U723" s="56"/>
    </row>
    <row r="724" spans="1:21" s="30" customFormat="1">
      <c r="A724" s="70">
        <v>233</v>
      </c>
      <c r="B724" s="71" t="s">
        <v>302</v>
      </c>
      <c r="C724" s="72">
        <f>VLOOKUP($C$489*282-282+$A724,'Data (2)'!$A$6:$H$23129,C$491)</f>
        <v>376</v>
      </c>
      <c r="D724" s="72">
        <f>VLOOKUP($C$489*282-282+$A724,'Data (2)'!$A$6:$H$23129,D$491)</f>
        <v>549</v>
      </c>
      <c r="E724" s="72">
        <f>VLOOKUP($C$489*282-282+$A724,'Data (2)'!$A$6:$H$23129,E$491)</f>
        <v>4434</v>
      </c>
      <c r="F724" s="72">
        <f>VLOOKUP($C$489*282-282+$A724,'Data (2)'!$A$6:$H$23129,F$491)</f>
        <v>1009</v>
      </c>
      <c r="G724" s="72">
        <f>VLOOKUP($C$489*282-282+$A724,'Data (2)'!$A$6:$H$23129,G$491)</f>
        <v>6366</v>
      </c>
      <c r="H724" s="73">
        <f t="shared" si="88"/>
        <v>4.1867255938757797</v>
      </c>
      <c r="I724" s="55">
        <f t="shared" si="78"/>
        <v>6366.0638930000005</v>
      </c>
      <c r="J724" s="64">
        <f t="shared" si="79"/>
        <v>6</v>
      </c>
      <c r="K724" s="64">
        <f t="shared" si="80"/>
        <v>103</v>
      </c>
      <c r="L724" s="63">
        <v>233</v>
      </c>
      <c r="M724" s="65" t="str">
        <f t="shared" si="81"/>
        <v>Guinea-Bissau</v>
      </c>
      <c r="N724" s="66">
        <f t="shared" si="82"/>
        <v>0</v>
      </c>
      <c r="O724" s="66">
        <f t="shared" si="83"/>
        <v>0</v>
      </c>
      <c r="P724" s="66">
        <f t="shared" si="84"/>
        <v>0</v>
      </c>
      <c r="Q724" s="66">
        <f t="shared" si="85"/>
        <v>0</v>
      </c>
      <c r="R724" s="66">
        <f t="shared" si="86"/>
        <v>0</v>
      </c>
      <c r="S724" s="67">
        <f t="shared" si="87"/>
        <v>0</v>
      </c>
      <c r="T724" s="56"/>
      <c r="U724" s="56"/>
    </row>
    <row r="725" spans="1:21" s="30" customFormat="1">
      <c r="A725" s="70">
        <v>234</v>
      </c>
      <c r="B725" s="71" t="s">
        <v>383</v>
      </c>
      <c r="C725" s="72">
        <f>VLOOKUP($C$489*282-282+$A725,'Data (2)'!$A$6:$H$23129,C$491)</f>
        <v>0</v>
      </c>
      <c r="D725" s="72">
        <f>VLOOKUP($C$489*282-282+$A725,'Data (2)'!$A$6:$H$23129,D$491)</f>
        <v>0</v>
      </c>
      <c r="E725" s="72">
        <f>VLOOKUP($C$489*282-282+$A725,'Data (2)'!$A$6:$H$23129,E$491)</f>
        <v>0</v>
      </c>
      <c r="F725" s="72">
        <f>VLOOKUP($C$489*282-282+$A725,'Data (2)'!$A$6:$H$23129,F$491)</f>
        <v>0</v>
      </c>
      <c r="G725" s="72">
        <f>VLOOKUP($C$489*282-282+$A725,'Data (2)'!$A$6:$H$23129,G$491)</f>
        <v>0</v>
      </c>
      <c r="H725" s="73">
        <f t="shared" si="88"/>
        <v>0</v>
      </c>
      <c r="I725" s="55">
        <f t="shared" si="78"/>
        <v>2.34E-4</v>
      </c>
      <c r="J725" s="64">
        <f t="shared" si="79"/>
        <v>182</v>
      </c>
      <c r="K725" s="64">
        <f t="shared" si="80"/>
        <v>100</v>
      </c>
      <c r="L725" s="63">
        <v>234</v>
      </c>
      <c r="M725" s="65" t="str">
        <f t="shared" si="81"/>
        <v>Guatemala</v>
      </c>
      <c r="N725" s="66">
        <f t="shared" si="82"/>
        <v>0</v>
      </c>
      <c r="O725" s="66">
        <f t="shared" si="83"/>
        <v>0</v>
      </c>
      <c r="P725" s="66">
        <f t="shared" si="84"/>
        <v>0</v>
      </c>
      <c r="Q725" s="66">
        <f t="shared" si="85"/>
        <v>0</v>
      </c>
      <c r="R725" s="66">
        <f t="shared" si="86"/>
        <v>0</v>
      </c>
      <c r="S725" s="67">
        <f t="shared" si="87"/>
        <v>0</v>
      </c>
      <c r="T725" s="56"/>
      <c r="U725" s="56"/>
    </row>
    <row r="726" spans="1:21" s="30" customFormat="1">
      <c r="A726" s="70">
        <v>235</v>
      </c>
      <c r="B726" s="71" t="s">
        <v>384</v>
      </c>
      <c r="C726" s="72">
        <f>VLOOKUP($C$489*282-282+$A726,'Data (2)'!$A$6:$H$23129,C$491)</f>
        <v>0</v>
      </c>
      <c r="D726" s="72">
        <f>VLOOKUP($C$489*282-282+$A726,'Data (2)'!$A$6:$H$23129,D$491)</f>
        <v>0</v>
      </c>
      <c r="E726" s="72">
        <f>VLOOKUP($C$489*282-282+$A726,'Data (2)'!$A$6:$H$23129,E$491)</f>
        <v>0</v>
      </c>
      <c r="F726" s="72">
        <f>VLOOKUP($C$489*282-282+$A726,'Data (2)'!$A$6:$H$23129,F$491)</f>
        <v>0</v>
      </c>
      <c r="G726" s="72">
        <f>VLOOKUP($C$489*282-282+$A726,'Data (2)'!$A$6:$H$23129,G$491)</f>
        <v>0</v>
      </c>
      <c r="H726" s="73">
        <f t="shared" si="88"/>
        <v>0</v>
      </c>
      <c r="I726" s="55">
        <f t="shared" si="78"/>
        <v>2.3499999999999999E-4</v>
      </c>
      <c r="J726" s="64">
        <f t="shared" si="79"/>
        <v>181</v>
      </c>
      <c r="K726" s="64">
        <f t="shared" si="80"/>
        <v>99</v>
      </c>
      <c r="L726" s="63">
        <v>235</v>
      </c>
      <c r="M726" s="65" t="str">
        <f t="shared" si="81"/>
        <v>Guam</v>
      </c>
      <c r="N726" s="66">
        <f t="shared" si="82"/>
        <v>0</v>
      </c>
      <c r="O726" s="66">
        <f t="shared" si="83"/>
        <v>0</v>
      </c>
      <c r="P726" s="66">
        <f t="shared" si="84"/>
        <v>0</v>
      </c>
      <c r="Q726" s="66">
        <f t="shared" si="85"/>
        <v>0</v>
      </c>
      <c r="R726" s="66">
        <f t="shared" si="86"/>
        <v>0</v>
      </c>
      <c r="S726" s="67">
        <f t="shared" si="87"/>
        <v>0</v>
      </c>
      <c r="T726" s="56"/>
      <c r="U726" s="56"/>
    </row>
    <row r="727" spans="1:21" s="30" customFormat="1">
      <c r="A727" s="70">
        <v>236</v>
      </c>
      <c r="B727" s="71" t="s">
        <v>385</v>
      </c>
      <c r="C727" s="72">
        <f>VLOOKUP($C$489*282-282+$A727,'Data (2)'!$A$6:$H$23129,C$491)</f>
        <v>0</v>
      </c>
      <c r="D727" s="72">
        <f>VLOOKUP($C$489*282-282+$A727,'Data (2)'!$A$6:$H$23129,D$491)</f>
        <v>0</v>
      </c>
      <c r="E727" s="72">
        <f>VLOOKUP($C$489*282-282+$A727,'Data (2)'!$A$6:$H$23129,E$491)</f>
        <v>0</v>
      </c>
      <c r="F727" s="72">
        <f>VLOOKUP($C$489*282-282+$A727,'Data (2)'!$A$6:$H$23129,F$491)</f>
        <v>0</v>
      </c>
      <c r="G727" s="72">
        <f>VLOOKUP($C$489*282-282+$A727,'Data (2)'!$A$6:$H$23129,G$491)</f>
        <v>0</v>
      </c>
      <c r="H727" s="73">
        <f t="shared" si="88"/>
        <v>0</v>
      </c>
      <c r="I727" s="55">
        <f t="shared" si="78"/>
        <v>2.3599999999999999E-4</v>
      </c>
      <c r="J727" s="64">
        <f t="shared" si="79"/>
        <v>180</v>
      </c>
      <c r="K727" s="64">
        <f t="shared" si="80"/>
        <v>98</v>
      </c>
      <c r="L727" s="63">
        <v>236</v>
      </c>
      <c r="M727" s="65" t="str">
        <f t="shared" si="81"/>
        <v>Guadeloupe</v>
      </c>
      <c r="N727" s="66">
        <f t="shared" si="82"/>
        <v>0</v>
      </c>
      <c r="O727" s="66">
        <f t="shared" si="83"/>
        <v>0</v>
      </c>
      <c r="P727" s="66">
        <f t="shared" si="84"/>
        <v>0</v>
      </c>
      <c r="Q727" s="66">
        <f t="shared" si="85"/>
        <v>0</v>
      </c>
      <c r="R727" s="66">
        <f t="shared" si="86"/>
        <v>0</v>
      </c>
      <c r="S727" s="67">
        <f t="shared" si="87"/>
        <v>0</v>
      </c>
      <c r="T727" s="56"/>
      <c r="U727" s="56"/>
    </row>
    <row r="728" spans="1:21" s="30" customFormat="1">
      <c r="A728" s="70">
        <v>237</v>
      </c>
      <c r="B728" s="71" t="s">
        <v>386</v>
      </c>
      <c r="C728" s="72">
        <f>VLOOKUP($C$489*282-282+$A728,'Data (2)'!$A$6:$H$23129,C$491)</f>
        <v>0</v>
      </c>
      <c r="D728" s="72">
        <f>VLOOKUP($C$489*282-282+$A728,'Data (2)'!$A$6:$H$23129,D$491)</f>
        <v>0</v>
      </c>
      <c r="E728" s="72">
        <f>VLOOKUP($C$489*282-282+$A728,'Data (2)'!$A$6:$H$23129,E$491)</f>
        <v>0</v>
      </c>
      <c r="F728" s="72">
        <f>VLOOKUP($C$489*282-282+$A728,'Data (2)'!$A$6:$H$23129,F$491)</f>
        <v>0</v>
      </c>
      <c r="G728" s="72">
        <f>VLOOKUP($C$489*282-282+$A728,'Data (2)'!$A$6:$H$23129,G$491)</f>
        <v>0</v>
      </c>
      <c r="H728" s="73">
        <f t="shared" si="88"/>
        <v>0</v>
      </c>
      <c r="I728" s="55">
        <f t="shared" si="78"/>
        <v>2.3699999999999999E-4</v>
      </c>
      <c r="J728" s="64">
        <f t="shared" si="79"/>
        <v>179</v>
      </c>
      <c r="K728" s="64">
        <f t="shared" si="80"/>
        <v>97</v>
      </c>
      <c r="L728" s="63">
        <v>237</v>
      </c>
      <c r="M728" s="65" t="str">
        <f t="shared" si="81"/>
        <v>Grenada</v>
      </c>
      <c r="N728" s="66">
        <f t="shared" si="82"/>
        <v>0</v>
      </c>
      <c r="O728" s="66">
        <f t="shared" si="83"/>
        <v>0</v>
      </c>
      <c r="P728" s="66">
        <f t="shared" si="84"/>
        <v>0</v>
      </c>
      <c r="Q728" s="66">
        <f t="shared" si="85"/>
        <v>0</v>
      </c>
      <c r="R728" s="66">
        <f t="shared" si="86"/>
        <v>0</v>
      </c>
      <c r="S728" s="67">
        <f t="shared" si="87"/>
        <v>0</v>
      </c>
      <c r="T728" s="56"/>
      <c r="U728" s="56"/>
    </row>
    <row r="729" spans="1:21" s="30" customFormat="1">
      <c r="A729" s="70">
        <v>238</v>
      </c>
      <c r="B729" s="71" t="s">
        <v>387</v>
      </c>
      <c r="C729" s="72">
        <f>VLOOKUP($C$489*282-282+$A729,'Data (2)'!$A$6:$H$23129,C$491)</f>
        <v>0</v>
      </c>
      <c r="D729" s="72">
        <f>VLOOKUP($C$489*282-282+$A729,'Data (2)'!$A$6:$H$23129,D$491)</f>
        <v>0</v>
      </c>
      <c r="E729" s="72">
        <f>VLOOKUP($C$489*282-282+$A729,'Data (2)'!$A$6:$H$23129,E$491)</f>
        <v>0</v>
      </c>
      <c r="F729" s="72">
        <f>VLOOKUP($C$489*282-282+$A729,'Data (2)'!$A$6:$H$23129,F$491)</f>
        <v>0</v>
      </c>
      <c r="G729" s="72">
        <f>VLOOKUP($C$489*282-282+$A729,'Data (2)'!$A$6:$H$23129,G$491)</f>
        <v>0</v>
      </c>
      <c r="H729" s="73">
        <f t="shared" si="88"/>
        <v>0</v>
      </c>
      <c r="I729" s="55">
        <f t="shared" si="78"/>
        <v>2.3799999999999998E-4</v>
      </c>
      <c r="J729" s="64">
        <f t="shared" si="79"/>
        <v>178</v>
      </c>
      <c r="K729" s="64">
        <f t="shared" si="80"/>
        <v>96</v>
      </c>
      <c r="L729" s="63">
        <v>238</v>
      </c>
      <c r="M729" s="65" t="str">
        <f t="shared" si="81"/>
        <v>Greenland</v>
      </c>
      <c r="N729" s="66">
        <f t="shared" si="82"/>
        <v>0</v>
      </c>
      <c r="O729" s="66">
        <f t="shared" si="83"/>
        <v>0</v>
      </c>
      <c r="P729" s="66">
        <f t="shared" si="84"/>
        <v>0</v>
      </c>
      <c r="Q729" s="66">
        <f t="shared" si="85"/>
        <v>0</v>
      </c>
      <c r="R729" s="66">
        <f t="shared" si="86"/>
        <v>0</v>
      </c>
      <c r="S729" s="67">
        <f t="shared" si="87"/>
        <v>0</v>
      </c>
      <c r="T729" s="56"/>
      <c r="U729" s="56"/>
    </row>
    <row r="730" spans="1:21" s="30" customFormat="1">
      <c r="A730" s="70">
        <v>239</v>
      </c>
      <c r="B730" s="71" t="s">
        <v>303</v>
      </c>
      <c r="C730" s="72">
        <f>VLOOKUP($C$489*282-282+$A730,'Data (2)'!$A$6:$H$23129,C$491)</f>
        <v>0</v>
      </c>
      <c r="D730" s="72">
        <f>VLOOKUP($C$489*282-282+$A730,'Data (2)'!$A$6:$H$23129,D$491)</f>
        <v>0</v>
      </c>
      <c r="E730" s="72">
        <f>VLOOKUP($C$489*282-282+$A730,'Data (2)'!$A$6:$H$23129,E$491)</f>
        <v>0</v>
      </c>
      <c r="F730" s="72">
        <f>VLOOKUP($C$489*282-282+$A730,'Data (2)'!$A$6:$H$23129,F$491)</f>
        <v>0</v>
      </c>
      <c r="G730" s="72">
        <f>VLOOKUP($C$489*282-282+$A730,'Data (2)'!$A$6:$H$23129,G$491)</f>
        <v>0</v>
      </c>
      <c r="H730" s="73">
        <f t="shared" si="88"/>
        <v>0</v>
      </c>
      <c r="I730" s="55">
        <f t="shared" si="78"/>
        <v>2.3899999999999998E-4</v>
      </c>
      <c r="J730" s="64">
        <f t="shared" si="79"/>
        <v>177</v>
      </c>
      <c r="K730" s="64">
        <f t="shared" si="80"/>
        <v>94</v>
      </c>
      <c r="L730" s="63">
        <v>239</v>
      </c>
      <c r="M730" s="65" t="str">
        <f t="shared" si="81"/>
        <v>Gibraltar</v>
      </c>
      <c r="N730" s="66">
        <f t="shared" si="82"/>
        <v>0</v>
      </c>
      <c r="O730" s="66">
        <f t="shared" si="83"/>
        <v>0</v>
      </c>
      <c r="P730" s="66">
        <f t="shared" si="84"/>
        <v>0</v>
      </c>
      <c r="Q730" s="66">
        <f t="shared" si="85"/>
        <v>0</v>
      </c>
      <c r="R730" s="66">
        <f t="shared" si="86"/>
        <v>0</v>
      </c>
      <c r="S730" s="67">
        <f t="shared" si="87"/>
        <v>0</v>
      </c>
      <c r="T730" s="56"/>
      <c r="U730" s="56"/>
    </row>
    <row r="731" spans="1:21" s="30" customFormat="1">
      <c r="A731" s="70">
        <v>240</v>
      </c>
      <c r="B731" s="71" t="s">
        <v>304</v>
      </c>
      <c r="C731" s="72">
        <f>VLOOKUP($C$489*282-282+$A731,'Data (2)'!$A$6:$H$23129,C$491)</f>
        <v>0</v>
      </c>
      <c r="D731" s="72">
        <f>VLOOKUP($C$489*282-282+$A731,'Data (2)'!$A$6:$H$23129,D$491)</f>
        <v>0</v>
      </c>
      <c r="E731" s="72">
        <f>VLOOKUP($C$489*282-282+$A731,'Data (2)'!$A$6:$H$23129,E$491)</f>
        <v>0</v>
      </c>
      <c r="F731" s="72">
        <f>VLOOKUP($C$489*282-282+$A731,'Data (2)'!$A$6:$H$23129,F$491)</f>
        <v>0</v>
      </c>
      <c r="G731" s="72">
        <f>VLOOKUP($C$489*282-282+$A731,'Data (2)'!$A$6:$H$23129,G$491)</f>
        <v>0</v>
      </c>
      <c r="H731" s="73">
        <f t="shared" si="88"/>
        <v>0</v>
      </c>
      <c r="I731" s="55">
        <f t="shared" si="78"/>
        <v>2.3999999999999998E-4</v>
      </c>
      <c r="J731" s="64">
        <f t="shared" si="79"/>
        <v>176</v>
      </c>
      <c r="K731" s="64">
        <f t="shared" si="80"/>
        <v>88</v>
      </c>
      <c r="L731" s="63">
        <v>240</v>
      </c>
      <c r="M731" s="65" t="str">
        <f t="shared" si="81"/>
        <v>Gabon</v>
      </c>
      <c r="N731" s="66">
        <f t="shared" si="82"/>
        <v>0</v>
      </c>
      <c r="O731" s="66">
        <f t="shared" si="83"/>
        <v>0</v>
      </c>
      <c r="P731" s="66">
        <f t="shared" si="84"/>
        <v>0</v>
      </c>
      <c r="Q731" s="66">
        <f t="shared" si="85"/>
        <v>0</v>
      </c>
      <c r="R731" s="66">
        <f t="shared" si="86"/>
        <v>0</v>
      </c>
      <c r="S731" s="67">
        <f t="shared" si="87"/>
        <v>0</v>
      </c>
      <c r="T731" s="56"/>
      <c r="U731" s="56"/>
    </row>
    <row r="732" spans="1:21" s="30" customFormat="1">
      <c r="A732" s="70">
        <v>241</v>
      </c>
      <c r="B732" s="71" t="s">
        <v>376</v>
      </c>
      <c r="C732" s="72">
        <f>VLOOKUP($C$489*282-282+$A732,'Data (2)'!$A$6:$H$23129,C$491)</f>
        <v>0</v>
      </c>
      <c r="D732" s="72">
        <f>VLOOKUP($C$489*282-282+$A732,'Data (2)'!$A$6:$H$23129,D$491)</f>
        <v>0</v>
      </c>
      <c r="E732" s="72">
        <f>VLOOKUP($C$489*282-282+$A732,'Data (2)'!$A$6:$H$23129,E$491)</f>
        <v>0</v>
      </c>
      <c r="F732" s="72">
        <f>VLOOKUP($C$489*282-282+$A732,'Data (2)'!$A$6:$H$23129,F$491)</f>
        <v>0</v>
      </c>
      <c r="G732" s="72">
        <f>VLOOKUP($C$489*282-282+$A732,'Data (2)'!$A$6:$H$23129,G$491)</f>
        <v>0</v>
      </c>
      <c r="H732" s="73">
        <f t="shared" si="88"/>
        <v>0</v>
      </c>
      <c r="I732" s="55">
        <f t="shared" si="78"/>
        <v>2.4099999999999998E-4</v>
      </c>
      <c r="J732" s="64">
        <f t="shared" si="79"/>
        <v>175</v>
      </c>
      <c r="K732" s="64">
        <f t="shared" si="80"/>
        <v>87</v>
      </c>
      <c r="L732" s="63">
        <v>241</v>
      </c>
      <c r="M732" s="65" t="str">
        <f t="shared" si="81"/>
        <v>French Polynesia</v>
      </c>
      <c r="N732" s="66">
        <f t="shared" si="82"/>
        <v>0</v>
      </c>
      <c r="O732" s="66">
        <f t="shared" si="83"/>
        <v>0</v>
      </c>
      <c r="P732" s="66">
        <f t="shared" si="84"/>
        <v>0</v>
      </c>
      <c r="Q732" s="66">
        <f t="shared" si="85"/>
        <v>0</v>
      </c>
      <c r="R732" s="66">
        <f t="shared" si="86"/>
        <v>0</v>
      </c>
      <c r="S732" s="67">
        <f t="shared" si="87"/>
        <v>0</v>
      </c>
      <c r="T732" s="56"/>
      <c r="U732" s="56"/>
    </row>
    <row r="733" spans="1:21" s="30" customFormat="1">
      <c r="A733" s="70">
        <v>242</v>
      </c>
      <c r="B733" s="71" t="s">
        <v>305</v>
      </c>
      <c r="C733" s="72">
        <f>VLOOKUP($C$489*282-282+$A733,'Data (2)'!$A$6:$H$23129,C$491)</f>
        <v>25</v>
      </c>
      <c r="D733" s="72">
        <f>VLOOKUP($C$489*282-282+$A733,'Data (2)'!$A$6:$H$23129,D$491)</f>
        <v>97</v>
      </c>
      <c r="E733" s="72">
        <f>VLOOKUP($C$489*282-282+$A733,'Data (2)'!$A$6:$H$23129,E$491)</f>
        <v>305</v>
      </c>
      <c r="F733" s="72">
        <f>VLOOKUP($C$489*282-282+$A733,'Data (2)'!$A$6:$H$23129,F$491)</f>
        <v>4</v>
      </c>
      <c r="G733" s="72">
        <f>VLOOKUP($C$489*282-282+$A733,'Data (2)'!$A$6:$H$23129,G$491)</f>
        <v>434</v>
      </c>
      <c r="H733" s="73">
        <f t="shared" si="88"/>
        <v>0.28542866913950488</v>
      </c>
      <c r="I733" s="55">
        <f t="shared" si="78"/>
        <v>434.00458200000003</v>
      </c>
      <c r="J733" s="64">
        <f t="shared" si="79"/>
        <v>33</v>
      </c>
      <c r="K733" s="64">
        <f t="shared" si="80"/>
        <v>86</v>
      </c>
      <c r="L733" s="63">
        <v>242</v>
      </c>
      <c r="M733" s="65" t="str">
        <f t="shared" si="81"/>
        <v>French Guiana</v>
      </c>
      <c r="N733" s="66">
        <f t="shared" si="82"/>
        <v>0</v>
      </c>
      <c r="O733" s="66">
        <f t="shared" si="83"/>
        <v>0</v>
      </c>
      <c r="P733" s="66">
        <f t="shared" si="84"/>
        <v>0</v>
      </c>
      <c r="Q733" s="66">
        <f t="shared" si="85"/>
        <v>0</v>
      </c>
      <c r="R733" s="66">
        <f t="shared" si="86"/>
        <v>0</v>
      </c>
      <c r="S733" s="67">
        <f t="shared" si="87"/>
        <v>0</v>
      </c>
      <c r="T733" s="56"/>
      <c r="U733" s="56"/>
    </row>
    <row r="734" spans="1:21" s="30" customFormat="1">
      <c r="A734" s="70">
        <v>243</v>
      </c>
      <c r="B734" s="71" t="s">
        <v>306</v>
      </c>
      <c r="C734" s="72">
        <f>VLOOKUP($C$489*282-282+$A734,'Data (2)'!$A$6:$H$23129,C$491)</f>
        <v>0</v>
      </c>
      <c r="D734" s="72">
        <f>VLOOKUP($C$489*282-282+$A734,'Data (2)'!$A$6:$H$23129,D$491)</f>
        <v>0</v>
      </c>
      <c r="E734" s="72">
        <f>VLOOKUP($C$489*282-282+$A734,'Data (2)'!$A$6:$H$23129,E$491)</f>
        <v>0</v>
      </c>
      <c r="F734" s="72">
        <f>VLOOKUP($C$489*282-282+$A734,'Data (2)'!$A$6:$H$23129,F$491)</f>
        <v>0</v>
      </c>
      <c r="G734" s="72">
        <f>VLOOKUP($C$489*282-282+$A734,'Data (2)'!$A$6:$H$23129,G$491)</f>
        <v>0</v>
      </c>
      <c r="H734" s="73">
        <f t="shared" si="88"/>
        <v>0</v>
      </c>
      <c r="I734" s="55">
        <f t="shared" si="78"/>
        <v>2.43E-4</v>
      </c>
      <c r="J734" s="64">
        <f t="shared" si="79"/>
        <v>174</v>
      </c>
      <c r="K734" s="64">
        <f t="shared" si="80"/>
        <v>82</v>
      </c>
      <c r="L734" s="63">
        <v>243</v>
      </c>
      <c r="M734" s="65" t="str">
        <f t="shared" si="81"/>
        <v>Faroe Islands</v>
      </c>
      <c r="N734" s="66">
        <f t="shared" si="82"/>
        <v>0</v>
      </c>
      <c r="O734" s="66">
        <f t="shared" si="83"/>
        <v>0</v>
      </c>
      <c r="P734" s="66">
        <f t="shared" si="84"/>
        <v>0</v>
      </c>
      <c r="Q734" s="66">
        <f t="shared" si="85"/>
        <v>0</v>
      </c>
      <c r="R734" s="66">
        <f t="shared" si="86"/>
        <v>0</v>
      </c>
      <c r="S734" s="67">
        <f t="shared" si="87"/>
        <v>0</v>
      </c>
      <c r="T734" s="56"/>
      <c r="U734" s="56"/>
    </row>
    <row r="735" spans="1:21" s="30" customFormat="1">
      <c r="A735" s="70">
        <v>244</v>
      </c>
      <c r="B735" s="71" t="s">
        <v>307</v>
      </c>
      <c r="C735" s="72">
        <f>VLOOKUP($C$489*282-282+$A735,'Data (2)'!$A$6:$H$23129,C$491)</f>
        <v>0</v>
      </c>
      <c r="D735" s="72">
        <f>VLOOKUP($C$489*282-282+$A735,'Data (2)'!$A$6:$H$23129,D$491)</f>
        <v>0</v>
      </c>
      <c r="E735" s="72">
        <f>VLOOKUP($C$489*282-282+$A735,'Data (2)'!$A$6:$H$23129,E$491)</f>
        <v>0</v>
      </c>
      <c r="F735" s="72">
        <f>VLOOKUP($C$489*282-282+$A735,'Data (2)'!$A$6:$H$23129,F$491)</f>
        <v>0</v>
      </c>
      <c r="G735" s="72">
        <f>VLOOKUP($C$489*282-282+$A735,'Data (2)'!$A$6:$H$23129,G$491)</f>
        <v>0</v>
      </c>
      <c r="H735" s="73">
        <f t="shared" si="88"/>
        <v>0</v>
      </c>
      <c r="I735" s="55">
        <f t="shared" si="78"/>
        <v>2.4399999999999999E-4</v>
      </c>
      <c r="J735" s="64">
        <f t="shared" si="79"/>
        <v>173</v>
      </c>
      <c r="K735" s="64">
        <f t="shared" si="80"/>
        <v>81</v>
      </c>
      <c r="L735" s="63">
        <v>244</v>
      </c>
      <c r="M735" s="65" t="str">
        <f t="shared" si="81"/>
        <v>Falkland Islands</v>
      </c>
      <c r="N735" s="66">
        <f t="shared" si="82"/>
        <v>0</v>
      </c>
      <c r="O735" s="66">
        <f t="shared" si="83"/>
        <v>0</v>
      </c>
      <c r="P735" s="66">
        <f t="shared" si="84"/>
        <v>0</v>
      </c>
      <c r="Q735" s="66">
        <f t="shared" si="85"/>
        <v>0</v>
      </c>
      <c r="R735" s="66">
        <f t="shared" si="86"/>
        <v>0</v>
      </c>
      <c r="S735" s="67">
        <f t="shared" si="87"/>
        <v>0</v>
      </c>
      <c r="T735" s="56"/>
      <c r="U735" s="56"/>
    </row>
    <row r="736" spans="1:21" s="30" customFormat="1">
      <c r="A736" s="70">
        <v>245</v>
      </c>
      <c r="B736" s="71" t="s">
        <v>308</v>
      </c>
      <c r="C736" s="72">
        <f>VLOOKUP($C$489*282-282+$A736,'Data (2)'!$A$6:$H$23129,C$491)</f>
        <v>0</v>
      </c>
      <c r="D736" s="72">
        <f>VLOOKUP($C$489*282-282+$A736,'Data (2)'!$A$6:$H$23129,D$491)</f>
        <v>0</v>
      </c>
      <c r="E736" s="72">
        <f>VLOOKUP($C$489*282-282+$A736,'Data (2)'!$A$6:$H$23129,E$491)</f>
        <v>0</v>
      </c>
      <c r="F736" s="72">
        <f>VLOOKUP($C$489*282-282+$A736,'Data (2)'!$A$6:$H$23129,F$491)</f>
        <v>3</v>
      </c>
      <c r="G736" s="72">
        <f>VLOOKUP($C$489*282-282+$A736,'Data (2)'!$A$6:$H$23129,G$491)</f>
        <v>9</v>
      </c>
      <c r="H736" s="73">
        <f t="shared" si="88"/>
        <v>5.9190277010496414E-3</v>
      </c>
      <c r="I736" s="55">
        <f t="shared" si="78"/>
        <v>9.0003349999999998</v>
      </c>
      <c r="J736" s="64">
        <f t="shared" si="79"/>
        <v>131</v>
      </c>
      <c r="K736" s="64">
        <f t="shared" si="80"/>
        <v>77</v>
      </c>
      <c r="L736" s="63">
        <v>245</v>
      </c>
      <c r="M736" s="65" t="str">
        <f t="shared" si="81"/>
        <v>Equatorial Guinea</v>
      </c>
      <c r="N736" s="66">
        <f t="shared" si="82"/>
        <v>0</v>
      </c>
      <c r="O736" s="66">
        <f t="shared" si="83"/>
        <v>0</v>
      </c>
      <c r="P736" s="66">
        <f t="shared" si="84"/>
        <v>0</v>
      </c>
      <c r="Q736" s="66">
        <f t="shared" si="85"/>
        <v>0</v>
      </c>
      <c r="R736" s="66">
        <f t="shared" si="86"/>
        <v>0</v>
      </c>
      <c r="S736" s="67">
        <f t="shared" si="87"/>
        <v>0</v>
      </c>
      <c r="T736" s="56"/>
      <c r="U736" s="56"/>
    </row>
    <row r="737" spans="1:21" s="30" customFormat="1">
      <c r="A737" s="70">
        <v>246</v>
      </c>
      <c r="B737" s="71" t="s">
        <v>309</v>
      </c>
      <c r="C737" s="72">
        <f>VLOOKUP($C$489*282-282+$A737,'Data (2)'!$A$6:$H$23129,C$491)</f>
        <v>4</v>
      </c>
      <c r="D737" s="72">
        <f>VLOOKUP($C$489*282-282+$A737,'Data (2)'!$A$6:$H$23129,D$491)</f>
        <v>6</v>
      </c>
      <c r="E737" s="72">
        <f>VLOOKUP($C$489*282-282+$A737,'Data (2)'!$A$6:$H$23129,E$491)</f>
        <v>19</v>
      </c>
      <c r="F737" s="72">
        <f>VLOOKUP($C$489*282-282+$A737,'Data (2)'!$A$6:$H$23129,F$491)</f>
        <v>14</v>
      </c>
      <c r="G737" s="72">
        <f>VLOOKUP($C$489*282-282+$A737,'Data (2)'!$A$6:$H$23129,G$491)</f>
        <v>37</v>
      </c>
      <c r="H737" s="73">
        <f t="shared" si="88"/>
        <v>2.4333780548759634E-2</v>
      </c>
      <c r="I737" s="55">
        <f t="shared" si="78"/>
        <v>37.000616000000001</v>
      </c>
      <c r="J737" s="64">
        <f t="shared" si="79"/>
        <v>91</v>
      </c>
      <c r="K737" s="64">
        <f t="shared" si="80"/>
        <v>70</v>
      </c>
      <c r="L737" s="63">
        <v>246</v>
      </c>
      <c r="M737" s="65" t="str">
        <f t="shared" si="81"/>
        <v>Dominica</v>
      </c>
      <c r="N737" s="66">
        <f t="shared" si="82"/>
        <v>0</v>
      </c>
      <c r="O737" s="66">
        <f t="shared" si="83"/>
        <v>0</v>
      </c>
      <c r="P737" s="66">
        <f t="shared" si="84"/>
        <v>0</v>
      </c>
      <c r="Q737" s="66">
        <f t="shared" si="85"/>
        <v>0</v>
      </c>
      <c r="R737" s="66">
        <f t="shared" si="86"/>
        <v>0</v>
      </c>
      <c r="S737" s="67">
        <f t="shared" si="87"/>
        <v>0</v>
      </c>
      <c r="T737" s="56"/>
      <c r="U737" s="56"/>
    </row>
    <row r="738" spans="1:21" s="30" customFormat="1">
      <c r="A738" s="70">
        <v>247</v>
      </c>
      <c r="B738" s="71" t="s">
        <v>310</v>
      </c>
      <c r="C738" s="72">
        <f>VLOOKUP($C$489*282-282+$A738,'Data (2)'!$A$6:$H$23129,C$491)</f>
        <v>10</v>
      </c>
      <c r="D738" s="72">
        <f>VLOOKUP($C$489*282-282+$A738,'Data (2)'!$A$6:$H$23129,D$491)</f>
        <v>9</v>
      </c>
      <c r="E738" s="72">
        <f>VLOOKUP($C$489*282-282+$A738,'Data (2)'!$A$6:$H$23129,E$491)</f>
        <v>47</v>
      </c>
      <c r="F738" s="72">
        <f>VLOOKUP($C$489*282-282+$A738,'Data (2)'!$A$6:$H$23129,F$491)</f>
        <v>12</v>
      </c>
      <c r="G738" s="72">
        <f>VLOOKUP($C$489*282-282+$A738,'Data (2)'!$A$6:$H$23129,G$491)</f>
        <v>89</v>
      </c>
      <c r="H738" s="73">
        <f t="shared" si="88"/>
        <v>5.8532607265935344E-2</v>
      </c>
      <c r="I738" s="55">
        <f t="shared" si="78"/>
        <v>89.001137000000014</v>
      </c>
      <c r="J738" s="64">
        <f t="shared" si="79"/>
        <v>71</v>
      </c>
      <c r="K738" s="64">
        <f t="shared" si="80"/>
        <v>69</v>
      </c>
      <c r="L738" s="63">
        <v>247</v>
      </c>
      <c r="M738" s="65" t="str">
        <f t="shared" si="81"/>
        <v>Djibouti</v>
      </c>
      <c r="N738" s="66">
        <f t="shared" si="82"/>
        <v>0</v>
      </c>
      <c r="O738" s="66">
        <f t="shared" si="83"/>
        <v>0</v>
      </c>
      <c r="P738" s="66">
        <f t="shared" si="84"/>
        <v>0</v>
      </c>
      <c r="Q738" s="66">
        <f t="shared" si="85"/>
        <v>0</v>
      </c>
      <c r="R738" s="66">
        <f t="shared" si="86"/>
        <v>0</v>
      </c>
      <c r="S738" s="67">
        <f t="shared" si="87"/>
        <v>0</v>
      </c>
      <c r="T738" s="56"/>
      <c r="U738" s="56"/>
    </row>
    <row r="739" spans="1:21" s="30" customFormat="1">
      <c r="A739" s="70">
        <v>248</v>
      </c>
      <c r="B739" s="71" t="s">
        <v>311</v>
      </c>
      <c r="C739" s="72">
        <f>VLOOKUP($C$489*282-282+$A739,'Data (2)'!$A$6:$H$23129,C$491)</f>
        <v>12</v>
      </c>
      <c r="D739" s="72">
        <f>VLOOKUP($C$489*282-282+$A739,'Data (2)'!$A$6:$H$23129,D$491)</f>
        <v>23</v>
      </c>
      <c r="E739" s="72">
        <f>VLOOKUP($C$489*282-282+$A739,'Data (2)'!$A$6:$H$23129,E$491)</f>
        <v>157</v>
      </c>
      <c r="F739" s="72">
        <f>VLOOKUP($C$489*282-282+$A739,'Data (2)'!$A$6:$H$23129,F$491)</f>
        <v>11</v>
      </c>
      <c r="G739" s="72">
        <f>VLOOKUP($C$489*282-282+$A739,'Data (2)'!$A$6:$H$23129,G$491)</f>
        <v>192</v>
      </c>
      <c r="H739" s="73">
        <f t="shared" si="88"/>
        <v>0.12627259095572566</v>
      </c>
      <c r="I739" s="55">
        <f t="shared" si="78"/>
        <v>192.00216800000001</v>
      </c>
      <c r="J739" s="64">
        <f t="shared" si="79"/>
        <v>53</v>
      </c>
      <c r="K739" s="64">
        <f t="shared" si="80"/>
        <v>65</v>
      </c>
      <c r="L739" s="63">
        <v>248</v>
      </c>
      <c r="M739" s="65" t="str">
        <f t="shared" si="81"/>
        <v>Curacao</v>
      </c>
      <c r="N739" s="66">
        <f t="shared" si="82"/>
        <v>0</v>
      </c>
      <c r="O739" s="66">
        <f t="shared" si="83"/>
        <v>0</v>
      </c>
      <c r="P739" s="66">
        <f t="shared" si="84"/>
        <v>0</v>
      </c>
      <c r="Q739" s="66">
        <f t="shared" si="85"/>
        <v>0</v>
      </c>
      <c r="R739" s="66">
        <f t="shared" si="86"/>
        <v>0</v>
      </c>
      <c r="S739" s="67">
        <f t="shared" si="87"/>
        <v>0</v>
      </c>
      <c r="T739" s="56"/>
      <c r="U739" s="56"/>
    </row>
    <row r="740" spans="1:21" s="30" customFormat="1">
      <c r="A740" s="70">
        <v>249</v>
      </c>
      <c r="B740" s="71" t="s">
        <v>312</v>
      </c>
      <c r="C740" s="72">
        <f>VLOOKUP($C$489*282-282+$A740,'Data (2)'!$A$6:$H$23129,C$491)</f>
        <v>0</v>
      </c>
      <c r="D740" s="72">
        <f>VLOOKUP($C$489*282-282+$A740,'Data (2)'!$A$6:$H$23129,D$491)</f>
        <v>0</v>
      </c>
      <c r="E740" s="72">
        <f>VLOOKUP($C$489*282-282+$A740,'Data (2)'!$A$6:$H$23129,E$491)</f>
        <v>4</v>
      </c>
      <c r="F740" s="72">
        <f>VLOOKUP($C$489*282-282+$A740,'Data (2)'!$A$6:$H$23129,F$491)</f>
        <v>0</v>
      </c>
      <c r="G740" s="72">
        <f>VLOOKUP($C$489*282-282+$A740,'Data (2)'!$A$6:$H$23129,G$491)</f>
        <v>3</v>
      </c>
      <c r="H740" s="73">
        <f t="shared" si="88"/>
        <v>1.9730092336832134E-3</v>
      </c>
      <c r="I740" s="55">
        <f t="shared" si="78"/>
        <v>3.0002790000000004</v>
      </c>
      <c r="J740" s="64">
        <f t="shared" si="79"/>
        <v>158</v>
      </c>
      <c r="K740" s="64">
        <f t="shared" si="80"/>
        <v>64</v>
      </c>
      <c r="L740" s="63">
        <v>249</v>
      </c>
      <c r="M740" s="65" t="str">
        <f t="shared" si="81"/>
        <v>Cuba</v>
      </c>
      <c r="N740" s="66">
        <f t="shared" si="82"/>
        <v>0</v>
      </c>
      <c r="O740" s="66">
        <f t="shared" si="83"/>
        <v>0</v>
      </c>
      <c r="P740" s="66">
        <f t="shared" si="84"/>
        <v>0</v>
      </c>
      <c r="Q740" s="66">
        <f t="shared" si="85"/>
        <v>0</v>
      </c>
      <c r="R740" s="66">
        <f t="shared" si="86"/>
        <v>0</v>
      </c>
      <c r="S740" s="67">
        <f t="shared" si="87"/>
        <v>0</v>
      </c>
      <c r="T740" s="56"/>
      <c r="U740" s="56"/>
    </row>
    <row r="741" spans="1:21" s="30" customFormat="1">
      <c r="A741" s="70">
        <v>250</v>
      </c>
      <c r="B741" s="71" t="s">
        <v>313</v>
      </c>
      <c r="C741" s="72">
        <f>VLOOKUP($C$489*282-282+$A741,'Data (2)'!$A$6:$H$23129,C$491)</f>
        <v>9</v>
      </c>
      <c r="D741" s="72">
        <f>VLOOKUP($C$489*282-282+$A741,'Data (2)'!$A$6:$H$23129,D$491)</f>
        <v>6</v>
      </c>
      <c r="E741" s="72">
        <f>VLOOKUP($C$489*282-282+$A741,'Data (2)'!$A$6:$H$23129,E$491)</f>
        <v>15</v>
      </c>
      <c r="F741" s="72">
        <f>VLOOKUP($C$489*282-282+$A741,'Data (2)'!$A$6:$H$23129,F$491)</f>
        <v>0</v>
      </c>
      <c r="G741" s="72">
        <f>VLOOKUP($C$489*282-282+$A741,'Data (2)'!$A$6:$H$23129,G$491)</f>
        <v>33</v>
      </c>
      <c r="H741" s="73">
        <f t="shared" si="88"/>
        <v>2.1703101570515349E-2</v>
      </c>
      <c r="I741" s="55">
        <f t="shared" si="78"/>
        <v>33.000580000000006</v>
      </c>
      <c r="J741" s="64">
        <f t="shared" si="79"/>
        <v>93</v>
      </c>
      <c r="K741" s="64">
        <f t="shared" si="80"/>
        <v>61</v>
      </c>
      <c r="L741" s="63">
        <v>250</v>
      </c>
      <c r="M741" s="65" t="str">
        <f t="shared" si="81"/>
        <v>Costa Rica</v>
      </c>
      <c r="N741" s="66">
        <f t="shared" si="82"/>
        <v>0</v>
      </c>
      <c r="O741" s="66">
        <f t="shared" si="83"/>
        <v>0</v>
      </c>
      <c r="P741" s="66">
        <f t="shared" si="84"/>
        <v>0</v>
      </c>
      <c r="Q741" s="66">
        <f t="shared" si="85"/>
        <v>0</v>
      </c>
      <c r="R741" s="66">
        <f t="shared" si="86"/>
        <v>0</v>
      </c>
      <c r="S741" s="67">
        <f t="shared" si="87"/>
        <v>0</v>
      </c>
      <c r="T741" s="56"/>
      <c r="U741" s="56"/>
    </row>
    <row r="742" spans="1:21" s="30" customFormat="1">
      <c r="A742" s="70">
        <v>251</v>
      </c>
      <c r="B742" s="71" t="s">
        <v>314</v>
      </c>
      <c r="C742" s="72">
        <f>VLOOKUP($C$489*282-282+$A742,'Data (2)'!$A$6:$H$23129,C$491)</f>
        <v>248</v>
      </c>
      <c r="D742" s="72">
        <f>VLOOKUP($C$489*282-282+$A742,'Data (2)'!$A$6:$H$23129,D$491)</f>
        <v>176</v>
      </c>
      <c r="E742" s="72">
        <f>VLOOKUP($C$489*282-282+$A742,'Data (2)'!$A$6:$H$23129,E$491)</f>
        <v>750</v>
      </c>
      <c r="F742" s="72">
        <f>VLOOKUP($C$489*282-282+$A742,'Data (2)'!$A$6:$H$23129,F$491)</f>
        <v>17</v>
      </c>
      <c r="G742" s="72">
        <f>VLOOKUP($C$489*282-282+$A742,'Data (2)'!$A$6:$H$23129,G$491)</f>
        <v>1182</v>
      </c>
      <c r="H742" s="73">
        <f t="shared" si="88"/>
        <v>0.77736563807118619</v>
      </c>
      <c r="I742" s="55">
        <f t="shared" si="78"/>
        <v>1182.0120710000001</v>
      </c>
      <c r="J742" s="64">
        <f t="shared" si="79"/>
        <v>19</v>
      </c>
      <c r="K742" s="64">
        <f t="shared" si="80"/>
        <v>57</v>
      </c>
      <c r="L742" s="63">
        <v>251</v>
      </c>
      <c r="M742" s="65" t="str">
        <f t="shared" si="81"/>
        <v>Comoros</v>
      </c>
      <c r="N742" s="66">
        <f t="shared" si="82"/>
        <v>0</v>
      </c>
      <c r="O742" s="66">
        <f t="shared" si="83"/>
        <v>0</v>
      </c>
      <c r="P742" s="66">
        <f t="shared" si="84"/>
        <v>0</v>
      </c>
      <c r="Q742" s="66">
        <f t="shared" si="85"/>
        <v>0</v>
      </c>
      <c r="R742" s="66">
        <f t="shared" si="86"/>
        <v>0</v>
      </c>
      <c r="S742" s="67">
        <f t="shared" si="87"/>
        <v>0</v>
      </c>
      <c r="T742" s="56"/>
      <c r="U742" s="56"/>
    </row>
    <row r="743" spans="1:21" s="30" customFormat="1">
      <c r="A743" s="70">
        <v>252</v>
      </c>
      <c r="B743" s="71" t="s">
        <v>388</v>
      </c>
      <c r="C743" s="72">
        <f>VLOOKUP($C$489*282-282+$A743,'Data (2)'!$A$6:$H$23129,C$491)</f>
        <v>3</v>
      </c>
      <c r="D743" s="72">
        <f>VLOOKUP($C$489*282-282+$A743,'Data (2)'!$A$6:$H$23129,D$491)</f>
        <v>30</v>
      </c>
      <c r="E743" s="72">
        <f>VLOOKUP($C$489*282-282+$A743,'Data (2)'!$A$6:$H$23129,E$491)</f>
        <v>718</v>
      </c>
      <c r="F743" s="72">
        <f>VLOOKUP($C$489*282-282+$A743,'Data (2)'!$A$6:$H$23129,F$491)</f>
        <v>214</v>
      </c>
      <c r="G743" s="72">
        <f>VLOOKUP($C$489*282-282+$A743,'Data (2)'!$A$6:$H$23129,G$491)</f>
        <v>967</v>
      </c>
      <c r="H743" s="73">
        <f t="shared" si="88"/>
        <v>0.63596664299055594</v>
      </c>
      <c r="I743" s="55">
        <f t="shared" si="78"/>
        <v>967.00992200000007</v>
      </c>
      <c r="J743" s="64">
        <f t="shared" si="79"/>
        <v>20</v>
      </c>
      <c r="K743" s="64">
        <f t="shared" si="80"/>
        <v>55</v>
      </c>
      <c r="L743" s="63">
        <v>252</v>
      </c>
      <c r="M743" s="65" t="str">
        <f t="shared" si="81"/>
        <v>Chinese Asia (includes Mongolia), nfd</v>
      </c>
      <c r="N743" s="66">
        <f t="shared" si="82"/>
        <v>0</v>
      </c>
      <c r="O743" s="66">
        <f t="shared" si="83"/>
        <v>0</v>
      </c>
      <c r="P743" s="66">
        <f t="shared" si="84"/>
        <v>0</v>
      </c>
      <c r="Q743" s="66">
        <f t="shared" si="85"/>
        <v>0</v>
      </c>
      <c r="R743" s="66">
        <f t="shared" si="86"/>
        <v>0</v>
      </c>
      <c r="S743" s="67">
        <f t="shared" si="87"/>
        <v>0</v>
      </c>
      <c r="T743" s="56"/>
      <c r="U743" s="56"/>
    </row>
    <row r="744" spans="1:21" s="30" customFormat="1">
      <c r="A744" s="70">
        <v>253</v>
      </c>
      <c r="B744" s="71" t="s">
        <v>367</v>
      </c>
      <c r="C744" s="72">
        <f>VLOOKUP($C$489*282-282+$A744,'Data (2)'!$A$6:$H$23129,C$491)</f>
        <v>0</v>
      </c>
      <c r="D744" s="72">
        <f>VLOOKUP($C$489*282-282+$A744,'Data (2)'!$A$6:$H$23129,D$491)</f>
        <v>16</v>
      </c>
      <c r="E744" s="72">
        <f>VLOOKUP($C$489*282-282+$A744,'Data (2)'!$A$6:$H$23129,E$491)</f>
        <v>330</v>
      </c>
      <c r="F744" s="72">
        <f>VLOOKUP($C$489*282-282+$A744,'Data (2)'!$A$6:$H$23129,F$491)</f>
        <v>79</v>
      </c>
      <c r="G744" s="72">
        <f>VLOOKUP($C$489*282-282+$A744,'Data (2)'!$A$6:$H$23129,G$491)</f>
        <v>431</v>
      </c>
      <c r="H744" s="73">
        <f t="shared" si="88"/>
        <v>0.28345565990582167</v>
      </c>
      <c r="I744" s="55">
        <f t="shared" si="78"/>
        <v>431.00456300000002</v>
      </c>
      <c r="J744" s="64">
        <f t="shared" si="79"/>
        <v>34</v>
      </c>
      <c r="K744" s="64">
        <f t="shared" si="80"/>
        <v>53</v>
      </c>
      <c r="L744" s="63">
        <v>253</v>
      </c>
      <c r="M744" s="65" t="str">
        <f t="shared" si="81"/>
        <v>Chilean Antarctic Territory</v>
      </c>
      <c r="N744" s="66">
        <f t="shared" si="82"/>
        <v>0</v>
      </c>
      <c r="O744" s="66">
        <f t="shared" si="83"/>
        <v>0</v>
      </c>
      <c r="P744" s="66">
        <f t="shared" si="84"/>
        <v>0</v>
      </c>
      <c r="Q744" s="66">
        <f t="shared" si="85"/>
        <v>0</v>
      </c>
      <c r="R744" s="66">
        <f t="shared" si="86"/>
        <v>0</v>
      </c>
      <c r="S744" s="67">
        <f t="shared" si="87"/>
        <v>0</v>
      </c>
      <c r="T744" s="56"/>
      <c r="U744" s="56"/>
    </row>
    <row r="745" spans="1:21" s="30" customFormat="1">
      <c r="A745" s="70">
        <v>254</v>
      </c>
      <c r="B745" s="71" t="s">
        <v>315</v>
      </c>
      <c r="C745" s="72">
        <f>VLOOKUP($C$489*282-282+$A745,'Data (2)'!$A$6:$H$23129,C$491)</f>
        <v>0</v>
      </c>
      <c r="D745" s="72">
        <f>VLOOKUP($C$489*282-282+$A745,'Data (2)'!$A$6:$H$23129,D$491)</f>
        <v>0</v>
      </c>
      <c r="E745" s="72">
        <f>VLOOKUP($C$489*282-282+$A745,'Data (2)'!$A$6:$H$23129,E$491)</f>
        <v>0</v>
      </c>
      <c r="F745" s="72">
        <f>VLOOKUP($C$489*282-282+$A745,'Data (2)'!$A$6:$H$23129,F$491)</f>
        <v>0</v>
      </c>
      <c r="G745" s="72">
        <f>VLOOKUP($C$489*282-282+$A745,'Data (2)'!$A$6:$H$23129,G$491)</f>
        <v>0</v>
      </c>
      <c r="H745" s="73">
        <f t="shared" si="88"/>
        <v>0</v>
      </c>
      <c r="I745" s="55">
        <f t="shared" si="78"/>
        <v>2.5399999999999999E-4</v>
      </c>
      <c r="J745" s="64">
        <f t="shared" si="79"/>
        <v>172</v>
      </c>
      <c r="K745" s="64">
        <f t="shared" si="80"/>
        <v>50</v>
      </c>
      <c r="L745" s="63">
        <v>254</v>
      </c>
      <c r="M745" s="65" t="str">
        <f t="shared" si="81"/>
        <v>Central Asia, nfd</v>
      </c>
      <c r="N745" s="66">
        <f t="shared" si="82"/>
        <v>0</v>
      </c>
      <c r="O745" s="66">
        <f t="shared" si="83"/>
        <v>0</v>
      </c>
      <c r="P745" s="66">
        <f t="shared" si="84"/>
        <v>0</v>
      </c>
      <c r="Q745" s="66">
        <f t="shared" si="85"/>
        <v>0</v>
      </c>
      <c r="R745" s="66">
        <f t="shared" si="86"/>
        <v>0</v>
      </c>
      <c r="S745" s="67">
        <f t="shared" si="87"/>
        <v>0</v>
      </c>
      <c r="T745" s="56"/>
      <c r="U745" s="56"/>
    </row>
    <row r="746" spans="1:21" s="30" customFormat="1">
      <c r="A746" s="70">
        <v>255</v>
      </c>
      <c r="B746" s="71" t="s">
        <v>316</v>
      </c>
      <c r="C746" s="72">
        <f>VLOOKUP($C$489*282-282+$A746,'Data (2)'!$A$6:$H$23129,C$491)</f>
        <v>0</v>
      </c>
      <c r="D746" s="72">
        <f>VLOOKUP($C$489*282-282+$A746,'Data (2)'!$A$6:$H$23129,D$491)</f>
        <v>0</v>
      </c>
      <c r="E746" s="72">
        <f>VLOOKUP($C$489*282-282+$A746,'Data (2)'!$A$6:$H$23129,E$491)</f>
        <v>0</v>
      </c>
      <c r="F746" s="72">
        <f>VLOOKUP($C$489*282-282+$A746,'Data (2)'!$A$6:$H$23129,F$491)</f>
        <v>0</v>
      </c>
      <c r="G746" s="72">
        <f>VLOOKUP($C$489*282-282+$A746,'Data (2)'!$A$6:$H$23129,G$491)</f>
        <v>0</v>
      </c>
      <c r="H746" s="73">
        <f t="shared" si="88"/>
        <v>0</v>
      </c>
      <c r="I746" s="55">
        <f t="shared" si="78"/>
        <v>2.5499999999999996E-4</v>
      </c>
      <c r="J746" s="64">
        <f t="shared" si="79"/>
        <v>171</v>
      </c>
      <c r="K746" s="64">
        <f t="shared" si="80"/>
        <v>49</v>
      </c>
      <c r="L746" s="63">
        <v>255</v>
      </c>
      <c r="M746" s="65" t="str">
        <f t="shared" si="81"/>
        <v>Central and West Africa, nfd</v>
      </c>
      <c r="N746" s="66">
        <f t="shared" si="82"/>
        <v>0</v>
      </c>
      <c r="O746" s="66">
        <f t="shared" si="83"/>
        <v>0</v>
      </c>
      <c r="P746" s="66">
        <f t="shared" si="84"/>
        <v>0</v>
      </c>
      <c r="Q746" s="66">
        <f t="shared" si="85"/>
        <v>0</v>
      </c>
      <c r="R746" s="66">
        <f t="shared" si="86"/>
        <v>0</v>
      </c>
      <c r="S746" s="67">
        <f t="shared" si="87"/>
        <v>0</v>
      </c>
      <c r="T746" s="56"/>
      <c r="U746" s="56"/>
    </row>
    <row r="747" spans="1:21" s="30" customFormat="1">
      <c r="A747" s="70">
        <v>256</v>
      </c>
      <c r="B747" s="71" t="s">
        <v>317</v>
      </c>
      <c r="C747" s="72">
        <f>VLOOKUP($C$489*282-282+$A747,'Data (2)'!$A$6:$H$23129,C$491)</f>
        <v>3</v>
      </c>
      <c r="D747" s="72">
        <f>VLOOKUP($C$489*282-282+$A747,'Data (2)'!$A$6:$H$23129,D$491)</f>
        <v>3</v>
      </c>
      <c r="E747" s="72">
        <f>VLOOKUP($C$489*282-282+$A747,'Data (2)'!$A$6:$H$23129,E$491)</f>
        <v>29</v>
      </c>
      <c r="F747" s="72">
        <f>VLOOKUP($C$489*282-282+$A747,'Data (2)'!$A$6:$H$23129,F$491)</f>
        <v>6</v>
      </c>
      <c r="G747" s="72">
        <f>VLOOKUP($C$489*282-282+$A747,'Data (2)'!$A$6:$H$23129,G$491)</f>
        <v>44</v>
      </c>
      <c r="H747" s="73">
        <f t="shared" si="88"/>
        <v>2.8937468760687136E-2</v>
      </c>
      <c r="I747" s="55">
        <f t="shared" si="78"/>
        <v>44.000696000000005</v>
      </c>
      <c r="J747" s="64">
        <f t="shared" si="79"/>
        <v>88</v>
      </c>
      <c r="K747" s="64">
        <f t="shared" si="80"/>
        <v>48</v>
      </c>
      <c r="L747" s="63">
        <v>256</v>
      </c>
      <c r="M747" s="65" t="str">
        <f t="shared" si="81"/>
        <v>Central America, nfd</v>
      </c>
      <c r="N747" s="66">
        <f t="shared" si="82"/>
        <v>0</v>
      </c>
      <c r="O747" s="66">
        <f t="shared" si="83"/>
        <v>0</v>
      </c>
      <c r="P747" s="66">
        <f t="shared" si="84"/>
        <v>0</v>
      </c>
      <c r="Q747" s="66">
        <f t="shared" si="85"/>
        <v>0</v>
      </c>
      <c r="R747" s="66">
        <f t="shared" si="86"/>
        <v>0</v>
      </c>
      <c r="S747" s="67">
        <f t="shared" si="87"/>
        <v>0</v>
      </c>
      <c r="T747" s="56"/>
      <c r="U747" s="56"/>
    </row>
    <row r="748" spans="1:21" s="30" customFormat="1">
      <c r="A748" s="70">
        <v>257</v>
      </c>
      <c r="B748" s="71" t="s">
        <v>318</v>
      </c>
      <c r="C748" s="72">
        <f>VLOOKUP($C$489*282-282+$A748,'Data (2)'!$A$6:$H$23129,C$491)</f>
        <v>0</v>
      </c>
      <c r="D748" s="72">
        <f>VLOOKUP($C$489*282-282+$A748,'Data (2)'!$A$6:$H$23129,D$491)</f>
        <v>0</v>
      </c>
      <c r="E748" s="72">
        <f>VLOOKUP($C$489*282-282+$A748,'Data (2)'!$A$6:$H$23129,E$491)</f>
        <v>5</v>
      </c>
      <c r="F748" s="72">
        <f>VLOOKUP($C$489*282-282+$A748,'Data (2)'!$A$6:$H$23129,F$491)</f>
        <v>5</v>
      </c>
      <c r="G748" s="72">
        <f>VLOOKUP($C$489*282-282+$A748,'Data (2)'!$A$6:$H$23129,G$491)</f>
        <v>7</v>
      </c>
      <c r="H748" s="73">
        <f t="shared" si="88"/>
        <v>4.603688211927498E-3</v>
      </c>
      <c r="I748" s="55">
        <f t="shared" ref="I748:I771" si="89">1.00001*G748+A748*0.000001</f>
        <v>7.0003270000000013</v>
      </c>
      <c r="J748" s="64">
        <f t="shared" ref="J748:J771" si="90">RANK(I748,$I$492:$I$771)</f>
        <v>137</v>
      </c>
      <c r="K748" s="64">
        <f t="shared" ref="K748:K771" si="91">MATCH(L748,$J$492:$J$771,0)</f>
        <v>47</v>
      </c>
      <c r="L748" s="63">
        <v>257</v>
      </c>
      <c r="M748" s="65" t="str">
        <f t="shared" ref="M748:M771" si="92">VLOOKUP(K748,$A$492:$H$771,2)</f>
        <v>Central African Republic</v>
      </c>
      <c r="N748" s="66">
        <f t="shared" ref="N748:N771" si="93">VLOOKUP(K748,$A$492:$H$771,3)</f>
        <v>0</v>
      </c>
      <c r="O748" s="66">
        <f t="shared" ref="O748:O771" si="94">VLOOKUP(K748,$A$492:$H$771,4)</f>
        <v>0</v>
      </c>
      <c r="P748" s="66">
        <f t="shared" ref="P748:P771" si="95">VLOOKUP(K748,$A$492:$H$771,5)</f>
        <v>0</v>
      </c>
      <c r="Q748" s="66">
        <f t="shared" ref="Q748:Q771" si="96">VLOOKUP(K748,$A$492:$H$771,6)</f>
        <v>0</v>
      </c>
      <c r="R748" s="66">
        <f t="shared" ref="R748:R771" si="97">VLOOKUP(K748,$A$492:$H$771,7)</f>
        <v>0</v>
      </c>
      <c r="S748" s="67">
        <f t="shared" ref="S748:S771" si="98">VLOOKUP(K748,$A$492:$H$771,8)</f>
        <v>0</v>
      </c>
      <c r="T748" s="56"/>
      <c r="U748" s="56"/>
    </row>
    <row r="749" spans="1:21" s="30" customFormat="1">
      <c r="A749" s="70">
        <v>258</v>
      </c>
      <c r="B749" s="71" t="s">
        <v>319</v>
      </c>
      <c r="C749" s="72">
        <f>VLOOKUP($C$489*282-282+$A749,'Data (2)'!$A$6:$H$23129,C$491)</f>
        <v>0</v>
      </c>
      <c r="D749" s="72">
        <f>VLOOKUP($C$489*282-282+$A749,'Data (2)'!$A$6:$H$23129,D$491)</f>
        <v>0</v>
      </c>
      <c r="E749" s="72">
        <f>VLOOKUP($C$489*282-282+$A749,'Data (2)'!$A$6:$H$23129,E$491)</f>
        <v>5</v>
      </c>
      <c r="F749" s="72">
        <f>VLOOKUP($C$489*282-282+$A749,'Data (2)'!$A$6:$H$23129,F$491)</f>
        <v>3</v>
      </c>
      <c r="G749" s="72">
        <f>VLOOKUP($C$489*282-282+$A749,'Data (2)'!$A$6:$H$23129,G$491)</f>
        <v>10</v>
      </c>
      <c r="H749" s="73">
        <f t="shared" ref="H749:H771" si="99">G749/G$771*100</f>
        <v>6.5766974456107118E-3</v>
      </c>
      <c r="I749" s="55">
        <f t="shared" si="89"/>
        <v>10.000358</v>
      </c>
      <c r="J749" s="64">
        <f t="shared" si="90"/>
        <v>124</v>
      </c>
      <c r="K749" s="64">
        <f t="shared" si="91"/>
        <v>46</v>
      </c>
      <c r="L749" s="63">
        <v>258</v>
      </c>
      <c r="M749" s="65" t="str">
        <f t="shared" si="92"/>
        <v>Cayman Islands</v>
      </c>
      <c r="N749" s="66">
        <f t="shared" si="93"/>
        <v>0</v>
      </c>
      <c r="O749" s="66">
        <f t="shared" si="94"/>
        <v>0</v>
      </c>
      <c r="P749" s="66">
        <f t="shared" si="95"/>
        <v>0</v>
      </c>
      <c r="Q749" s="66">
        <f t="shared" si="96"/>
        <v>0</v>
      </c>
      <c r="R749" s="66">
        <f t="shared" si="97"/>
        <v>0</v>
      </c>
      <c r="S749" s="67">
        <f t="shared" si="98"/>
        <v>0</v>
      </c>
      <c r="T749" s="56"/>
      <c r="U749" s="56"/>
    </row>
    <row r="750" spans="1:21" s="30" customFormat="1">
      <c r="A750" s="70">
        <v>259</v>
      </c>
      <c r="B750" s="71" t="s">
        <v>320</v>
      </c>
      <c r="C750" s="72">
        <f>VLOOKUP($C$489*282-282+$A750,'Data (2)'!$A$6:$H$23129,C$491)</f>
        <v>13</v>
      </c>
      <c r="D750" s="72">
        <f>VLOOKUP($C$489*282-282+$A750,'Data (2)'!$A$6:$H$23129,D$491)</f>
        <v>24</v>
      </c>
      <c r="E750" s="72">
        <f>VLOOKUP($C$489*282-282+$A750,'Data (2)'!$A$6:$H$23129,E$491)</f>
        <v>552</v>
      </c>
      <c r="F750" s="72">
        <f>VLOOKUP($C$489*282-282+$A750,'Data (2)'!$A$6:$H$23129,F$491)</f>
        <v>148</v>
      </c>
      <c r="G750" s="72">
        <f>VLOOKUP($C$489*282-282+$A750,'Data (2)'!$A$6:$H$23129,G$491)</f>
        <v>745</v>
      </c>
      <c r="H750" s="73">
        <f t="shared" si="99"/>
        <v>0.489963959697998</v>
      </c>
      <c r="I750" s="55">
        <f t="shared" si="89"/>
        <v>745.00770900000009</v>
      </c>
      <c r="J750" s="64">
        <f t="shared" si="90"/>
        <v>23</v>
      </c>
      <c r="K750" s="64">
        <f t="shared" si="91"/>
        <v>45</v>
      </c>
      <c r="L750" s="63">
        <v>259</v>
      </c>
      <c r="M750" s="65" t="str">
        <f t="shared" si="92"/>
        <v>Caribbean, nfd</v>
      </c>
      <c r="N750" s="66">
        <f t="shared" si="93"/>
        <v>0</v>
      </c>
      <c r="O750" s="66">
        <f t="shared" si="94"/>
        <v>0</v>
      </c>
      <c r="P750" s="66">
        <f t="shared" si="95"/>
        <v>0</v>
      </c>
      <c r="Q750" s="66">
        <f t="shared" si="96"/>
        <v>0</v>
      </c>
      <c r="R750" s="66">
        <f t="shared" si="97"/>
        <v>0</v>
      </c>
      <c r="S750" s="67">
        <f t="shared" si="98"/>
        <v>0</v>
      </c>
      <c r="T750" s="56"/>
      <c r="U750" s="56"/>
    </row>
    <row r="751" spans="1:21" s="30" customFormat="1">
      <c r="A751" s="70">
        <v>260</v>
      </c>
      <c r="B751" s="71" t="s">
        <v>321</v>
      </c>
      <c r="C751" s="72">
        <f>VLOOKUP($C$489*282-282+$A751,'Data (2)'!$A$6:$H$23129,C$491)</f>
        <v>0</v>
      </c>
      <c r="D751" s="72">
        <f>VLOOKUP($C$489*282-282+$A751,'Data (2)'!$A$6:$H$23129,D$491)</f>
        <v>0</v>
      </c>
      <c r="E751" s="72">
        <f>VLOOKUP($C$489*282-282+$A751,'Data (2)'!$A$6:$H$23129,E$491)</f>
        <v>0</v>
      </c>
      <c r="F751" s="72">
        <f>VLOOKUP($C$489*282-282+$A751,'Data (2)'!$A$6:$H$23129,F$491)</f>
        <v>0</v>
      </c>
      <c r="G751" s="72">
        <f>VLOOKUP($C$489*282-282+$A751,'Data (2)'!$A$6:$H$23129,G$491)</f>
        <v>0</v>
      </c>
      <c r="H751" s="73">
        <f t="shared" si="99"/>
        <v>0</v>
      </c>
      <c r="I751" s="55">
        <f t="shared" si="89"/>
        <v>2.5999999999999998E-4</v>
      </c>
      <c r="J751" s="64">
        <f t="shared" si="90"/>
        <v>170</v>
      </c>
      <c r="K751" s="64">
        <f t="shared" si="91"/>
        <v>43</v>
      </c>
      <c r="L751" s="63">
        <v>260</v>
      </c>
      <c r="M751" s="65" t="str">
        <f t="shared" si="92"/>
        <v>Cameroon</v>
      </c>
      <c r="N751" s="66">
        <f t="shared" si="93"/>
        <v>0</v>
      </c>
      <c r="O751" s="66">
        <f t="shared" si="94"/>
        <v>0</v>
      </c>
      <c r="P751" s="66">
        <f t="shared" si="95"/>
        <v>0</v>
      </c>
      <c r="Q751" s="66">
        <f t="shared" si="96"/>
        <v>0</v>
      </c>
      <c r="R751" s="66">
        <f t="shared" si="97"/>
        <v>0</v>
      </c>
      <c r="S751" s="67">
        <f t="shared" si="98"/>
        <v>0</v>
      </c>
      <c r="T751" s="56"/>
      <c r="U751" s="56"/>
    </row>
    <row r="752" spans="1:21" s="30" customFormat="1">
      <c r="A752" s="70">
        <v>261</v>
      </c>
      <c r="B752" s="71" t="s">
        <v>377</v>
      </c>
      <c r="C752" s="72">
        <f>VLOOKUP($C$489*282-282+$A752,'Data (2)'!$A$6:$H$23129,C$491)</f>
        <v>0</v>
      </c>
      <c r="D752" s="72">
        <f>VLOOKUP($C$489*282-282+$A752,'Data (2)'!$A$6:$H$23129,D$491)</f>
        <v>0</v>
      </c>
      <c r="E752" s="72">
        <f>VLOOKUP($C$489*282-282+$A752,'Data (2)'!$A$6:$H$23129,E$491)</f>
        <v>0</v>
      </c>
      <c r="F752" s="72">
        <f>VLOOKUP($C$489*282-282+$A752,'Data (2)'!$A$6:$H$23129,F$491)</f>
        <v>0</v>
      </c>
      <c r="G752" s="72">
        <f>VLOOKUP($C$489*282-282+$A752,'Data (2)'!$A$6:$H$23129,G$491)</f>
        <v>0</v>
      </c>
      <c r="H752" s="73">
        <f t="shared" si="99"/>
        <v>0</v>
      </c>
      <c r="I752" s="55">
        <f t="shared" si="89"/>
        <v>2.61E-4</v>
      </c>
      <c r="J752" s="64">
        <f t="shared" si="90"/>
        <v>169</v>
      </c>
      <c r="K752" s="64">
        <f t="shared" si="91"/>
        <v>41</v>
      </c>
      <c r="L752" s="63">
        <v>261</v>
      </c>
      <c r="M752" s="65" t="str">
        <f t="shared" si="92"/>
        <v>Cabo Verde</v>
      </c>
      <c r="N752" s="66">
        <f t="shared" si="93"/>
        <v>0</v>
      </c>
      <c r="O752" s="66">
        <f t="shared" si="94"/>
        <v>0</v>
      </c>
      <c r="P752" s="66">
        <f t="shared" si="95"/>
        <v>0</v>
      </c>
      <c r="Q752" s="66">
        <f t="shared" si="96"/>
        <v>0</v>
      </c>
      <c r="R752" s="66">
        <f t="shared" si="97"/>
        <v>0</v>
      </c>
      <c r="S752" s="67">
        <f t="shared" si="98"/>
        <v>0</v>
      </c>
      <c r="T752" s="56"/>
      <c r="U752" s="56"/>
    </row>
    <row r="753" spans="1:21" s="30" customFormat="1">
      <c r="A753" s="70">
        <v>262</v>
      </c>
      <c r="B753" s="71" t="s">
        <v>322</v>
      </c>
      <c r="C753" s="72">
        <f>VLOOKUP($C$489*282-282+$A753,'Data (2)'!$A$6:$H$23129,C$491)</f>
        <v>0</v>
      </c>
      <c r="D753" s="72">
        <f>VLOOKUP($C$489*282-282+$A753,'Data (2)'!$A$6:$H$23129,D$491)</f>
        <v>0</v>
      </c>
      <c r="E753" s="72">
        <f>VLOOKUP($C$489*282-282+$A753,'Data (2)'!$A$6:$H$23129,E$491)</f>
        <v>0</v>
      </c>
      <c r="F753" s="72">
        <f>VLOOKUP($C$489*282-282+$A753,'Data (2)'!$A$6:$H$23129,F$491)</f>
        <v>0</v>
      </c>
      <c r="G753" s="72">
        <f>VLOOKUP($C$489*282-282+$A753,'Data (2)'!$A$6:$H$23129,G$491)</f>
        <v>0</v>
      </c>
      <c r="H753" s="73">
        <f t="shared" si="99"/>
        <v>0</v>
      </c>
      <c r="I753" s="55">
        <f t="shared" si="89"/>
        <v>2.6199999999999997E-4</v>
      </c>
      <c r="J753" s="64">
        <f t="shared" si="90"/>
        <v>168</v>
      </c>
      <c r="K753" s="64">
        <f t="shared" si="91"/>
        <v>39</v>
      </c>
      <c r="L753" s="63">
        <v>262</v>
      </c>
      <c r="M753" s="65" t="str">
        <f t="shared" si="92"/>
        <v>Burkina Faso</v>
      </c>
      <c r="N753" s="66">
        <f t="shared" si="93"/>
        <v>0</v>
      </c>
      <c r="O753" s="66">
        <f t="shared" si="94"/>
        <v>0</v>
      </c>
      <c r="P753" s="66">
        <f t="shared" si="95"/>
        <v>0</v>
      </c>
      <c r="Q753" s="66">
        <f t="shared" si="96"/>
        <v>0</v>
      </c>
      <c r="R753" s="66">
        <f t="shared" si="97"/>
        <v>0</v>
      </c>
      <c r="S753" s="67">
        <f t="shared" si="98"/>
        <v>0</v>
      </c>
      <c r="T753" s="56"/>
      <c r="U753" s="56"/>
    </row>
    <row r="754" spans="1:21" s="30" customFormat="1">
      <c r="A754" s="70">
        <v>263</v>
      </c>
      <c r="B754" s="71" t="s">
        <v>323</v>
      </c>
      <c r="C754" s="72">
        <f>VLOOKUP($C$489*282-282+$A754,'Data (2)'!$A$6:$H$23129,C$491)</f>
        <v>3</v>
      </c>
      <c r="D754" s="72">
        <f>VLOOKUP($C$489*282-282+$A754,'Data (2)'!$A$6:$H$23129,D$491)</f>
        <v>0</v>
      </c>
      <c r="E754" s="72">
        <f>VLOOKUP($C$489*282-282+$A754,'Data (2)'!$A$6:$H$23129,E$491)</f>
        <v>7</v>
      </c>
      <c r="F754" s="72">
        <f>VLOOKUP($C$489*282-282+$A754,'Data (2)'!$A$6:$H$23129,F$491)</f>
        <v>0</v>
      </c>
      <c r="G754" s="72">
        <f>VLOOKUP($C$489*282-282+$A754,'Data (2)'!$A$6:$H$23129,G$491)</f>
        <v>14</v>
      </c>
      <c r="H754" s="73">
        <f t="shared" si="99"/>
        <v>9.207376423854996E-3</v>
      </c>
      <c r="I754" s="55">
        <f t="shared" si="89"/>
        <v>14.000403000000002</v>
      </c>
      <c r="J754" s="64">
        <f t="shared" si="90"/>
        <v>116</v>
      </c>
      <c r="K754" s="64">
        <f t="shared" si="91"/>
        <v>36</v>
      </c>
      <c r="L754" s="63">
        <v>263</v>
      </c>
      <c r="M754" s="65" t="str">
        <f t="shared" si="92"/>
        <v>British Antarctic Territory</v>
      </c>
      <c r="N754" s="66">
        <f t="shared" si="93"/>
        <v>0</v>
      </c>
      <c r="O754" s="66">
        <f t="shared" si="94"/>
        <v>0</v>
      </c>
      <c r="P754" s="66">
        <f t="shared" si="95"/>
        <v>0</v>
      </c>
      <c r="Q754" s="66">
        <f t="shared" si="96"/>
        <v>0</v>
      </c>
      <c r="R754" s="66">
        <f t="shared" si="97"/>
        <v>0</v>
      </c>
      <c r="S754" s="67">
        <f t="shared" si="98"/>
        <v>0</v>
      </c>
      <c r="T754" s="56"/>
      <c r="U754" s="56"/>
    </row>
    <row r="755" spans="1:21" s="30" customFormat="1">
      <c r="A755" s="70">
        <v>264</v>
      </c>
      <c r="B755" s="71" t="s">
        <v>324</v>
      </c>
      <c r="C755" s="72">
        <f>VLOOKUP($C$489*282-282+$A755,'Data (2)'!$A$6:$H$23129,C$491)</f>
        <v>0</v>
      </c>
      <c r="D755" s="72">
        <f>VLOOKUP($C$489*282-282+$A755,'Data (2)'!$A$6:$H$23129,D$491)</f>
        <v>6</v>
      </c>
      <c r="E755" s="72">
        <f>VLOOKUP($C$489*282-282+$A755,'Data (2)'!$A$6:$H$23129,E$491)</f>
        <v>90</v>
      </c>
      <c r="F755" s="72">
        <f>VLOOKUP($C$489*282-282+$A755,'Data (2)'!$A$6:$H$23129,F$491)</f>
        <v>50</v>
      </c>
      <c r="G755" s="72">
        <f>VLOOKUP($C$489*282-282+$A755,'Data (2)'!$A$6:$H$23129,G$491)</f>
        <v>148</v>
      </c>
      <c r="H755" s="73">
        <f t="shared" si="99"/>
        <v>9.7335122195038537E-2</v>
      </c>
      <c r="I755" s="55">
        <f t="shared" si="89"/>
        <v>148.001744</v>
      </c>
      <c r="J755" s="64">
        <f t="shared" si="90"/>
        <v>60</v>
      </c>
      <c r="K755" s="64">
        <f t="shared" si="91"/>
        <v>32</v>
      </c>
      <c r="L755" s="63">
        <v>264</v>
      </c>
      <c r="M755" s="65" t="str">
        <f t="shared" si="92"/>
        <v>Bonaire, Sint Eustatius and Saba</v>
      </c>
      <c r="N755" s="66">
        <f t="shared" si="93"/>
        <v>0</v>
      </c>
      <c r="O755" s="66">
        <f t="shared" si="94"/>
        <v>0</v>
      </c>
      <c r="P755" s="66">
        <f t="shared" si="95"/>
        <v>0</v>
      </c>
      <c r="Q755" s="66">
        <f t="shared" si="96"/>
        <v>0</v>
      </c>
      <c r="R755" s="66">
        <f t="shared" si="97"/>
        <v>0</v>
      </c>
      <c r="S755" s="67">
        <f t="shared" si="98"/>
        <v>0</v>
      </c>
      <c r="T755" s="56"/>
      <c r="U755" s="56"/>
    </row>
    <row r="756" spans="1:21" s="30" customFormat="1">
      <c r="A756" s="70">
        <v>265</v>
      </c>
      <c r="B756" s="71" t="s">
        <v>325</v>
      </c>
      <c r="C756" s="72">
        <f>VLOOKUP($C$489*282-282+$A756,'Data (2)'!$A$6:$H$23129,C$491)</f>
        <v>48</v>
      </c>
      <c r="D756" s="72">
        <f>VLOOKUP($C$489*282-282+$A756,'Data (2)'!$A$6:$H$23129,D$491)</f>
        <v>39</v>
      </c>
      <c r="E756" s="72">
        <f>VLOOKUP($C$489*282-282+$A756,'Data (2)'!$A$6:$H$23129,E$491)</f>
        <v>43</v>
      </c>
      <c r="F756" s="72">
        <f>VLOOKUP($C$489*282-282+$A756,'Data (2)'!$A$6:$H$23129,F$491)</f>
        <v>0</v>
      </c>
      <c r="G756" s="72">
        <f>VLOOKUP($C$489*282-282+$A756,'Data (2)'!$A$6:$H$23129,G$491)</f>
        <v>132</v>
      </c>
      <c r="H756" s="73">
        <f t="shared" si="99"/>
        <v>8.6812406282061397E-2</v>
      </c>
      <c r="I756" s="55">
        <f t="shared" si="89"/>
        <v>132.00158500000003</v>
      </c>
      <c r="J756" s="64">
        <f t="shared" si="90"/>
        <v>64</v>
      </c>
      <c r="K756" s="64">
        <f t="shared" si="91"/>
        <v>30</v>
      </c>
      <c r="L756" s="63">
        <v>265</v>
      </c>
      <c r="M756" s="65" t="str">
        <f t="shared" si="92"/>
        <v>Bhutan</v>
      </c>
      <c r="N756" s="66">
        <f t="shared" si="93"/>
        <v>0</v>
      </c>
      <c r="O756" s="66">
        <f t="shared" si="94"/>
        <v>0</v>
      </c>
      <c r="P756" s="66">
        <f t="shared" si="95"/>
        <v>0</v>
      </c>
      <c r="Q756" s="66">
        <f t="shared" si="96"/>
        <v>0</v>
      </c>
      <c r="R756" s="66">
        <f t="shared" si="97"/>
        <v>0</v>
      </c>
      <c r="S756" s="67">
        <f t="shared" si="98"/>
        <v>0</v>
      </c>
      <c r="T756" s="56"/>
      <c r="U756" s="56"/>
    </row>
    <row r="757" spans="1:21" s="30" customFormat="1">
      <c r="A757" s="70">
        <v>266</v>
      </c>
      <c r="B757" s="71" t="s">
        <v>368</v>
      </c>
      <c r="C757" s="72">
        <f>VLOOKUP($C$489*282-282+$A757,'Data (2)'!$A$6:$H$23129,C$491)</f>
        <v>0</v>
      </c>
      <c r="D757" s="72">
        <f>VLOOKUP($C$489*282-282+$A757,'Data (2)'!$A$6:$H$23129,D$491)</f>
        <v>0</v>
      </c>
      <c r="E757" s="72">
        <f>VLOOKUP($C$489*282-282+$A757,'Data (2)'!$A$6:$H$23129,E$491)</f>
        <v>3</v>
      </c>
      <c r="F757" s="72">
        <f>VLOOKUP($C$489*282-282+$A757,'Data (2)'!$A$6:$H$23129,F$491)</f>
        <v>9</v>
      </c>
      <c r="G757" s="72">
        <f>VLOOKUP($C$489*282-282+$A757,'Data (2)'!$A$6:$H$23129,G$491)</f>
        <v>12</v>
      </c>
      <c r="H757" s="73">
        <f t="shared" si="99"/>
        <v>7.8920369347328535E-3</v>
      </c>
      <c r="I757" s="55">
        <f t="shared" si="89"/>
        <v>12.000386000000001</v>
      </c>
      <c r="J757" s="64">
        <f t="shared" si="90"/>
        <v>118</v>
      </c>
      <c r="K757" s="64">
        <f t="shared" si="91"/>
        <v>29</v>
      </c>
      <c r="L757" s="63">
        <v>266</v>
      </c>
      <c r="M757" s="65" t="str">
        <f t="shared" si="92"/>
        <v>Bermuda</v>
      </c>
      <c r="N757" s="66">
        <f t="shared" si="93"/>
        <v>0</v>
      </c>
      <c r="O757" s="66">
        <f t="shared" si="94"/>
        <v>0</v>
      </c>
      <c r="P757" s="66">
        <f t="shared" si="95"/>
        <v>0</v>
      </c>
      <c r="Q757" s="66">
        <f t="shared" si="96"/>
        <v>0</v>
      </c>
      <c r="R757" s="66">
        <f t="shared" si="97"/>
        <v>0</v>
      </c>
      <c r="S757" s="67">
        <f t="shared" si="98"/>
        <v>0</v>
      </c>
      <c r="T757" s="56"/>
      <c r="U757" s="56"/>
    </row>
    <row r="758" spans="1:21" s="30" customFormat="1">
      <c r="A758" s="70">
        <v>267</v>
      </c>
      <c r="B758" s="71" t="s">
        <v>326</v>
      </c>
      <c r="C758" s="72">
        <f>VLOOKUP($C$489*282-282+$A758,'Data (2)'!$A$6:$H$23129,C$491)</f>
        <v>47</v>
      </c>
      <c r="D758" s="72">
        <f>VLOOKUP($C$489*282-282+$A758,'Data (2)'!$A$6:$H$23129,D$491)</f>
        <v>25</v>
      </c>
      <c r="E758" s="72">
        <f>VLOOKUP($C$489*282-282+$A758,'Data (2)'!$A$6:$H$23129,E$491)</f>
        <v>82</v>
      </c>
      <c r="F758" s="72">
        <f>VLOOKUP($C$489*282-282+$A758,'Data (2)'!$A$6:$H$23129,F$491)</f>
        <v>18</v>
      </c>
      <c r="G758" s="72">
        <f>VLOOKUP($C$489*282-282+$A758,'Data (2)'!$A$6:$H$23129,G$491)</f>
        <v>177</v>
      </c>
      <c r="H758" s="73">
        <f t="shared" si="99"/>
        <v>0.11640754478730961</v>
      </c>
      <c r="I758" s="55">
        <f t="shared" si="89"/>
        <v>177.00203700000003</v>
      </c>
      <c r="J758" s="64">
        <f t="shared" si="90"/>
        <v>57</v>
      </c>
      <c r="K758" s="64">
        <f t="shared" si="91"/>
        <v>28</v>
      </c>
      <c r="L758" s="63">
        <v>267</v>
      </c>
      <c r="M758" s="65" t="str">
        <f t="shared" si="92"/>
        <v>Benin</v>
      </c>
      <c r="N758" s="66">
        <f t="shared" si="93"/>
        <v>0</v>
      </c>
      <c r="O758" s="66">
        <f t="shared" si="94"/>
        <v>0</v>
      </c>
      <c r="P758" s="66">
        <f t="shared" si="95"/>
        <v>0</v>
      </c>
      <c r="Q758" s="66">
        <f t="shared" si="96"/>
        <v>0</v>
      </c>
      <c r="R758" s="66">
        <f t="shared" si="97"/>
        <v>0</v>
      </c>
      <c r="S758" s="67">
        <f t="shared" si="98"/>
        <v>0</v>
      </c>
      <c r="T758" s="56"/>
      <c r="U758" s="56"/>
    </row>
    <row r="759" spans="1:21" s="30" customFormat="1">
      <c r="A759" s="70">
        <v>268</v>
      </c>
      <c r="B759" s="71" t="s">
        <v>327</v>
      </c>
      <c r="C759" s="72">
        <f>VLOOKUP($C$489*282-282+$A759,'Data (2)'!$A$6:$H$23129,C$491)</f>
        <v>0</v>
      </c>
      <c r="D759" s="72">
        <f>VLOOKUP($C$489*282-282+$A759,'Data (2)'!$A$6:$H$23129,D$491)</f>
        <v>0</v>
      </c>
      <c r="E759" s="72">
        <f>VLOOKUP($C$489*282-282+$A759,'Data (2)'!$A$6:$H$23129,E$491)</f>
        <v>33</v>
      </c>
      <c r="F759" s="72">
        <f>VLOOKUP($C$489*282-282+$A759,'Data (2)'!$A$6:$H$23129,F$491)</f>
        <v>43</v>
      </c>
      <c r="G759" s="72">
        <f>VLOOKUP($C$489*282-282+$A759,'Data (2)'!$A$6:$H$23129,G$491)</f>
        <v>82</v>
      </c>
      <c r="H759" s="73">
        <f t="shared" si="99"/>
        <v>5.3928919054007839E-2</v>
      </c>
      <c r="I759" s="55">
        <f t="shared" si="89"/>
        <v>82.00108800000001</v>
      </c>
      <c r="J759" s="64">
        <f t="shared" si="90"/>
        <v>74</v>
      </c>
      <c r="K759" s="64">
        <f t="shared" si="91"/>
        <v>27</v>
      </c>
      <c r="L759" s="63">
        <v>268</v>
      </c>
      <c r="M759" s="65" t="str">
        <f t="shared" si="92"/>
        <v>Belize</v>
      </c>
      <c r="N759" s="66">
        <f t="shared" si="93"/>
        <v>0</v>
      </c>
      <c r="O759" s="66">
        <f t="shared" si="94"/>
        <v>0</v>
      </c>
      <c r="P759" s="66">
        <f t="shared" si="95"/>
        <v>0</v>
      </c>
      <c r="Q759" s="66">
        <f t="shared" si="96"/>
        <v>0</v>
      </c>
      <c r="R759" s="66">
        <f t="shared" si="97"/>
        <v>0</v>
      </c>
      <c r="S759" s="67">
        <f t="shared" si="98"/>
        <v>0</v>
      </c>
      <c r="T759" s="56"/>
      <c r="U759" s="56"/>
    </row>
    <row r="760" spans="1:21" s="30" customFormat="1">
      <c r="A760" s="70">
        <v>269</v>
      </c>
      <c r="B760" s="71" t="s">
        <v>328</v>
      </c>
      <c r="C760" s="72">
        <f>VLOOKUP($C$489*282-282+$A760,'Data (2)'!$A$6:$H$23129,C$491)</f>
        <v>6</v>
      </c>
      <c r="D760" s="72">
        <f>VLOOKUP($C$489*282-282+$A760,'Data (2)'!$A$6:$H$23129,D$491)</f>
        <v>0</v>
      </c>
      <c r="E760" s="72">
        <f>VLOOKUP($C$489*282-282+$A760,'Data (2)'!$A$6:$H$23129,E$491)</f>
        <v>9</v>
      </c>
      <c r="F760" s="72">
        <f>VLOOKUP($C$489*282-282+$A760,'Data (2)'!$A$6:$H$23129,F$491)</f>
        <v>0</v>
      </c>
      <c r="G760" s="72">
        <f>VLOOKUP($C$489*282-282+$A760,'Data (2)'!$A$6:$H$23129,G$491)</f>
        <v>16</v>
      </c>
      <c r="H760" s="73">
        <f t="shared" si="99"/>
        <v>1.052271591297714E-2</v>
      </c>
      <c r="I760" s="55">
        <f t="shared" si="89"/>
        <v>16.000429</v>
      </c>
      <c r="J760" s="64">
        <f t="shared" si="90"/>
        <v>113</v>
      </c>
      <c r="K760" s="64">
        <f t="shared" si="91"/>
        <v>21</v>
      </c>
      <c r="L760" s="63">
        <v>269</v>
      </c>
      <c r="M760" s="65" t="str">
        <f t="shared" si="92"/>
        <v>Bahamas</v>
      </c>
      <c r="N760" s="66">
        <f t="shared" si="93"/>
        <v>0</v>
      </c>
      <c r="O760" s="66">
        <f t="shared" si="94"/>
        <v>0</v>
      </c>
      <c r="P760" s="66">
        <f t="shared" si="95"/>
        <v>0</v>
      </c>
      <c r="Q760" s="66">
        <f t="shared" si="96"/>
        <v>0</v>
      </c>
      <c r="R760" s="66">
        <f t="shared" si="97"/>
        <v>0</v>
      </c>
      <c r="S760" s="67">
        <f t="shared" si="98"/>
        <v>0</v>
      </c>
      <c r="T760" s="56"/>
      <c r="U760" s="56"/>
    </row>
    <row r="761" spans="1:21" s="30" customFormat="1">
      <c r="A761" s="70">
        <v>270</v>
      </c>
      <c r="B761" s="71" t="s">
        <v>329</v>
      </c>
      <c r="C761" s="72">
        <f>VLOOKUP($C$489*282-282+$A761,'Data (2)'!$A$6:$H$23129,C$491)</f>
        <v>0</v>
      </c>
      <c r="D761" s="72">
        <f>VLOOKUP($C$489*282-282+$A761,'Data (2)'!$A$6:$H$23129,D$491)</f>
        <v>0</v>
      </c>
      <c r="E761" s="72">
        <f>VLOOKUP($C$489*282-282+$A761,'Data (2)'!$A$6:$H$23129,E$491)</f>
        <v>5</v>
      </c>
      <c r="F761" s="72">
        <f>VLOOKUP($C$489*282-282+$A761,'Data (2)'!$A$6:$H$23129,F$491)</f>
        <v>0</v>
      </c>
      <c r="G761" s="72">
        <f>VLOOKUP($C$489*282-282+$A761,'Data (2)'!$A$6:$H$23129,G$491)</f>
        <v>5</v>
      </c>
      <c r="H761" s="73">
        <f t="shared" si="99"/>
        <v>3.2883487228053559E-3</v>
      </c>
      <c r="I761" s="55">
        <f t="shared" si="89"/>
        <v>5.0003200000000003</v>
      </c>
      <c r="J761" s="64">
        <f t="shared" si="90"/>
        <v>139</v>
      </c>
      <c r="K761" s="64">
        <f t="shared" si="91"/>
        <v>18</v>
      </c>
      <c r="L761" s="63">
        <v>270</v>
      </c>
      <c r="M761" s="65" t="str">
        <f t="shared" si="92"/>
        <v>Australian External Territories, nec</v>
      </c>
      <c r="N761" s="66">
        <f t="shared" si="93"/>
        <v>0</v>
      </c>
      <c r="O761" s="66">
        <f t="shared" si="94"/>
        <v>0</v>
      </c>
      <c r="P761" s="66">
        <f t="shared" si="95"/>
        <v>0</v>
      </c>
      <c r="Q761" s="66">
        <f t="shared" si="96"/>
        <v>0</v>
      </c>
      <c r="R761" s="66">
        <f t="shared" si="97"/>
        <v>0</v>
      </c>
      <c r="S761" s="67">
        <f t="shared" si="98"/>
        <v>0</v>
      </c>
      <c r="T761" s="56"/>
      <c r="U761" s="56"/>
    </row>
    <row r="762" spans="1:21" s="30" customFormat="1">
      <c r="A762" s="70">
        <v>271</v>
      </c>
      <c r="B762" s="71" t="s">
        <v>379</v>
      </c>
      <c r="C762" s="72">
        <f>VLOOKUP($C$489*282-282+$A762,'Data (2)'!$A$6:$H$23129,C$491)</f>
        <v>0</v>
      </c>
      <c r="D762" s="72">
        <f>VLOOKUP($C$489*282-282+$A762,'Data (2)'!$A$6:$H$23129,D$491)</f>
        <v>0</v>
      </c>
      <c r="E762" s="72">
        <f>VLOOKUP($C$489*282-282+$A762,'Data (2)'!$A$6:$H$23129,E$491)</f>
        <v>8</v>
      </c>
      <c r="F762" s="72">
        <f>VLOOKUP($C$489*282-282+$A762,'Data (2)'!$A$6:$H$23129,F$491)</f>
        <v>0</v>
      </c>
      <c r="G762" s="72">
        <f>VLOOKUP($C$489*282-282+$A762,'Data (2)'!$A$6:$H$23129,G$491)</f>
        <v>9</v>
      </c>
      <c r="H762" s="73">
        <f t="shared" si="99"/>
        <v>5.9190277010496414E-3</v>
      </c>
      <c r="I762" s="55">
        <f t="shared" si="89"/>
        <v>9.0003609999999998</v>
      </c>
      <c r="J762" s="64">
        <f t="shared" si="90"/>
        <v>130</v>
      </c>
      <c r="K762" s="64">
        <f t="shared" si="91"/>
        <v>17</v>
      </c>
      <c r="L762" s="63">
        <v>271</v>
      </c>
      <c r="M762" s="65" t="str">
        <f t="shared" si="92"/>
        <v>Australian Antarctic Territory</v>
      </c>
      <c r="N762" s="66">
        <f t="shared" si="93"/>
        <v>0</v>
      </c>
      <c r="O762" s="66">
        <f t="shared" si="94"/>
        <v>0</v>
      </c>
      <c r="P762" s="66">
        <f t="shared" si="95"/>
        <v>0</v>
      </c>
      <c r="Q762" s="66">
        <f t="shared" si="96"/>
        <v>0</v>
      </c>
      <c r="R762" s="66">
        <f t="shared" si="97"/>
        <v>0</v>
      </c>
      <c r="S762" s="67">
        <f t="shared" si="98"/>
        <v>0</v>
      </c>
      <c r="T762" s="56"/>
      <c r="U762" s="56"/>
    </row>
    <row r="763" spans="1:21" s="30" customFormat="1">
      <c r="A763" s="70">
        <v>272</v>
      </c>
      <c r="B763" s="71" t="s">
        <v>369</v>
      </c>
      <c r="C763" s="72">
        <f>VLOOKUP($C$489*282-282+$A763,'Data (2)'!$A$6:$H$23129,C$491)</f>
        <v>302</v>
      </c>
      <c r="D763" s="72">
        <f>VLOOKUP($C$489*282-282+$A763,'Data (2)'!$A$6:$H$23129,D$491)</f>
        <v>1007</v>
      </c>
      <c r="E763" s="72">
        <f>VLOOKUP($C$489*282-282+$A763,'Data (2)'!$A$6:$H$23129,E$491)</f>
        <v>10480</v>
      </c>
      <c r="F763" s="72">
        <f>VLOOKUP($C$489*282-282+$A763,'Data (2)'!$A$6:$H$23129,F$491)</f>
        <v>1497</v>
      </c>
      <c r="G763" s="72">
        <f>VLOOKUP($C$489*282-282+$A763,'Data (2)'!$A$6:$H$23129,G$491)</f>
        <v>13284</v>
      </c>
      <c r="H763" s="73">
        <f t="shared" si="99"/>
        <v>8.7364848867492704</v>
      </c>
      <c r="I763" s="55">
        <f t="shared" si="89"/>
        <v>13284.133112</v>
      </c>
      <c r="J763" s="64">
        <f t="shared" si="90"/>
        <v>3</v>
      </c>
      <c r="K763" s="64">
        <f t="shared" si="91"/>
        <v>16</v>
      </c>
      <c r="L763" s="63">
        <v>272</v>
      </c>
      <c r="M763" s="65" t="str">
        <f t="shared" si="92"/>
        <v>Australia (includes External Territories), nfd</v>
      </c>
      <c r="N763" s="66">
        <f t="shared" si="93"/>
        <v>0</v>
      </c>
      <c r="O763" s="66">
        <f t="shared" si="94"/>
        <v>0</v>
      </c>
      <c r="P763" s="66">
        <f t="shared" si="95"/>
        <v>0</v>
      </c>
      <c r="Q763" s="66">
        <f t="shared" si="96"/>
        <v>0</v>
      </c>
      <c r="R763" s="66">
        <f t="shared" si="97"/>
        <v>0</v>
      </c>
      <c r="S763" s="67">
        <f t="shared" si="98"/>
        <v>0</v>
      </c>
      <c r="T763" s="56"/>
      <c r="U763" s="56"/>
    </row>
    <row r="764" spans="1:21" s="30" customFormat="1">
      <c r="A764" s="70">
        <v>273</v>
      </c>
      <c r="B764" s="71" t="s">
        <v>389</v>
      </c>
      <c r="C764" s="72">
        <f>VLOOKUP($C$489*282-282+$A764,'Data (2)'!$A$6:$H$23129,C$491)</f>
        <v>0</v>
      </c>
      <c r="D764" s="72">
        <f>VLOOKUP($C$489*282-282+$A764,'Data (2)'!$A$6:$H$23129,D$491)</f>
        <v>0</v>
      </c>
      <c r="E764" s="72">
        <f>VLOOKUP($C$489*282-282+$A764,'Data (2)'!$A$6:$H$23129,E$491)</f>
        <v>0</v>
      </c>
      <c r="F764" s="72">
        <f>VLOOKUP($C$489*282-282+$A764,'Data (2)'!$A$6:$H$23129,F$491)</f>
        <v>0</v>
      </c>
      <c r="G764" s="72">
        <f>VLOOKUP($C$489*282-282+$A764,'Data (2)'!$A$6:$H$23129,G$491)</f>
        <v>0</v>
      </c>
      <c r="H764" s="73">
        <f t="shared" si="99"/>
        <v>0</v>
      </c>
      <c r="I764" s="55">
        <f t="shared" si="89"/>
        <v>2.7299999999999997E-4</v>
      </c>
      <c r="J764" s="64">
        <f t="shared" si="90"/>
        <v>167</v>
      </c>
      <c r="K764" s="64">
        <f t="shared" si="91"/>
        <v>14</v>
      </c>
      <c r="L764" s="63">
        <v>273</v>
      </c>
      <c r="M764" s="65" t="str">
        <f t="shared" si="92"/>
        <v>Aruba</v>
      </c>
      <c r="N764" s="66">
        <f t="shared" si="93"/>
        <v>0</v>
      </c>
      <c r="O764" s="66">
        <f t="shared" si="94"/>
        <v>0</v>
      </c>
      <c r="P764" s="66">
        <f t="shared" si="95"/>
        <v>0</v>
      </c>
      <c r="Q764" s="66">
        <f t="shared" si="96"/>
        <v>0</v>
      </c>
      <c r="R764" s="66">
        <f t="shared" si="97"/>
        <v>0</v>
      </c>
      <c r="S764" s="67">
        <f t="shared" si="98"/>
        <v>0</v>
      </c>
      <c r="T764" s="56"/>
      <c r="U764" s="56"/>
    </row>
    <row r="765" spans="1:21" s="30" customFormat="1">
      <c r="A765" s="70">
        <v>274</v>
      </c>
      <c r="B765" s="71" t="s">
        <v>390</v>
      </c>
      <c r="C765" s="72">
        <f>VLOOKUP($C$489*282-282+$A765,'Data (2)'!$A$6:$H$23129,C$491)</f>
        <v>0</v>
      </c>
      <c r="D765" s="72">
        <f>VLOOKUP($C$489*282-282+$A765,'Data (2)'!$A$6:$H$23129,D$491)</f>
        <v>0</v>
      </c>
      <c r="E765" s="72">
        <f>VLOOKUP($C$489*282-282+$A765,'Data (2)'!$A$6:$H$23129,E$491)</f>
        <v>0</v>
      </c>
      <c r="F765" s="72">
        <f>VLOOKUP($C$489*282-282+$A765,'Data (2)'!$A$6:$H$23129,F$491)</f>
        <v>0</v>
      </c>
      <c r="G765" s="72">
        <f>VLOOKUP($C$489*282-282+$A765,'Data (2)'!$A$6:$H$23129,G$491)</f>
        <v>0</v>
      </c>
      <c r="H765" s="73">
        <f t="shared" si="99"/>
        <v>0</v>
      </c>
      <c r="I765" s="55">
        <f t="shared" si="89"/>
        <v>2.7399999999999999E-4</v>
      </c>
      <c r="J765" s="64">
        <f t="shared" si="90"/>
        <v>166</v>
      </c>
      <c r="K765" s="64">
        <f t="shared" si="91"/>
        <v>12</v>
      </c>
      <c r="L765" s="63">
        <v>274</v>
      </c>
      <c r="M765" s="65" t="str">
        <f t="shared" si="92"/>
        <v>Argentinian Antarctic Territory</v>
      </c>
      <c r="N765" s="66">
        <f t="shared" si="93"/>
        <v>0</v>
      </c>
      <c r="O765" s="66">
        <f t="shared" si="94"/>
        <v>0</v>
      </c>
      <c r="P765" s="66">
        <f t="shared" si="95"/>
        <v>0</v>
      </c>
      <c r="Q765" s="66">
        <f t="shared" si="96"/>
        <v>0</v>
      </c>
      <c r="R765" s="66">
        <f t="shared" si="97"/>
        <v>0</v>
      </c>
      <c r="S765" s="67">
        <f t="shared" si="98"/>
        <v>0</v>
      </c>
      <c r="T765" s="56"/>
      <c r="U765" s="56"/>
    </row>
    <row r="766" spans="1:21" s="30" customFormat="1">
      <c r="A766" s="70">
        <v>275</v>
      </c>
      <c r="B766" s="71" t="s">
        <v>330</v>
      </c>
      <c r="C766" s="72">
        <f>VLOOKUP($C$489*282-282+$A766,'Data (2)'!$A$6:$H$23129,C$491)</f>
        <v>0</v>
      </c>
      <c r="D766" s="72">
        <f>VLOOKUP($C$489*282-282+$A766,'Data (2)'!$A$6:$H$23129,D$491)</f>
        <v>0</v>
      </c>
      <c r="E766" s="72">
        <f>VLOOKUP($C$489*282-282+$A766,'Data (2)'!$A$6:$H$23129,E$491)</f>
        <v>16</v>
      </c>
      <c r="F766" s="72">
        <f>VLOOKUP($C$489*282-282+$A766,'Data (2)'!$A$6:$H$23129,F$491)</f>
        <v>27</v>
      </c>
      <c r="G766" s="72">
        <f>VLOOKUP($C$489*282-282+$A766,'Data (2)'!$A$6:$H$23129,G$491)</f>
        <v>46</v>
      </c>
      <c r="H766" s="73">
        <f t="shared" si="99"/>
        <v>3.0252808249809277E-2</v>
      </c>
      <c r="I766" s="55">
        <f t="shared" si="89"/>
        <v>46.000735000000006</v>
      </c>
      <c r="J766" s="64">
        <f t="shared" si="90"/>
        <v>87</v>
      </c>
      <c r="K766" s="64">
        <f t="shared" si="91"/>
        <v>10</v>
      </c>
      <c r="L766" s="63">
        <v>275</v>
      </c>
      <c r="M766" s="65" t="str">
        <f t="shared" si="92"/>
        <v>Antigua and Barbuda</v>
      </c>
      <c r="N766" s="66">
        <f t="shared" si="93"/>
        <v>0</v>
      </c>
      <c r="O766" s="66">
        <f t="shared" si="94"/>
        <v>0</v>
      </c>
      <c r="P766" s="66">
        <f t="shared" si="95"/>
        <v>0</v>
      </c>
      <c r="Q766" s="66">
        <f t="shared" si="96"/>
        <v>0</v>
      </c>
      <c r="R766" s="66">
        <f t="shared" si="97"/>
        <v>0</v>
      </c>
      <c r="S766" s="67">
        <f t="shared" si="98"/>
        <v>0</v>
      </c>
      <c r="T766" s="56"/>
      <c r="U766" s="56"/>
    </row>
    <row r="767" spans="1:21" s="30" customFormat="1">
      <c r="A767" s="70">
        <v>276</v>
      </c>
      <c r="B767" s="71" t="s">
        <v>391</v>
      </c>
      <c r="C767" s="72">
        <f>VLOOKUP($C$489*282-282+$A767,'Data (2)'!$A$6:$H$23129,C$491)</f>
        <v>0</v>
      </c>
      <c r="D767" s="72">
        <f>VLOOKUP($C$489*282-282+$A767,'Data (2)'!$A$6:$H$23129,D$491)</f>
        <v>0</v>
      </c>
      <c r="E767" s="72">
        <f>VLOOKUP($C$489*282-282+$A767,'Data (2)'!$A$6:$H$23129,E$491)</f>
        <v>0</v>
      </c>
      <c r="F767" s="72">
        <f>VLOOKUP($C$489*282-282+$A767,'Data (2)'!$A$6:$H$23129,F$491)</f>
        <v>0</v>
      </c>
      <c r="G767" s="72">
        <f>VLOOKUP($C$489*282-282+$A767,'Data (2)'!$A$6:$H$23129,G$491)</f>
        <v>0</v>
      </c>
      <c r="H767" s="73">
        <f t="shared" si="99"/>
        <v>0</v>
      </c>
      <c r="I767" s="55">
        <f t="shared" si="89"/>
        <v>2.7599999999999999E-4</v>
      </c>
      <c r="J767" s="64">
        <f t="shared" si="90"/>
        <v>165</v>
      </c>
      <c r="K767" s="64">
        <f t="shared" si="91"/>
        <v>9</v>
      </c>
      <c r="L767" s="63">
        <v>276</v>
      </c>
      <c r="M767" s="65" t="str">
        <f t="shared" si="92"/>
        <v>Antarctica, nfd</v>
      </c>
      <c r="N767" s="66">
        <f t="shared" si="93"/>
        <v>0</v>
      </c>
      <c r="O767" s="66">
        <f t="shared" si="94"/>
        <v>0</v>
      </c>
      <c r="P767" s="66">
        <f t="shared" si="95"/>
        <v>0</v>
      </c>
      <c r="Q767" s="66">
        <f t="shared" si="96"/>
        <v>0</v>
      </c>
      <c r="R767" s="66">
        <f t="shared" si="97"/>
        <v>0</v>
      </c>
      <c r="S767" s="67">
        <f t="shared" si="98"/>
        <v>0</v>
      </c>
      <c r="T767" s="56"/>
      <c r="U767" s="56"/>
    </row>
    <row r="768" spans="1:21" s="30" customFormat="1">
      <c r="A768" s="70">
        <v>277</v>
      </c>
      <c r="B768" s="71" t="s">
        <v>392</v>
      </c>
      <c r="C768" s="72">
        <f>VLOOKUP($C$489*282-282+$A768,'Data (2)'!$A$6:$H$23129,C$491)</f>
        <v>0</v>
      </c>
      <c r="D768" s="72">
        <f>VLOOKUP($C$489*282-282+$A768,'Data (2)'!$A$6:$H$23129,D$491)</f>
        <v>0</v>
      </c>
      <c r="E768" s="72">
        <f>VLOOKUP($C$489*282-282+$A768,'Data (2)'!$A$6:$H$23129,E$491)</f>
        <v>0</v>
      </c>
      <c r="F768" s="72">
        <f>VLOOKUP($C$489*282-282+$A768,'Data (2)'!$A$6:$H$23129,F$491)</f>
        <v>0</v>
      </c>
      <c r="G768" s="72">
        <f>VLOOKUP($C$489*282-282+$A768,'Data (2)'!$A$6:$H$23129,G$491)</f>
        <v>0</v>
      </c>
      <c r="H768" s="73">
        <f t="shared" si="99"/>
        <v>0</v>
      </c>
      <c r="I768" s="55">
        <f t="shared" si="89"/>
        <v>2.7700000000000001E-4</v>
      </c>
      <c r="J768" s="64">
        <f t="shared" si="90"/>
        <v>164</v>
      </c>
      <c r="K768" s="64">
        <f t="shared" si="91"/>
        <v>8</v>
      </c>
      <c r="L768" s="63">
        <v>277</v>
      </c>
      <c r="M768" s="65" t="str">
        <f t="shared" si="92"/>
        <v>Anguilla</v>
      </c>
      <c r="N768" s="66">
        <f t="shared" si="93"/>
        <v>0</v>
      </c>
      <c r="O768" s="66">
        <f t="shared" si="94"/>
        <v>0</v>
      </c>
      <c r="P768" s="66">
        <f t="shared" si="95"/>
        <v>0</v>
      </c>
      <c r="Q768" s="66">
        <f t="shared" si="96"/>
        <v>0</v>
      </c>
      <c r="R768" s="66">
        <f t="shared" si="97"/>
        <v>0</v>
      </c>
      <c r="S768" s="67">
        <f t="shared" si="98"/>
        <v>0</v>
      </c>
      <c r="T768" s="56"/>
      <c r="U768" s="56"/>
    </row>
    <row r="769" spans="1:21" s="30" customFormat="1">
      <c r="A769" s="70">
        <v>278</v>
      </c>
      <c r="B769" s="71" t="s">
        <v>393</v>
      </c>
      <c r="C769" s="72">
        <f>VLOOKUP($C$489*282-282+$A769,'Data (2)'!$A$6:$H$23129,C$491)</f>
        <v>0</v>
      </c>
      <c r="D769" s="72">
        <f>VLOOKUP($C$489*282-282+$A769,'Data (2)'!$A$6:$H$23129,D$491)</f>
        <v>0</v>
      </c>
      <c r="E769" s="72">
        <f>VLOOKUP($C$489*282-282+$A769,'Data (2)'!$A$6:$H$23129,E$491)</f>
        <v>0</v>
      </c>
      <c r="F769" s="72">
        <f>VLOOKUP($C$489*282-282+$A769,'Data (2)'!$A$6:$H$23129,F$491)</f>
        <v>0</v>
      </c>
      <c r="G769" s="72">
        <f>VLOOKUP($C$489*282-282+$A769,'Data (2)'!$A$6:$H$23129,G$491)</f>
        <v>0</v>
      </c>
      <c r="H769" s="73">
        <f t="shared" si="99"/>
        <v>0</v>
      </c>
      <c r="I769" s="55">
        <f t="shared" si="89"/>
        <v>2.7799999999999998E-4</v>
      </c>
      <c r="J769" s="64">
        <f t="shared" si="90"/>
        <v>163</v>
      </c>
      <c r="K769" s="64">
        <f t="shared" si="91"/>
        <v>6</v>
      </c>
      <c r="L769" s="63">
        <v>278</v>
      </c>
      <c r="M769" s="65" t="str">
        <f t="shared" si="92"/>
        <v>Andorra</v>
      </c>
      <c r="N769" s="66">
        <f t="shared" si="93"/>
        <v>0</v>
      </c>
      <c r="O769" s="66">
        <f t="shared" si="94"/>
        <v>0</v>
      </c>
      <c r="P769" s="66">
        <f t="shared" si="95"/>
        <v>0</v>
      </c>
      <c r="Q769" s="66">
        <f t="shared" si="96"/>
        <v>0</v>
      </c>
      <c r="R769" s="66">
        <f t="shared" si="97"/>
        <v>0</v>
      </c>
      <c r="S769" s="67">
        <f t="shared" si="98"/>
        <v>0</v>
      </c>
      <c r="T769" s="56"/>
      <c r="U769" s="56"/>
    </row>
    <row r="770" spans="1:21" s="30" customFormat="1">
      <c r="A770" s="70">
        <v>279</v>
      </c>
      <c r="B770" s="71" t="s">
        <v>331</v>
      </c>
      <c r="C770" s="72">
        <f>VLOOKUP($C$489*282-282+$A770,'Data (2)'!$A$6:$H$23129,C$491)</f>
        <v>0</v>
      </c>
      <c r="D770" s="72">
        <f>VLOOKUP($C$489*282-282+$A770,'Data (2)'!$A$6:$H$23129,D$491)</f>
        <v>0</v>
      </c>
      <c r="E770" s="72">
        <f>VLOOKUP($C$489*282-282+$A770,'Data (2)'!$A$6:$H$23129,E$491)</f>
        <v>0</v>
      </c>
      <c r="F770" s="72">
        <f>VLOOKUP($C$489*282-282+$A770,'Data (2)'!$A$6:$H$23129,F$491)</f>
        <v>0</v>
      </c>
      <c r="G770" s="72">
        <f>VLOOKUP($C$489*282-282+$A770,'Data (2)'!$A$6:$H$23129,G$491)</f>
        <v>0</v>
      </c>
      <c r="H770" s="73">
        <f t="shared" si="99"/>
        <v>0</v>
      </c>
      <c r="I770" s="55">
        <f t="shared" si="89"/>
        <v>2.7900000000000001E-4</v>
      </c>
      <c r="J770" s="64">
        <f t="shared" si="90"/>
        <v>162</v>
      </c>
      <c r="K770" s="64">
        <f t="shared" si="91"/>
        <v>5</v>
      </c>
      <c r="L770" s="63">
        <v>279</v>
      </c>
      <c r="M770" s="65" t="str">
        <f t="shared" si="92"/>
        <v>Americas, nfd</v>
      </c>
      <c r="N770" s="66">
        <f t="shared" si="93"/>
        <v>0</v>
      </c>
      <c r="O770" s="66">
        <f t="shared" si="94"/>
        <v>0</v>
      </c>
      <c r="P770" s="66">
        <f t="shared" si="95"/>
        <v>0</v>
      </c>
      <c r="Q770" s="66">
        <f t="shared" si="96"/>
        <v>0</v>
      </c>
      <c r="R770" s="66">
        <f t="shared" si="97"/>
        <v>0</v>
      </c>
      <c r="S770" s="67">
        <f t="shared" si="98"/>
        <v>0</v>
      </c>
      <c r="T770" s="56"/>
      <c r="U770" s="56"/>
    </row>
    <row r="771" spans="1:21" s="30" customFormat="1">
      <c r="A771" s="70">
        <v>280</v>
      </c>
      <c r="B771" s="71" t="s">
        <v>394</v>
      </c>
      <c r="C771" s="72">
        <f>VLOOKUP($C$489*282-282+$A771,'Data (2)'!$A$6:$H$23129,C$491)</f>
        <v>27448</v>
      </c>
      <c r="D771" s="72">
        <f>VLOOKUP($C$489*282-282+$A771,'Data (2)'!$A$6:$H$23129,D$491)</f>
        <v>21105</v>
      </c>
      <c r="E771" s="72">
        <f>VLOOKUP($C$489*282-282+$A771,'Data (2)'!$A$6:$H$23129,E$491)</f>
        <v>81586</v>
      </c>
      <c r="F771" s="72">
        <f>VLOOKUP($C$489*282-282+$A771,'Data (2)'!$A$6:$H$23129,F$491)</f>
        <v>21909</v>
      </c>
      <c r="G771" s="72">
        <f>VLOOKUP($C$489*282-282+$A771,'Data (2)'!$A$6:$H$23129,G$491)</f>
        <v>152052</v>
      </c>
      <c r="H771" s="73">
        <f t="shared" si="99"/>
        <v>100</v>
      </c>
      <c r="I771" s="55">
        <f t="shared" si="89"/>
        <v>152053.52080000003</v>
      </c>
      <c r="J771" s="64">
        <f t="shared" si="90"/>
        <v>1</v>
      </c>
      <c r="K771" s="64">
        <f t="shared" si="91"/>
        <v>2</v>
      </c>
      <c r="L771" s="63">
        <v>280</v>
      </c>
      <c r="M771" s="65" t="str">
        <f t="shared" si="92"/>
        <v>Aland Islands</v>
      </c>
      <c r="N771" s="66">
        <f t="shared" si="93"/>
        <v>0</v>
      </c>
      <c r="O771" s="66">
        <f t="shared" si="94"/>
        <v>0</v>
      </c>
      <c r="P771" s="66">
        <f t="shared" si="95"/>
        <v>0</v>
      </c>
      <c r="Q771" s="66">
        <f t="shared" si="96"/>
        <v>0</v>
      </c>
      <c r="R771" s="66">
        <f t="shared" si="97"/>
        <v>0</v>
      </c>
      <c r="S771" s="67">
        <f t="shared" si="98"/>
        <v>0</v>
      </c>
      <c r="T771" s="56"/>
      <c r="U771" s="56"/>
    </row>
    <row r="772" spans="1:21" s="30" customFormat="1">
      <c r="A772" s="70"/>
      <c r="B772" s="71"/>
      <c r="C772" s="72"/>
      <c r="D772" s="72"/>
      <c r="E772" s="72"/>
      <c r="F772" s="72"/>
      <c r="G772" s="72"/>
      <c r="H772" s="73"/>
      <c r="I772" s="53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</row>
    <row r="773" spans="1:21" s="30" customFormat="1">
      <c r="A773" s="70"/>
      <c r="B773" s="71"/>
      <c r="C773" s="72"/>
      <c r="D773" s="72"/>
      <c r="E773" s="72"/>
      <c r="F773" s="72"/>
      <c r="G773" s="72"/>
      <c r="H773" s="74"/>
      <c r="I773" s="53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</row>
    <row r="774" spans="1:21" s="30" customFormat="1">
      <c r="A774" s="56"/>
      <c r="B774" s="56"/>
      <c r="C774" s="56"/>
      <c r="D774" s="56"/>
      <c r="E774" s="56"/>
      <c r="F774" s="56"/>
      <c r="G774" s="56"/>
      <c r="H774" s="56"/>
      <c r="I774" s="53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</row>
    <row r="775" spans="1:21" s="30" customFormat="1">
      <c r="A775" s="56"/>
      <c r="B775" s="56"/>
      <c r="C775" s="56"/>
      <c r="D775" s="56"/>
      <c r="E775" s="56"/>
      <c r="F775" s="56"/>
      <c r="G775" s="56"/>
      <c r="H775" s="56"/>
      <c r="I775" s="53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</row>
    <row r="776" spans="1:21" s="30" customFormat="1">
      <c r="A776" s="56"/>
      <c r="B776" s="56"/>
      <c r="C776" s="56"/>
      <c r="D776" s="56"/>
      <c r="E776" s="56"/>
      <c r="F776" s="56"/>
      <c r="G776" s="56"/>
      <c r="H776" s="56"/>
      <c r="I776" s="53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</row>
    <row r="777" spans="1:21" s="30" customFormat="1">
      <c r="A777" s="56"/>
      <c r="B777" s="56"/>
      <c r="C777" s="56"/>
      <c r="D777" s="56"/>
      <c r="E777" s="56"/>
      <c r="F777" s="56"/>
      <c r="G777" s="56"/>
      <c r="H777" s="56"/>
      <c r="I777" s="53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</row>
    <row r="778" spans="1:21" s="30" customFormat="1">
      <c r="A778" s="56"/>
      <c r="B778" s="56"/>
      <c r="C778" s="56"/>
      <c r="D778" s="56"/>
      <c r="E778" s="56"/>
      <c r="F778" s="56"/>
      <c r="G778" s="56"/>
      <c r="H778" s="56"/>
      <c r="I778" s="53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</row>
    <row r="779" spans="1:21" s="30" customFormat="1">
      <c r="A779" s="56"/>
      <c r="B779" s="56"/>
      <c r="C779" s="56"/>
      <c r="D779" s="56"/>
      <c r="E779" s="56"/>
      <c r="F779" s="56"/>
      <c r="G779" s="56"/>
      <c r="H779" s="56"/>
      <c r="I779" s="53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</row>
    <row r="780" spans="1:21" s="30" customFormat="1">
      <c r="A780" s="56"/>
      <c r="B780" s="56"/>
      <c r="C780" s="56"/>
      <c r="D780" s="56"/>
      <c r="E780" s="56"/>
      <c r="F780" s="56"/>
      <c r="G780" s="56"/>
      <c r="H780" s="56"/>
      <c r="I780" s="53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</row>
    <row r="781" spans="1:21" s="30" customFormat="1">
      <c r="A781" s="56"/>
      <c r="B781" s="56"/>
      <c r="C781" s="56"/>
      <c r="D781" s="56"/>
      <c r="E781" s="56"/>
      <c r="F781" s="56"/>
      <c r="G781" s="56"/>
      <c r="H781" s="56"/>
      <c r="I781" s="53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</row>
    <row r="782" spans="1:21" s="30" customFormat="1">
      <c r="A782" s="56"/>
      <c r="B782" s="56"/>
      <c r="C782" s="56"/>
      <c r="D782" s="56"/>
      <c r="E782" s="56"/>
      <c r="F782" s="56"/>
      <c r="G782" s="56"/>
      <c r="H782" s="56"/>
      <c r="I782" s="53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</row>
    <row r="783" spans="1:21" s="30" customFormat="1">
      <c r="A783" s="56"/>
      <c r="B783" s="56"/>
      <c r="C783" s="56"/>
      <c r="D783" s="56"/>
      <c r="E783" s="56"/>
      <c r="F783" s="56"/>
      <c r="G783" s="56"/>
      <c r="H783" s="56"/>
      <c r="I783" s="53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</row>
    <row r="784" spans="1:21" s="30" customFormat="1">
      <c r="A784" s="56"/>
      <c r="B784" s="56"/>
      <c r="C784" s="56"/>
      <c r="D784" s="56"/>
      <c r="E784" s="56"/>
      <c r="F784" s="56"/>
      <c r="G784" s="56"/>
      <c r="H784" s="56"/>
      <c r="I784" s="53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</row>
    <row r="785" spans="1:21" s="30" customFormat="1">
      <c r="A785" s="56"/>
      <c r="B785" s="56"/>
      <c r="C785" s="56"/>
      <c r="D785" s="56"/>
      <c r="E785" s="56"/>
      <c r="F785" s="56"/>
      <c r="G785" s="56"/>
      <c r="H785" s="56"/>
      <c r="I785" s="53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</row>
    <row r="786" spans="1:21" s="30" customFormat="1">
      <c r="A786" s="56"/>
      <c r="B786" s="56"/>
      <c r="C786" s="56"/>
      <c r="D786" s="56"/>
      <c r="E786" s="56"/>
      <c r="F786" s="56"/>
      <c r="G786" s="56"/>
      <c r="H786" s="56"/>
      <c r="I786" s="53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</row>
    <row r="787" spans="1:21" s="30" customFormat="1">
      <c r="A787" s="56"/>
      <c r="B787" s="56"/>
      <c r="C787" s="56"/>
      <c r="D787" s="56"/>
      <c r="E787" s="56"/>
      <c r="F787" s="56"/>
      <c r="G787" s="56"/>
      <c r="H787" s="56"/>
      <c r="I787" s="53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</row>
    <row r="788" spans="1:21" s="30" customFormat="1">
      <c r="A788" s="56"/>
      <c r="B788" s="56"/>
      <c r="C788" s="56"/>
      <c r="D788" s="56"/>
      <c r="E788" s="56"/>
      <c r="F788" s="56"/>
      <c r="G788" s="56"/>
      <c r="H788" s="56"/>
      <c r="I788" s="53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</row>
    <row r="789" spans="1:21" s="30" customFormat="1">
      <c r="A789" s="56"/>
      <c r="B789" s="56"/>
      <c r="C789" s="56"/>
      <c r="D789" s="56"/>
      <c r="E789" s="56"/>
      <c r="F789" s="56"/>
      <c r="G789" s="56"/>
      <c r="H789" s="56"/>
      <c r="I789" s="53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</row>
    <row r="790" spans="1:21" s="30" customFormat="1">
      <c r="A790" s="56"/>
      <c r="B790" s="56"/>
      <c r="C790" s="56"/>
      <c r="D790" s="56"/>
      <c r="E790" s="56"/>
      <c r="F790" s="56"/>
      <c r="G790" s="56"/>
      <c r="H790" s="56"/>
      <c r="I790" s="53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</row>
    <row r="791" spans="1:21" s="30" customFormat="1">
      <c r="A791" s="56"/>
      <c r="B791" s="56"/>
      <c r="C791" s="56"/>
      <c r="D791" s="56"/>
      <c r="E791" s="56"/>
      <c r="F791" s="56"/>
      <c r="G791" s="56"/>
      <c r="H791" s="56"/>
      <c r="I791" s="53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</row>
    <row r="792" spans="1:21" s="30" customFormat="1">
      <c r="A792" s="56"/>
      <c r="B792" s="56"/>
      <c r="C792" s="56"/>
      <c r="D792" s="56"/>
      <c r="E792" s="56"/>
      <c r="F792" s="56"/>
      <c r="G792" s="56"/>
      <c r="H792" s="56"/>
      <c r="I792" s="53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</row>
    <row r="793" spans="1:21" s="30" customFormat="1">
      <c r="A793" s="56"/>
      <c r="B793" s="56"/>
      <c r="C793" s="56"/>
      <c r="D793" s="56"/>
      <c r="E793" s="56"/>
      <c r="F793" s="56"/>
      <c r="G793" s="56"/>
      <c r="H793" s="56"/>
      <c r="I793" s="53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</row>
    <row r="794" spans="1:21" s="30" customFormat="1">
      <c r="A794" s="56"/>
      <c r="B794" s="56"/>
      <c r="C794" s="56"/>
      <c r="D794" s="56"/>
      <c r="E794" s="56"/>
      <c r="F794" s="56"/>
      <c r="G794" s="56"/>
      <c r="H794" s="56"/>
      <c r="I794" s="53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</row>
    <row r="795" spans="1:21" s="30" customFormat="1">
      <c r="A795" s="56"/>
      <c r="B795" s="56"/>
      <c r="C795" s="56"/>
      <c r="D795" s="56"/>
      <c r="E795" s="56"/>
      <c r="F795" s="56"/>
      <c r="G795" s="56"/>
      <c r="H795" s="56"/>
      <c r="I795" s="53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</row>
    <row r="796" spans="1:21" s="30" customFormat="1">
      <c r="A796" s="56"/>
      <c r="B796" s="56"/>
      <c r="C796" s="56"/>
      <c r="D796" s="56"/>
      <c r="E796" s="56"/>
      <c r="F796" s="56"/>
      <c r="G796" s="56"/>
      <c r="H796" s="56"/>
      <c r="I796" s="53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</row>
    <row r="797" spans="1:21" s="30" customFormat="1">
      <c r="A797" s="56"/>
      <c r="B797" s="56"/>
      <c r="C797" s="56"/>
      <c r="D797" s="56"/>
      <c r="E797" s="56"/>
      <c r="F797" s="56"/>
      <c r="G797" s="56"/>
      <c r="H797" s="56"/>
      <c r="I797" s="53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</row>
    <row r="798" spans="1:21" s="30" customFormat="1">
      <c r="A798" s="56"/>
      <c r="B798" s="56"/>
      <c r="C798" s="56"/>
      <c r="D798" s="56"/>
      <c r="E798" s="56"/>
      <c r="F798" s="56"/>
      <c r="G798" s="56"/>
      <c r="H798" s="56"/>
      <c r="I798" s="53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</row>
    <row r="799" spans="1:21" s="30" customFormat="1">
      <c r="A799" s="56"/>
      <c r="B799" s="56"/>
      <c r="C799" s="56"/>
      <c r="D799" s="56"/>
      <c r="E799" s="56"/>
      <c r="F799" s="56"/>
      <c r="G799" s="56"/>
      <c r="H799" s="56"/>
      <c r="I799" s="53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</row>
    <row r="800" spans="1:21" s="30" customFormat="1">
      <c r="A800" s="56"/>
      <c r="B800" s="56"/>
      <c r="C800" s="56"/>
      <c r="D800" s="56"/>
      <c r="E800" s="56"/>
      <c r="F800" s="56"/>
      <c r="G800" s="56"/>
      <c r="H800" s="56"/>
      <c r="I800" s="53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</row>
    <row r="801" spans="1:21" s="30" customFormat="1">
      <c r="A801" s="56"/>
      <c r="B801" s="56"/>
      <c r="C801" s="56"/>
      <c r="D801" s="56"/>
      <c r="E801" s="56"/>
      <c r="F801" s="56"/>
      <c r="G801" s="56"/>
      <c r="H801" s="56"/>
      <c r="I801" s="53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</row>
    <row r="802" spans="1:21" s="30" customFormat="1">
      <c r="A802" s="56"/>
      <c r="B802" s="56"/>
      <c r="C802" s="56"/>
      <c r="D802" s="56"/>
      <c r="E802" s="56"/>
      <c r="F802" s="56"/>
      <c r="G802" s="56"/>
      <c r="H802" s="56"/>
      <c r="I802" s="53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</row>
    <row r="803" spans="1:21" s="30" customFormat="1">
      <c r="A803" s="56"/>
      <c r="B803" s="56"/>
      <c r="C803" s="56"/>
      <c r="D803" s="56"/>
      <c r="E803" s="56"/>
      <c r="F803" s="56"/>
      <c r="G803" s="56"/>
      <c r="H803" s="56"/>
      <c r="I803" s="53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</row>
    <row r="804" spans="1:21" s="30" customFormat="1">
      <c r="A804" s="56"/>
      <c r="B804" s="56"/>
      <c r="C804" s="56"/>
      <c r="D804" s="56"/>
      <c r="E804" s="56"/>
      <c r="F804" s="56"/>
      <c r="G804" s="56"/>
      <c r="H804" s="56"/>
      <c r="I804" s="53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</row>
    <row r="805" spans="1:21" s="30" customFormat="1">
      <c r="A805" s="56"/>
      <c r="B805" s="56"/>
      <c r="C805" s="56"/>
      <c r="D805" s="56"/>
      <c r="E805" s="56"/>
      <c r="F805" s="56"/>
      <c r="G805" s="56"/>
      <c r="H805" s="56"/>
      <c r="I805" s="53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</row>
    <row r="806" spans="1:21" s="30" customFormat="1">
      <c r="A806" s="56"/>
      <c r="B806" s="56"/>
      <c r="C806" s="56"/>
      <c r="D806" s="56"/>
      <c r="E806" s="56"/>
      <c r="F806" s="56"/>
      <c r="G806" s="56"/>
      <c r="H806" s="56"/>
      <c r="I806" s="53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</row>
    <row r="807" spans="1:21" s="30" customFormat="1">
      <c r="A807" s="56"/>
      <c r="B807" s="56"/>
      <c r="C807" s="56"/>
      <c r="D807" s="56"/>
      <c r="E807" s="56"/>
      <c r="F807" s="56"/>
      <c r="G807" s="56"/>
      <c r="H807" s="56"/>
      <c r="I807" s="53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</row>
    <row r="808" spans="1:21" s="30" customFormat="1">
      <c r="A808" s="56"/>
      <c r="B808" s="56"/>
      <c r="C808" s="56"/>
      <c r="D808" s="56"/>
      <c r="E808" s="56"/>
      <c r="F808" s="56"/>
      <c r="G808" s="56"/>
      <c r="H808" s="56"/>
      <c r="I808" s="53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</row>
    <row r="809" spans="1:21" s="30" customFormat="1">
      <c r="A809" s="56"/>
      <c r="B809" s="56"/>
      <c r="C809" s="56"/>
      <c r="D809" s="56"/>
      <c r="E809" s="56"/>
      <c r="F809" s="56"/>
      <c r="G809" s="56"/>
      <c r="H809" s="56"/>
      <c r="I809" s="53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</row>
    <row r="810" spans="1:21" s="30" customFormat="1">
      <c r="A810" s="56"/>
      <c r="B810" s="56"/>
      <c r="C810" s="56"/>
      <c r="D810" s="56"/>
      <c r="E810" s="56"/>
      <c r="F810" s="56"/>
      <c r="G810" s="56"/>
      <c r="H810" s="56"/>
      <c r="I810" s="53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</row>
    <row r="811" spans="1:21" s="30" customFormat="1">
      <c r="A811" s="56"/>
      <c r="B811" s="56"/>
      <c r="C811" s="56"/>
      <c r="D811" s="56"/>
      <c r="E811" s="56"/>
      <c r="F811" s="56"/>
      <c r="G811" s="56"/>
      <c r="H811" s="56"/>
      <c r="I811" s="53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</row>
    <row r="812" spans="1:21" s="30" customFormat="1">
      <c r="A812" s="56"/>
      <c r="B812" s="56"/>
      <c r="C812" s="56"/>
      <c r="D812" s="56"/>
      <c r="E812" s="56"/>
      <c r="F812" s="56"/>
      <c r="G812" s="56"/>
      <c r="H812" s="56"/>
      <c r="I812" s="53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</row>
    <row r="813" spans="1:21" s="30" customFormat="1">
      <c r="A813" s="56"/>
      <c r="B813" s="56"/>
      <c r="C813" s="56"/>
      <c r="D813" s="56"/>
      <c r="E813" s="56"/>
      <c r="F813" s="56"/>
      <c r="G813" s="56"/>
      <c r="H813" s="56"/>
      <c r="I813" s="53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</row>
    <row r="814" spans="1:21" s="30" customFormat="1">
      <c r="A814" s="56"/>
      <c r="B814" s="56"/>
      <c r="C814" s="56"/>
      <c r="D814" s="56"/>
      <c r="E814" s="56"/>
      <c r="F814" s="56"/>
      <c r="G814" s="56"/>
      <c r="H814" s="56"/>
      <c r="I814" s="53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</row>
    <row r="815" spans="1:21" s="30" customFormat="1">
      <c r="A815" s="56"/>
      <c r="B815" s="56"/>
      <c r="C815" s="56"/>
      <c r="D815" s="56"/>
      <c r="E815" s="56"/>
      <c r="F815" s="56"/>
      <c r="G815" s="56"/>
      <c r="H815" s="56"/>
      <c r="I815" s="53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</row>
    <row r="816" spans="1:21" s="30" customFormat="1">
      <c r="A816" s="56"/>
      <c r="B816" s="56"/>
      <c r="C816" s="56"/>
      <c r="D816" s="56"/>
      <c r="E816" s="56"/>
      <c r="F816" s="56"/>
      <c r="G816" s="56"/>
      <c r="H816" s="56"/>
      <c r="I816" s="53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</row>
    <row r="817" spans="1:21" s="30" customFormat="1">
      <c r="A817" s="56"/>
      <c r="B817" s="56"/>
      <c r="C817" s="56"/>
      <c r="D817" s="56"/>
      <c r="E817" s="56"/>
      <c r="F817" s="56"/>
      <c r="G817" s="56"/>
      <c r="H817" s="56"/>
      <c r="I817" s="53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</row>
    <row r="818" spans="1:21" s="30" customFormat="1">
      <c r="A818" s="56"/>
      <c r="B818" s="56"/>
      <c r="C818" s="56"/>
      <c r="D818" s="56"/>
      <c r="E818" s="56"/>
      <c r="F818" s="56"/>
      <c r="G818" s="56"/>
      <c r="H818" s="56"/>
      <c r="I818" s="53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</row>
    <row r="819" spans="1:21" s="30" customFormat="1">
      <c r="A819" s="56"/>
      <c r="B819" s="56"/>
      <c r="C819" s="56"/>
      <c r="D819" s="56"/>
      <c r="E819" s="56"/>
      <c r="F819" s="56"/>
      <c r="G819" s="56"/>
      <c r="H819" s="56"/>
      <c r="I819" s="53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</row>
    <row r="820" spans="1:21" s="30" customFormat="1">
      <c r="A820" s="56"/>
      <c r="B820" s="56"/>
      <c r="C820" s="56"/>
      <c r="D820" s="56"/>
      <c r="E820" s="56"/>
      <c r="F820" s="56"/>
      <c r="G820" s="56"/>
      <c r="H820" s="56"/>
      <c r="I820" s="53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</row>
    <row r="821" spans="1:21" s="30" customFormat="1">
      <c r="A821" s="56"/>
      <c r="B821" s="56"/>
      <c r="C821" s="56"/>
      <c r="D821" s="56"/>
      <c r="E821" s="56"/>
      <c r="F821" s="56"/>
      <c r="G821" s="56"/>
      <c r="H821" s="56"/>
      <c r="I821" s="53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</row>
    <row r="822" spans="1:21" s="30" customFormat="1">
      <c r="A822" s="56"/>
      <c r="B822" s="56"/>
      <c r="C822" s="56"/>
      <c r="D822" s="56"/>
      <c r="E822" s="56"/>
      <c r="F822" s="56"/>
      <c r="G822" s="56"/>
      <c r="H822" s="56"/>
      <c r="I822" s="53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</row>
    <row r="823" spans="1:21" s="30" customFormat="1">
      <c r="A823" s="56"/>
      <c r="B823" s="56"/>
      <c r="C823" s="56"/>
      <c r="D823" s="56"/>
      <c r="E823" s="56"/>
      <c r="F823" s="56"/>
      <c r="G823" s="56"/>
      <c r="H823" s="56"/>
      <c r="I823" s="53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</row>
    <row r="824" spans="1:21" s="30" customFormat="1">
      <c r="A824" s="56"/>
      <c r="B824" s="56"/>
      <c r="C824" s="56"/>
      <c r="D824" s="56"/>
      <c r="E824" s="56"/>
      <c r="F824" s="56"/>
      <c r="G824" s="56"/>
      <c r="H824" s="56"/>
      <c r="I824" s="53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</row>
    <row r="825" spans="1:21" s="30" customFormat="1">
      <c r="A825" s="56"/>
      <c r="B825" s="56"/>
      <c r="C825" s="56"/>
      <c r="D825" s="56"/>
      <c r="E825" s="56"/>
      <c r="F825" s="56"/>
      <c r="G825" s="56"/>
      <c r="H825" s="56"/>
      <c r="I825" s="53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</row>
    <row r="826" spans="1:21" s="30" customFormat="1">
      <c r="A826" s="56"/>
      <c r="B826" s="56"/>
      <c r="C826" s="56"/>
      <c r="D826" s="56"/>
      <c r="E826" s="56"/>
      <c r="F826" s="56"/>
      <c r="G826" s="56"/>
      <c r="H826" s="56"/>
      <c r="I826" s="53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</row>
    <row r="827" spans="1:21" s="30" customFormat="1">
      <c r="A827" s="56"/>
      <c r="B827" s="56"/>
      <c r="C827" s="56"/>
      <c r="D827" s="56"/>
      <c r="E827" s="56"/>
      <c r="F827" s="56"/>
      <c r="G827" s="56"/>
      <c r="H827" s="56"/>
      <c r="I827" s="53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</row>
    <row r="828" spans="1:21" s="30" customFormat="1">
      <c r="A828" s="56"/>
      <c r="B828" s="56"/>
      <c r="C828" s="56"/>
      <c r="D828" s="56"/>
      <c r="E828" s="56"/>
      <c r="F828" s="56"/>
      <c r="G828" s="56"/>
      <c r="H828" s="56"/>
      <c r="I828" s="53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</row>
    <row r="829" spans="1:21" s="30" customFormat="1">
      <c r="A829" s="56"/>
      <c r="B829" s="56"/>
      <c r="C829" s="56"/>
      <c r="D829" s="56"/>
      <c r="E829" s="56"/>
      <c r="F829" s="56"/>
      <c r="G829" s="56"/>
      <c r="H829" s="56"/>
      <c r="I829" s="53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</row>
    <row r="830" spans="1:21" s="30" customFormat="1">
      <c r="A830" s="56"/>
      <c r="B830" s="56"/>
      <c r="C830" s="56"/>
      <c r="D830" s="56"/>
      <c r="E830" s="56"/>
      <c r="F830" s="56"/>
      <c r="G830" s="56"/>
      <c r="H830" s="56"/>
      <c r="I830" s="53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</row>
    <row r="831" spans="1:21" s="30" customFormat="1">
      <c r="A831" s="56"/>
      <c r="B831" s="56"/>
      <c r="C831" s="56"/>
      <c r="D831" s="56"/>
      <c r="E831" s="56"/>
      <c r="F831" s="56"/>
      <c r="G831" s="56"/>
      <c r="H831" s="56"/>
      <c r="I831" s="53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</row>
    <row r="832" spans="1:21" s="30" customFormat="1">
      <c r="A832" s="56"/>
      <c r="B832" s="56"/>
      <c r="C832" s="56"/>
      <c r="D832" s="56"/>
      <c r="E832" s="56"/>
      <c r="F832" s="56"/>
      <c r="G832" s="56"/>
      <c r="H832" s="56"/>
      <c r="I832" s="53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</row>
    <row r="833" spans="1:21" s="30" customFormat="1">
      <c r="A833" s="56"/>
      <c r="B833" s="56"/>
      <c r="C833" s="56"/>
      <c r="D833" s="56"/>
      <c r="E833" s="56"/>
      <c r="F833" s="56"/>
      <c r="G833" s="56"/>
      <c r="H833" s="56"/>
      <c r="I833" s="53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</row>
    <row r="834" spans="1:21" s="30" customFormat="1">
      <c r="A834" s="56"/>
      <c r="B834" s="56"/>
      <c r="C834" s="56"/>
      <c r="D834" s="56"/>
      <c r="E834" s="56"/>
      <c r="F834" s="56"/>
      <c r="G834" s="56"/>
      <c r="H834" s="56"/>
      <c r="I834" s="53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</row>
    <row r="835" spans="1:21" s="30" customFormat="1">
      <c r="A835" s="56"/>
      <c r="B835" s="56"/>
      <c r="C835" s="56"/>
      <c r="D835" s="56"/>
      <c r="E835" s="56"/>
      <c r="F835" s="56"/>
      <c r="G835" s="56"/>
      <c r="H835" s="56"/>
      <c r="I835" s="53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</row>
    <row r="836" spans="1:21" s="30" customFormat="1">
      <c r="A836" s="56"/>
      <c r="B836" s="56"/>
      <c r="C836" s="56"/>
      <c r="D836" s="56"/>
      <c r="E836" s="56"/>
      <c r="F836" s="56"/>
      <c r="G836" s="56"/>
      <c r="H836" s="56"/>
      <c r="I836" s="53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</row>
    <row r="837" spans="1:21" s="30" customFormat="1">
      <c r="A837" s="56"/>
      <c r="B837" s="56"/>
      <c r="C837" s="56"/>
      <c r="D837" s="56"/>
      <c r="E837" s="56"/>
      <c r="F837" s="56"/>
      <c r="G837" s="56"/>
      <c r="H837" s="56"/>
      <c r="I837" s="53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</row>
    <row r="838" spans="1:21" s="30" customFormat="1">
      <c r="A838" s="56"/>
      <c r="B838" s="56"/>
      <c r="C838" s="56"/>
      <c r="D838" s="56"/>
      <c r="E838" s="56"/>
      <c r="F838" s="56"/>
      <c r="G838" s="56"/>
      <c r="H838" s="56"/>
      <c r="I838" s="53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</row>
    <row r="839" spans="1:21" s="30" customFormat="1">
      <c r="A839" s="56"/>
      <c r="B839" s="56"/>
      <c r="C839" s="56"/>
      <c r="D839" s="56"/>
      <c r="E839" s="56"/>
      <c r="F839" s="56"/>
      <c r="G839" s="56"/>
      <c r="H839" s="56"/>
      <c r="I839" s="53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</row>
    <row r="840" spans="1:21" s="30" customFormat="1">
      <c r="A840" s="56"/>
      <c r="B840" s="56"/>
      <c r="C840" s="56"/>
      <c r="D840" s="56"/>
      <c r="E840" s="56"/>
      <c r="F840" s="56"/>
      <c r="G840" s="56"/>
      <c r="H840" s="56"/>
      <c r="I840" s="53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</row>
    <row r="841" spans="1:21" s="30" customFormat="1">
      <c r="A841" s="56"/>
      <c r="B841" s="56"/>
      <c r="C841" s="56"/>
      <c r="D841" s="56"/>
      <c r="E841" s="56"/>
      <c r="F841" s="56"/>
      <c r="G841" s="56"/>
      <c r="H841" s="56"/>
      <c r="I841" s="53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</row>
    <row r="842" spans="1:21" s="30" customFormat="1">
      <c r="A842" s="56"/>
      <c r="B842" s="56"/>
      <c r="C842" s="56"/>
      <c r="D842" s="56"/>
      <c r="E842" s="56"/>
      <c r="F842" s="56"/>
      <c r="G842" s="56"/>
      <c r="H842" s="56"/>
      <c r="I842" s="53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</row>
    <row r="843" spans="1:21" s="30" customFormat="1">
      <c r="A843" s="56"/>
      <c r="B843" s="56"/>
      <c r="C843" s="56"/>
      <c r="D843" s="56"/>
      <c r="E843" s="56"/>
      <c r="F843" s="56"/>
      <c r="G843" s="56"/>
      <c r="H843" s="56"/>
      <c r="I843" s="53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</row>
    <row r="844" spans="1:21" s="30" customFormat="1">
      <c r="A844" s="56"/>
      <c r="B844" s="56"/>
      <c r="C844" s="56"/>
      <c r="D844" s="56"/>
      <c r="E844" s="56"/>
      <c r="F844" s="56"/>
      <c r="G844" s="56"/>
      <c r="H844" s="56"/>
      <c r="I844" s="53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</row>
    <row r="845" spans="1:21" s="30" customFormat="1">
      <c r="A845" s="56"/>
      <c r="B845" s="56"/>
      <c r="C845" s="56"/>
      <c r="D845" s="56"/>
      <c r="E845" s="56"/>
      <c r="F845" s="56"/>
      <c r="G845" s="56"/>
      <c r="H845" s="56"/>
      <c r="I845" s="53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</row>
    <row r="846" spans="1:21" s="30" customFormat="1">
      <c r="A846" s="56"/>
      <c r="B846" s="56"/>
      <c r="C846" s="56"/>
      <c r="D846" s="56"/>
      <c r="E846" s="56"/>
      <c r="F846" s="56"/>
      <c r="G846" s="56"/>
      <c r="H846" s="56"/>
      <c r="I846" s="53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</row>
    <row r="847" spans="1:21" s="30" customFormat="1">
      <c r="A847" s="56"/>
      <c r="B847" s="56"/>
      <c r="C847" s="56"/>
      <c r="D847" s="56"/>
      <c r="E847" s="56"/>
      <c r="F847" s="56"/>
      <c r="G847" s="56"/>
      <c r="H847" s="56"/>
      <c r="I847" s="53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</row>
    <row r="848" spans="1:21" s="30" customFormat="1">
      <c r="A848" s="56"/>
      <c r="B848" s="56"/>
      <c r="C848" s="56"/>
      <c r="D848" s="56"/>
      <c r="E848" s="56"/>
      <c r="F848" s="56"/>
      <c r="G848" s="56"/>
      <c r="H848" s="56"/>
      <c r="I848" s="53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</row>
    <row r="849" spans="1:21" s="30" customFormat="1">
      <c r="A849" s="56"/>
      <c r="B849" s="56"/>
      <c r="C849" s="56"/>
      <c r="D849" s="56"/>
      <c r="E849" s="56"/>
      <c r="F849" s="56"/>
      <c r="G849" s="56"/>
      <c r="H849" s="56"/>
      <c r="I849" s="53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</row>
    <row r="850" spans="1:21" s="30" customFormat="1">
      <c r="A850" s="56"/>
      <c r="B850" s="56"/>
      <c r="C850" s="56"/>
      <c r="D850" s="56"/>
      <c r="E850" s="56"/>
      <c r="F850" s="56"/>
      <c r="G850" s="56"/>
      <c r="H850" s="56"/>
      <c r="I850" s="53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</row>
    <row r="851" spans="1:21" s="30" customFormat="1">
      <c r="A851" s="56"/>
      <c r="B851" s="56"/>
      <c r="C851" s="56"/>
      <c r="D851" s="56"/>
      <c r="E851" s="56"/>
      <c r="F851" s="56"/>
      <c r="G851" s="56"/>
      <c r="H851" s="56"/>
      <c r="I851" s="53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</row>
    <row r="852" spans="1:21" s="30" customFormat="1">
      <c r="A852" s="56"/>
      <c r="B852" s="56"/>
      <c r="C852" s="56"/>
      <c r="D852" s="56"/>
      <c r="E852" s="56"/>
      <c r="F852" s="56"/>
      <c r="G852" s="56"/>
      <c r="H852" s="56"/>
      <c r="I852" s="53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</row>
    <row r="853" spans="1:21" s="30" customFormat="1">
      <c r="A853" s="56"/>
      <c r="B853" s="56"/>
      <c r="C853" s="56"/>
      <c r="D853" s="56"/>
      <c r="E853" s="56"/>
      <c r="F853" s="56"/>
      <c r="G853" s="56"/>
      <c r="H853" s="56"/>
      <c r="I853" s="53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</row>
    <row r="854" spans="1:21" s="30" customFormat="1">
      <c r="A854" s="56"/>
      <c r="B854" s="56"/>
      <c r="C854" s="56"/>
      <c r="D854" s="56"/>
      <c r="E854" s="56"/>
      <c r="F854" s="56"/>
      <c r="G854" s="56"/>
      <c r="H854" s="56"/>
      <c r="I854" s="53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</row>
    <row r="855" spans="1:21" s="30" customFormat="1">
      <c r="A855" s="56"/>
      <c r="B855" s="56"/>
      <c r="C855" s="56"/>
      <c r="D855" s="56"/>
      <c r="E855" s="56"/>
      <c r="F855" s="56"/>
      <c r="G855" s="56"/>
      <c r="H855" s="56"/>
      <c r="I855" s="53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</row>
    <row r="856" spans="1:21" s="30" customFormat="1">
      <c r="A856" s="56"/>
      <c r="B856" s="56"/>
      <c r="C856" s="56"/>
      <c r="D856" s="56"/>
      <c r="E856" s="56"/>
      <c r="F856" s="56"/>
      <c r="G856" s="56"/>
      <c r="H856" s="56"/>
      <c r="I856" s="53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</row>
    <row r="857" spans="1:21" s="30" customFormat="1">
      <c r="A857" s="56"/>
      <c r="B857" s="56"/>
      <c r="C857" s="56"/>
      <c r="D857" s="56"/>
      <c r="E857" s="56"/>
      <c r="F857" s="56"/>
      <c r="G857" s="56"/>
      <c r="H857" s="56"/>
      <c r="I857" s="53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</row>
    <row r="858" spans="1:21" s="30" customFormat="1">
      <c r="A858" s="56"/>
      <c r="B858" s="56"/>
      <c r="C858" s="56"/>
      <c r="D858" s="56"/>
      <c r="E858" s="56"/>
      <c r="F858" s="56"/>
      <c r="G858" s="56"/>
      <c r="H858" s="56"/>
      <c r="I858" s="53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</row>
    <row r="859" spans="1:21" s="30" customFormat="1">
      <c r="A859" s="56"/>
      <c r="B859" s="56"/>
      <c r="C859" s="56"/>
      <c r="D859" s="56"/>
      <c r="E859" s="56"/>
      <c r="F859" s="56"/>
      <c r="G859" s="56"/>
      <c r="H859" s="56"/>
      <c r="I859" s="53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</row>
    <row r="860" spans="1:21" s="30" customFormat="1">
      <c r="A860" s="56"/>
      <c r="B860" s="56"/>
      <c r="C860" s="56"/>
      <c r="D860" s="56"/>
      <c r="E860" s="56"/>
      <c r="F860" s="56"/>
      <c r="G860" s="56"/>
      <c r="H860" s="56"/>
      <c r="I860" s="53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</row>
    <row r="861" spans="1:21" s="30" customFormat="1">
      <c r="A861" s="56"/>
      <c r="B861" s="56"/>
      <c r="C861" s="56"/>
      <c r="D861" s="56"/>
      <c r="E861" s="56"/>
      <c r="F861" s="56"/>
      <c r="G861" s="56"/>
      <c r="H861" s="56"/>
      <c r="I861" s="53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</row>
    <row r="862" spans="1:21" s="30" customFormat="1">
      <c r="A862" s="56"/>
      <c r="B862" s="56"/>
      <c r="C862" s="56"/>
      <c r="D862" s="56"/>
      <c r="E862" s="56"/>
      <c r="F862" s="56"/>
      <c r="G862" s="56"/>
      <c r="H862" s="56"/>
      <c r="I862" s="53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</row>
    <row r="863" spans="1:21" s="30" customFormat="1">
      <c r="A863" s="56"/>
      <c r="B863" s="56"/>
      <c r="C863" s="56"/>
      <c r="D863" s="56"/>
      <c r="E863" s="56"/>
      <c r="F863" s="56"/>
      <c r="G863" s="56"/>
      <c r="H863" s="56"/>
      <c r="I863" s="53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</row>
    <row r="864" spans="1:21" s="30" customFormat="1">
      <c r="A864" s="56"/>
      <c r="B864" s="56"/>
      <c r="C864" s="56"/>
      <c r="D864" s="56"/>
      <c r="E864" s="56"/>
      <c r="F864" s="56"/>
      <c r="G864" s="56"/>
      <c r="H864" s="56"/>
      <c r="I864" s="53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</row>
    <row r="865" spans="1:21" s="30" customFormat="1">
      <c r="A865" s="56"/>
      <c r="B865" s="56"/>
      <c r="C865" s="56"/>
      <c r="D865" s="56"/>
      <c r="E865" s="56"/>
      <c r="F865" s="56"/>
      <c r="G865" s="56"/>
      <c r="H865" s="56"/>
      <c r="I865" s="53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</row>
    <row r="866" spans="1:21" s="30" customFormat="1">
      <c r="A866" s="56"/>
      <c r="B866" s="56"/>
      <c r="C866" s="56"/>
      <c r="D866" s="56"/>
      <c r="E866" s="56"/>
      <c r="F866" s="56"/>
      <c r="G866" s="56"/>
      <c r="H866" s="56"/>
      <c r="I866" s="53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</row>
    <row r="867" spans="1:21" s="30" customFormat="1">
      <c r="A867" s="56"/>
      <c r="B867" s="56"/>
      <c r="C867" s="56"/>
      <c r="D867" s="56"/>
      <c r="E867" s="56"/>
      <c r="F867" s="56"/>
      <c r="G867" s="56"/>
      <c r="H867" s="56"/>
      <c r="I867" s="53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</row>
    <row r="868" spans="1:21" s="30" customFormat="1">
      <c r="A868" s="56"/>
      <c r="B868" s="56"/>
      <c r="C868" s="56"/>
      <c r="D868" s="56"/>
      <c r="E868" s="56"/>
      <c r="F868" s="56"/>
      <c r="G868" s="56"/>
      <c r="H868" s="56"/>
      <c r="I868" s="53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</row>
    <row r="869" spans="1:21" s="30" customFormat="1">
      <c r="A869" s="56"/>
      <c r="B869" s="56"/>
      <c r="C869" s="56"/>
      <c r="D869" s="56"/>
      <c r="E869" s="56"/>
      <c r="F869" s="56"/>
      <c r="G869" s="56"/>
      <c r="H869" s="56"/>
      <c r="I869" s="53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</row>
    <row r="870" spans="1:21" s="30" customFormat="1">
      <c r="A870" s="56"/>
      <c r="B870" s="56"/>
      <c r="C870" s="56"/>
      <c r="D870" s="56"/>
      <c r="E870" s="56"/>
      <c r="F870" s="56"/>
      <c r="G870" s="56"/>
      <c r="H870" s="56"/>
      <c r="I870" s="53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</row>
    <row r="871" spans="1:21" s="30" customFormat="1">
      <c r="A871" s="56"/>
      <c r="B871" s="56"/>
      <c r="C871" s="56"/>
      <c r="D871" s="56"/>
      <c r="E871" s="56"/>
      <c r="F871" s="56"/>
      <c r="G871" s="56"/>
      <c r="H871" s="56"/>
      <c r="I871" s="53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</row>
    <row r="872" spans="1:21" s="30" customFormat="1">
      <c r="A872" s="56"/>
      <c r="B872" s="56"/>
      <c r="C872" s="56"/>
      <c r="D872" s="56"/>
      <c r="E872" s="56"/>
      <c r="F872" s="56"/>
      <c r="G872" s="56"/>
      <c r="H872" s="56"/>
      <c r="I872" s="53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</row>
    <row r="873" spans="1:21" s="30" customFormat="1">
      <c r="A873" s="56"/>
      <c r="B873" s="56"/>
      <c r="C873" s="56"/>
      <c r="D873" s="56"/>
      <c r="E873" s="56"/>
      <c r="F873" s="56"/>
      <c r="G873" s="56"/>
      <c r="H873" s="56"/>
      <c r="I873" s="53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</row>
    <row r="874" spans="1:21" s="30" customFormat="1">
      <c r="A874" s="56"/>
      <c r="B874" s="56"/>
      <c r="C874" s="56"/>
      <c r="D874" s="56"/>
      <c r="E874" s="56"/>
      <c r="F874" s="56"/>
      <c r="G874" s="56"/>
      <c r="H874" s="56"/>
      <c r="I874" s="53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</row>
    <row r="875" spans="1:21" s="30" customFormat="1">
      <c r="A875" s="56"/>
      <c r="B875" s="56"/>
      <c r="C875" s="56"/>
      <c r="D875" s="56"/>
      <c r="E875" s="56"/>
      <c r="F875" s="56"/>
      <c r="G875" s="56"/>
      <c r="H875" s="56"/>
      <c r="I875" s="53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</row>
    <row r="876" spans="1:21" s="30" customFormat="1">
      <c r="A876" s="56"/>
      <c r="B876" s="56"/>
      <c r="C876" s="56"/>
      <c r="D876" s="56"/>
      <c r="E876" s="56"/>
      <c r="F876" s="56"/>
      <c r="G876" s="56"/>
      <c r="H876" s="56"/>
      <c r="I876" s="53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</row>
    <row r="877" spans="1:21" s="30" customFormat="1">
      <c r="A877" s="56"/>
      <c r="B877" s="56"/>
      <c r="C877" s="56"/>
      <c r="D877" s="56"/>
      <c r="E877" s="56"/>
      <c r="F877" s="56"/>
      <c r="G877" s="56"/>
      <c r="H877" s="56"/>
      <c r="I877" s="53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</row>
    <row r="878" spans="1:21" s="30" customFormat="1">
      <c r="A878" s="56"/>
      <c r="B878" s="56"/>
      <c r="C878" s="56"/>
      <c r="D878" s="56"/>
      <c r="E878" s="56"/>
      <c r="F878" s="56"/>
      <c r="G878" s="56"/>
      <c r="H878" s="56"/>
      <c r="I878" s="53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</row>
    <row r="879" spans="1:21" s="30" customFormat="1">
      <c r="A879" s="56"/>
      <c r="B879" s="56"/>
      <c r="C879" s="56"/>
      <c r="D879" s="56"/>
      <c r="E879" s="56"/>
      <c r="F879" s="56"/>
      <c r="G879" s="56"/>
      <c r="H879" s="56"/>
      <c r="I879" s="53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</row>
    <row r="880" spans="1:21" s="30" customFormat="1">
      <c r="A880" s="56"/>
      <c r="B880" s="56"/>
      <c r="C880" s="56"/>
      <c r="D880" s="56"/>
      <c r="E880" s="56"/>
      <c r="F880" s="56"/>
      <c r="G880" s="56"/>
      <c r="H880" s="56"/>
      <c r="I880" s="53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</row>
    <row r="881" spans="1:21" s="30" customFormat="1">
      <c r="A881" s="56"/>
      <c r="B881" s="56"/>
      <c r="C881" s="56"/>
      <c r="D881" s="56"/>
      <c r="E881" s="56"/>
      <c r="F881" s="56"/>
      <c r="G881" s="56"/>
      <c r="H881" s="56"/>
      <c r="I881" s="53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</row>
    <row r="882" spans="1:21" s="30" customFormat="1">
      <c r="A882" s="56"/>
      <c r="B882" s="56"/>
      <c r="C882" s="56"/>
      <c r="D882" s="56"/>
      <c r="E882" s="56"/>
      <c r="F882" s="56"/>
      <c r="G882" s="56"/>
      <c r="H882" s="56"/>
      <c r="I882" s="53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</row>
    <row r="883" spans="1:21" s="30" customFormat="1">
      <c r="A883" s="56"/>
      <c r="B883" s="56"/>
      <c r="C883" s="56"/>
      <c r="D883" s="56"/>
      <c r="E883" s="56"/>
      <c r="F883" s="56"/>
      <c r="G883" s="56"/>
      <c r="H883" s="56"/>
      <c r="I883" s="53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</row>
    <row r="884" spans="1:21" s="30" customFormat="1">
      <c r="A884" s="56"/>
      <c r="B884" s="56"/>
      <c r="C884" s="56"/>
      <c r="D884" s="56"/>
      <c r="E884" s="56"/>
      <c r="F884" s="56"/>
      <c r="G884" s="56"/>
      <c r="H884" s="56"/>
      <c r="I884" s="53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</row>
    <row r="885" spans="1:21" s="30" customFormat="1">
      <c r="A885" s="56"/>
      <c r="B885" s="56"/>
      <c r="C885" s="56"/>
      <c r="D885" s="56"/>
      <c r="E885" s="56"/>
      <c r="F885" s="56"/>
      <c r="G885" s="56"/>
      <c r="H885" s="56"/>
      <c r="I885" s="53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</row>
    <row r="886" spans="1:21" s="30" customFormat="1">
      <c r="A886" s="56"/>
      <c r="B886" s="56"/>
      <c r="C886" s="56"/>
      <c r="D886" s="56"/>
      <c r="E886" s="56"/>
      <c r="F886" s="56"/>
      <c r="G886" s="56"/>
      <c r="H886" s="56"/>
      <c r="I886" s="53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</row>
    <row r="887" spans="1:21" s="30" customFormat="1">
      <c r="A887" s="56"/>
      <c r="B887" s="56"/>
      <c r="C887" s="56"/>
      <c r="D887" s="56"/>
      <c r="E887" s="56"/>
      <c r="F887" s="56"/>
      <c r="G887" s="56"/>
      <c r="H887" s="56"/>
      <c r="I887" s="53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</row>
    <row r="888" spans="1:21" s="30" customFormat="1">
      <c r="A888" s="56"/>
      <c r="B888" s="56"/>
      <c r="C888" s="56"/>
      <c r="D888" s="56"/>
      <c r="E888" s="56"/>
      <c r="F888" s="56"/>
      <c r="G888" s="56"/>
      <c r="H888" s="56"/>
      <c r="I888" s="53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</row>
    <row r="889" spans="1:21" s="30" customFormat="1">
      <c r="A889" s="56"/>
      <c r="B889" s="56"/>
      <c r="C889" s="56"/>
      <c r="D889" s="56"/>
      <c r="E889" s="56"/>
      <c r="F889" s="56"/>
      <c r="G889" s="56"/>
      <c r="H889" s="56"/>
      <c r="I889" s="53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</row>
    <row r="890" spans="1:21" s="30" customFormat="1">
      <c r="A890" s="56"/>
      <c r="B890" s="56"/>
      <c r="C890" s="56"/>
      <c r="D890" s="56"/>
      <c r="E890" s="56"/>
      <c r="F890" s="56"/>
      <c r="G890" s="56"/>
      <c r="H890" s="56"/>
      <c r="I890" s="53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</row>
    <row r="891" spans="1:21" s="30" customFormat="1">
      <c r="A891" s="56"/>
      <c r="B891" s="56"/>
      <c r="C891" s="56"/>
      <c r="D891" s="56"/>
      <c r="E891" s="56"/>
      <c r="F891" s="56"/>
      <c r="G891" s="56"/>
      <c r="H891" s="56"/>
      <c r="I891" s="53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</row>
    <row r="892" spans="1:21" s="30" customFormat="1">
      <c r="A892" s="56"/>
      <c r="B892" s="56"/>
      <c r="C892" s="56"/>
      <c r="D892" s="56"/>
      <c r="E892" s="56"/>
      <c r="F892" s="56"/>
      <c r="G892" s="56"/>
      <c r="H892" s="56"/>
      <c r="I892" s="53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</row>
    <row r="893" spans="1:21" s="30" customFormat="1">
      <c r="A893" s="56"/>
      <c r="B893" s="56"/>
      <c r="C893" s="56"/>
      <c r="D893" s="56"/>
      <c r="E893" s="56"/>
      <c r="F893" s="56"/>
      <c r="G893" s="56"/>
      <c r="H893" s="56"/>
      <c r="I893" s="53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</row>
    <row r="894" spans="1:21" s="30" customFormat="1">
      <c r="A894" s="56"/>
      <c r="B894" s="56"/>
      <c r="C894" s="56"/>
      <c r="D894" s="56"/>
      <c r="E894" s="56"/>
      <c r="F894" s="56"/>
      <c r="G894" s="56"/>
      <c r="H894" s="56"/>
      <c r="I894" s="53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</row>
    <row r="895" spans="1:21" s="30" customFormat="1">
      <c r="A895" s="56"/>
      <c r="B895" s="56"/>
      <c r="C895" s="56"/>
      <c r="D895" s="56"/>
      <c r="E895" s="56"/>
      <c r="F895" s="56"/>
      <c r="G895" s="56"/>
      <c r="H895" s="56"/>
      <c r="I895" s="53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</row>
    <row r="896" spans="1:21" s="30" customFormat="1">
      <c r="A896" s="56"/>
      <c r="B896" s="56"/>
      <c r="C896" s="56"/>
      <c r="D896" s="56"/>
      <c r="E896" s="56"/>
      <c r="F896" s="56"/>
      <c r="G896" s="56"/>
      <c r="H896" s="56"/>
      <c r="I896" s="53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</row>
    <row r="897" spans="1:21" s="30" customFormat="1">
      <c r="A897" s="56"/>
      <c r="B897" s="56"/>
      <c r="C897" s="56"/>
      <c r="D897" s="56"/>
      <c r="E897" s="56"/>
      <c r="F897" s="56"/>
      <c r="G897" s="56"/>
      <c r="H897" s="56"/>
      <c r="I897" s="53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</row>
    <row r="898" spans="1:21" s="30" customFormat="1">
      <c r="A898" s="56"/>
      <c r="B898" s="56"/>
      <c r="C898" s="56"/>
      <c r="D898" s="56"/>
      <c r="E898" s="56"/>
      <c r="F898" s="56"/>
      <c r="G898" s="56"/>
      <c r="H898" s="56"/>
      <c r="I898" s="53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</row>
    <row r="899" spans="1:21" s="30" customFormat="1">
      <c r="A899" s="56"/>
      <c r="B899" s="56"/>
      <c r="C899" s="56"/>
      <c r="D899" s="56"/>
      <c r="E899" s="56"/>
      <c r="F899" s="56"/>
      <c r="G899" s="56"/>
      <c r="H899" s="56"/>
      <c r="I899" s="53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</row>
    <row r="900" spans="1:21" s="30" customFormat="1">
      <c r="A900" s="56"/>
      <c r="B900" s="56"/>
      <c r="C900" s="56"/>
      <c r="D900" s="56"/>
      <c r="E900" s="56"/>
      <c r="F900" s="56"/>
      <c r="G900" s="56"/>
      <c r="H900" s="56"/>
      <c r="I900" s="53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</row>
    <row r="901" spans="1:21" s="30" customFormat="1">
      <c r="A901" s="56"/>
      <c r="B901" s="56"/>
      <c r="C901" s="56"/>
      <c r="D901" s="56"/>
      <c r="E901" s="56"/>
      <c r="F901" s="56"/>
      <c r="G901" s="56"/>
      <c r="H901" s="56"/>
      <c r="I901" s="53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</row>
    <row r="902" spans="1:21" s="30" customFormat="1">
      <c r="A902" s="56"/>
      <c r="B902" s="56"/>
      <c r="C902" s="56"/>
      <c r="D902" s="56"/>
      <c r="E902" s="56"/>
      <c r="F902" s="56"/>
      <c r="G902" s="56"/>
      <c r="H902" s="56"/>
      <c r="I902" s="53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</row>
    <row r="903" spans="1:21" s="30" customFormat="1">
      <c r="A903" s="56"/>
      <c r="B903" s="56"/>
      <c r="C903" s="56"/>
      <c r="D903" s="56"/>
      <c r="E903" s="56"/>
      <c r="F903" s="56"/>
      <c r="G903" s="56"/>
      <c r="H903" s="56"/>
      <c r="I903" s="53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</row>
    <row r="904" spans="1:21" s="30" customFormat="1">
      <c r="A904" s="56"/>
      <c r="B904" s="56"/>
      <c r="C904" s="56"/>
      <c r="D904" s="56"/>
      <c r="E904" s="56"/>
      <c r="F904" s="56"/>
      <c r="G904" s="56"/>
      <c r="H904" s="56"/>
      <c r="I904" s="53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</row>
    <row r="905" spans="1:21" s="30" customFormat="1">
      <c r="A905" s="56"/>
      <c r="B905" s="56"/>
      <c r="C905" s="56"/>
      <c r="D905" s="56"/>
      <c r="E905" s="56"/>
      <c r="F905" s="56"/>
      <c r="G905" s="56"/>
      <c r="H905" s="56"/>
      <c r="I905" s="53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</row>
    <row r="906" spans="1:21" s="30" customFormat="1">
      <c r="A906" s="56"/>
      <c r="B906" s="56"/>
      <c r="C906" s="56"/>
      <c r="D906" s="56"/>
      <c r="E906" s="56"/>
      <c r="F906" s="56"/>
      <c r="G906" s="56"/>
      <c r="H906" s="56"/>
      <c r="I906" s="53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</row>
    <row r="907" spans="1:21" s="30" customFormat="1">
      <c r="A907" s="56"/>
      <c r="B907" s="56"/>
      <c r="C907" s="56"/>
      <c r="D907" s="56"/>
      <c r="E907" s="56"/>
      <c r="F907" s="56"/>
      <c r="G907" s="56"/>
      <c r="H907" s="56"/>
      <c r="I907" s="53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</row>
    <row r="908" spans="1:21" s="30" customFormat="1">
      <c r="A908" s="56"/>
      <c r="B908" s="56"/>
      <c r="C908" s="56"/>
      <c r="D908" s="56"/>
      <c r="E908" s="56"/>
      <c r="F908" s="56"/>
      <c r="G908" s="56"/>
      <c r="H908" s="56"/>
      <c r="I908" s="53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</row>
    <row r="909" spans="1:21" s="30" customFormat="1">
      <c r="A909" s="56"/>
      <c r="B909" s="56"/>
      <c r="C909" s="56"/>
      <c r="D909" s="56"/>
      <c r="E909" s="56"/>
      <c r="F909" s="56"/>
      <c r="G909" s="56"/>
      <c r="H909" s="56"/>
      <c r="I909" s="53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</row>
    <row r="910" spans="1:21" s="30" customFormat="1">
      <c r="A910" s="56"/>
      <c r="B910" s="56"/>
      <c r="C910" s="56"/>
      <c r="D910" s="56"/>
      <c r="E910" s="56"/>
      <c r="F910" s="56"/>
      <c r="G910" s="56"/>
      <c r="H910" s="56"/>
      <c r="I910" s="53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</row>
    <row r="911" spans="1:21" s="30" customFormat="1">
      <c r="A911" s="56"/>
      <c r="B911" s="56"/>
      <c r="C911" s="56"/>
      <c r="D911" s="56"/>
      <c r="E911" s="56"/>
      <c r="F911" s="56"/>
      <c r="G911" s="56"/>
      <c r="H911" s="56"/>
      <c r="I911" s="53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</row>
    <row r="912" spans="1:21" s="30" customFormat="1">
      <c r="A912" s="56"/>
      <c r="B912" s="56"/>
      <c r="C912" s="56"/>
      <c r="D912" s="56"/>
      <c r="E912" s="56"/>
      <c r="F912" s="56"/>
      <c r="G912" s="56"/>
      <c r="H912" s="56"/>
      <c r="I912" s="53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</row>
    <row r="913" spans="1:21" s="30" customFormat="1">
      <c r="A913" s="56"/>
      <c r="B913" s="56"/>
      <c r="C913" s="56"/>
      <c r="D913" s="56"/>
      <c r="E913" s="56"/>
      <c r="F913" s="56"/>
      <c r="G913" s="56"/>
      <c r="H913" s="56"/>
      <c r="I913" s="53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</row>
    <row r="914" spans="1:21" s="30" customFormat="1">
      <c r="A914" s="56"/>
      <c r="B914" s="56"/>
      <c r="C914" s="56"/>
      <c r="D914" s="56"/>
      <c r="E914" s="56"/>
      <c r="F914" s="56"/>
      <c r="G914" s="56"/>
      <c r="H914" s="56"/>
      <c r="I914" s="53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</row>
    <row r="915" spans="1:21" s="30" customFormat="1">
      <c r="A915" s="56"/>
      <c r="B915" s="56"/>
      <c r="C915" s="56"/>
      <c r="D915" s="56"/>
      <c r="E915" s="56"/>
      <c r="F915" s="56"/>
      <c r="G915" s="56"/>
      <c r="H915" s="56"/>
      <c r="I915" s="53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</row>
    <row r="916" spans="1:21" s="30" customFormat="1">
      <c r="A916" s="56"/>
      <c r="B916" s="56"/>
      <c r="C916" s="56"/>
      <c r="D916" s="56"/>
      <c r="E916" s="56"/>
      <c r="F916" s="56"/>
      <c r="G916" s="56"/>
      <c r="H916" s="56"/>
      <c r="I916" s="53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</row>
    <row r="917" spans="1:21" s="30" customFormat="1">
      <c r="A917" s="56"/>
      <c r="B917" s="56"/>
      <c r="C917" s="56"/>
      <c r="D917" s="56"/>
      <c r="E917" s="56"/>
      <c r="F917" s="56"/>
      <c r="G917" s="56"/>
      <c r="H917" s="56"/>
      <c r="I917" s="53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</row>
    <row r="918" spans="1:21" s="30" customFormat="1">
      <c r="A918" s="56"/>
      <c r="B918" s="56"/>
      <c r="C918" s="56"/>
      <c r="D918" s="56"/>
      <c r="E918" s="56"/>
      <c r="F918" s="56"/>
      <c r="G918" s="56"/>
      <c r="H918" s="56"/>
      <c r="I918" s="53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</row>
    <row r="919" spans="1:21" s="30" customFormat="1">
      <c r="A919" s="56"/>
      <c r="B919" s="56"/>
      <c r="C919" s="56"/>
      <c r="D919" s="56"/>
      <c r="E919" s="56"/>
      <c r="F919" s="56"/>
      <c r="G919" s="56"/>
      <c r="H919" s="56"/>
      <c r="I919" s="53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</row>
    <row r="920" spans="1:21" s="30" customFormat="1">
      <c r="A920" s="56"/>
      <c r="B920" s="56"/>
      <c r="C920" s="56"/>
      <c r="D920" s="56"/>
      <c r="E920" s="56"/>
      <c r="F920" s="56"/>
      <c r="G920" s="56"/>
      <c r="H920" s="56"/>
      <c r="I920" s="53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</row>
    <row r="921" spans="1:21" s="30" customFormat="1">
      <c r="A921" s="56"/>
      <c r="B921" s="56"/>
      <c r="C921" s="56"/>
      <c r="D921" s="56"/>
      <c r="E921" s="56"/>
      <c r="F921" s="56"/>
      <c r="G921" s="56"/>
      <c r="H921" s="56"/>
      <c r="I921" s="53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</row>
    <row r="922" spans="1:21" s="30" customFormat="1">
      <c r="A922" s="56"/>
      <c r="B922" s="56"/>
      <c r="C922" s="56"/>
      <c r="D922" s="56"/>
      <c r="E922" s="56"/>
      <c r="F922" s="56"/>
      <c r="G922" s="56"/>
      <c r="H922" s="56"/>
      <c r="I922" s="53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</row>
    <row r="923" spans="1:21" s="30" customFormat="1">
      <c r="A923" s="56"/>
      <c r="B923" s="56"/>
      <c r="C923" s="56"/>
      <c r="D923" s="56"/>
      <c r="E923" s="56"/>
      <c r="F923" s="56"/>
      <c r="G923" s="56"/>
      <c r="H923" s="56"/>
      <c r="I923" s="53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</row>
    <row r="924" spans="1:21" s="30" customFormat="1">
      <c r="A924" s="56"/>
      <c r="B924" s="56"/>
      <c r="C924" s="56"/>
      <c r="D924" s="56"/>
      <c r="E924" s="56"/>
      <c r="F924" s="56"/>
      <c r="G924" s="56"/>
      <c r="H924" s="56"/>
      <c r="I924" s="53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</row>
    <row r="925" spans="1:21" s="30" customFormat="1">
      <c r="A925" s="56"/>
      <c r="B925" s="56"/>
      <c r="C925" s="56"/>
      <c r="D925" s="56"/>
      <c r="E925" s="56"/>
      <c r="F925" s="56"/>
      <c r="G925" s="56"/>
      <c r="H925" s="56"/>
      <c r="I925" s="53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</row>
    <row r="926" spans="1:21" s="30" customFormat="1">
      <c r="A926" s="56"/>
      <c r="B926" s="56"/>
      <c r="C926" s="56"/>
      <c r="D926" s="56"/>
      <c r="E926" s="56"/>
      <c r="F926" s="56"/>
      <c r="G926" s="56"/>
      <c r="H926" s="56"/>
      <c r="I926" s="53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</row>
    <row r="927" spans="1:21" s="30" customFormat="1">
      <c r="I927" s="35"/>
    </row>
    <row r="928" spans="1:21" s="30" customFormat="1">
      <c r="I928" s="35"/>
    </row>
    <row r="929" spans="9:9" s="30" customFormat="1">
      <c r="I929" s="35"/>
    </row>
    <row r="930" spans="9:9" s="30" customFormat="1">
      <c r="I930" s="35"/>
    </row>
    <row r="931" spans="9:9" s="30" customFormat="1">
      <c r="I931" s="35"/>
    </row>
    <row r="932" spans="9:9" s="30" customFormat="1">
      <c r="I932" s="35"/>
    </row>
    <row r="933" spans="9:9" s="30" customFormat="1">
      <c r="I933" s="35"/>
    </row>
    <row r="934" spans="9:9" s="30" customFormat="1">
      <c r="I934" s="35"/>
    </row>
    <row r="935" spans="9:9" s="30" customFormat="1">
      <c r="I935" s="35"/>
    </row>
    <row r="936" spans="9:9" s="30" customFormat="1">
      <c r="I936" s="35"/>
    </row>
    <row r="937" spans="9:9" s="30" customFormat="1">
      <c r="I937" s="35"/>
    </row>
    <row r="938" spans="9:9" s="30" customFormat="1">
      <c r="I938" s="35"/>
    </row>
    <row r="939" spans="9:9" s="30" customFormat="1">
      <c r="I939" s="35"/>
    </row>
    <row r="940" spans="9:9" s="30" customFormat="1">
      <c r="I940" s="35"/>
    </row>
    <row r="941" spans="9:9" s="30" customFormat="1">
      <c r="I941" s="35"/>
    </row>
    <row r="942" spans="9:9" s="30" customFormat="1">
      <c r="I942" s="35"/>
    </row>
    <row r="943" spans="9:9" s="30" customFormat="1">
      <c r="I943" s="35"/>
    </row>
    <row r="944" spans="9:9" s="30" customFormat="1">
      <c r="I944" s="35"/>
    </row>
    <row r="945" spans="9:9" s="30" customFormat="1">
      <c r="I945" s="35"/>
    </row>
    <row r="946" spans="9:9" s="30" customFormat="1">
      <c r="I946" s="35"/>
    </row>
    <row r="947" spans="9:9" s="30" customFormat="1">
      <c r="I947" s="35"/>
    </row>
    <row r="948" spans="9:9" s="30" customFormat="1">
      <c r="I948" s="35"/>
    </row>
    <row r="949" spans="9:9" s="30" customFormat="1">
      <c r="I949" s="35"/>
    </row>
    <row r="950" spans="9:9" s="30" customFormat="1">
      <c r="I950" s="35"/>
    </row>
    <row r="951" spans="9:9" s="30" customFormat="1">
      <c r="I951" s="35"/>
    </row>
    <row r="952" spans="9:9" s="30" customFormat="1">
      <c r="I952" s="35"/>
    </row>
    <row r="953" spans="9:9" s="30" customFormat="1">
      <c r="I953" s="35"/>
    </row>
    <row r="954" spans="9:9" s="30" customFormat="1">
      <c r="I954" s="35"/>
    </row>
    <row r="955" spans="9:9" s="30" customFormat="1">
      <c r="I955" s="35"/>
    </row>
    <row r="956" spans="9:9" s="30" customFormat="1">
      <c r="I956" s="35"/>
    </row>
    <row r="957" spans="9:9" s="30" customFormat="1">
      <c r="I957" s="35"/>
    </row>
    <row r="958" spans="9:9" s="30" customFormat="1">
      <c r="I958" s="35"/>
    </row>
    <row r="959" spans="9:9" s="30" customFormat="1">
      <c r="I959" s="35"/>
    </row>
    <row r="960" spans="9:9" s="30" customFormat="1">
      <c r="I960" s="35"/>
    </row>
    <row r="961" spans="9:9" s="30" customFormat="1">
      <c r="I961" s="35"/>
    </row>
    <row r="962" spans="9:9" s="30" customFormat="1">
      <c r="I962" s="35"/>
    </row>
    <row r="963" spans="9:9" s="30" customFormat="1">
      <c r="I963" s="35"/>
    </row>
    <row r="964" spans="9:9" s="30" customFormat="1">
      <c r="I964" s="35"/>
    </row>
    <row r="965" spans="9:9" s="30" customFormat="1">
      <c r="I965" s="35"/>
    </row>
    <row r="966" spans="9:9" s="30" customFormat="1">
      <c r="I966" s="35"/>
    </row>
    <row r="967" spans="9:9" s="30" customFormat="1">
      <c r="I967" s="35"/>
    </row>
    <row r="968" spans="9:9" s="30" customFormat="1">
      <c r="I968" s="35"/>
    </row>
    <row r="969" spans="9:9" s="30" customFormat="1">
      <c r="I969" s="35"/>
    </row>
    <row r="970" spans="9:9" s="30" customFormat="1">
      <c r="I970" s="35"/>
    </row>
    <row r="971" spans="9:9" s="30" customFormat="1">
      <c r="I971" s="35"/>
    </row>
    <row r="972" spans="9:9" s="30" customFormat="1">
      <c r="I972" s="35"/>
    </row>
    <row r="973" spans="9:9" s="30" customFormat="1">
      <c r="I973" s="35"/>
    </row>
    <row r="974" spans="9:9" s="30" customFormat="1">
      <c r="I974" s="35"/>
    </row>
    <row r="975" spans="9:9" s="30" customFormat="1">
      <c r="I975" s="35"/>
    </row>
    <row r="976" spans="9:9" s="30" customFormat="1">
      <c r="I976" s="35"/>
    </row>
    <row r="977" spans="9:9" s="30" customFormat="1">
      <c r="I977" s="35"/>
    </row>
    <row r="978" spans="9:9" s="30" customFormat="1">
      <c r="I978" s="35"/>
    </row>
    <row r="979" spans="9:9" s="30" customFormat="1">
      <c r="I979" s="35"/>
    </row>
    <row r="980" spans="9:9" s="30" customFormat="1">
      <c r="I980" s="35"/>
    </row>
    <row r="981" spans="9:9" s="30" customFormat="1">
      <c r="I981" s="35"/>
    </row>
    <row r="982" spans="9:9" s="30" customFormat="1">
      <c r="I982" s="35"/>
    </row>
    <row r="983" spans="9:9" s="30" customFormat="1">
      <c r="I983" s="35"/>
    </row>
    <row r="984" spans="9:9" s="30" customFormat="1">
      <c r="I984" s="35"/>
    </row>
    <row r="985" spans="9:9" s="30" customFormat="1">
      <c r="I985" s="35"/>
    </row>
    <row r="986" spans="9:9" s="30" customFormat="1">
      <c r="I986" s="35"/>
    </row>
    <row r="987" spans="9:9" s="30" customFormat="1">
      <c r="I987" s="35"/>
    </row>
    <row r="988" spans="9:9" s="30" customFormat="1">
      <c r="I988" s="35"/>
    </row>
    <row r="989" spans="9:9" s="30" customFormat="1">
      <c r="I989" s="35"/>
    </row>
    <row r="990" spans="9:9" s="30" customFormat="1">
      <c r="I990" s="35"/>
    </row>
    <row r="991" spans="9:9" s="30" customFormat="1">
      <c r="I991" s="35"/>
    </row>
    <row r="992" spans="9:9" s="30" customFormat="1">
      <c r="I992" s="35"/>
    </row>
    <row r="993" spans="9:9" s="30" customFormat="1">
      <c r="I993" s="35"/>
    </row>
    <row r="994" spans="9:9" s="30" customFormat="1">
      <c r="I994" s="35"/>
    </row>
    <row r="995" spans="9:9" s="30" customFormat="1">
      <c r="I995" s="35"/>
    </row>
    <row r="996" spans="9:9" s="30" customFormat="1">
      <c r="I996" s="35"/>
    </row>
    <row r="997" spans="9:9" s="30" customFormat="1">
      <c r="I997" s="35"/>
    </row>
    <row r="998" spans="9:9" s="30" customFormat="1">
      <c r="I998" s="35"/>
    </row>
    <row r="999" spans="9:9" s="30" customFormat="1">
      <c r="I999" s="35"/>
    </row>
    <row r="1000" spans="9:9" s="30" customFormat="1">
      <c r="I1000" s="35"/>
    </row>
    <row r="1001" spans="9:9" s="30" customFormat="1">
      <c r="I1001" s="35"/>
    </row>
    <row r="1002" spans="9:9" s="30" customFormat="1">
      <c r="I1002" s="35"/>
    </row>
    <row r="1003" spans="9:9" s="30" customFormat="1">
      <c r="I1003" s="35"/>
    </row>
    <row r="1004" spans="9:9" s="30" customFormat="1">
      <c r="I1004" s="35"/>
    </row>
    <row r="1005" spans="9:9" s="30" customFormat="1">
      <c r="I1005" s="35"/>
    </row>
    <row r="1006" spans="9:9" s="30" customFormat="1">
      <c r="I1006" s="35"/>
    </row>
    <row r="1007" spans="9:9" s="30" customFormat="1">
      <c r="I1007" s="35"/>
    </row>
    <row r="1008" spans="9:9" s="30" customFormat="1">
      <c r="I1008" s="35"/>
    </row>
    <row r="1009" spans="9:9" s="30" customFormat="1">
      <c r="I1009" s="35"/>
    </row>
    <row r="1010" spans="9:9" s="30" customFormat="1">
      <c r="I1010" s="35"/>
    </row>
    <row r="1011" spans="9:9" s="30" customFormat="1">
      <c r="I1011" s="35"/>
    </row>
    <row r="1012" spans="9:9" s="30" customFormat="1">
      <c r="I1012" s="35"/>
    </row>
    <row r="1013" spans="9:9" s="30" customFormat="1">
      <c r="I1013" s="35"/>
    </row>
    <row r="1014" spans="9:9" s="30" customFormat="1">
      <c r="I1014" s="35"/>
    </row>
    <row r="1015" spans="9:9" s="30" customFormat="1">
      <c r="I1015" s="35"/>
    </row>
    <row r="1016" spans="9:9" s="30" customFormat="1">
      <c r="I1016" s="35"/>
    </row>
    <row r="1017" spans="9:9" s="30" customFormat="1">
      <c r="I1017" s="35"/>
    </row>
    <row r="1018" spans="9:9" s="30" customFormat="1">
      <c r="I1018" s="35"/>
    </row>
    <row r="1019" spans="9:9" s="30" customFormat="1">
      <c r="I1019" s="35"/>
    </row>
    <row r="1020" spans="9:9" s="30" customFormat="1">
      <c r="I1020" s="35"/>
    </row>
    <row r="1021" spans="9:9" s="30" customFormat="1">
      <c r="I1021" s="35"/>
    </row>
    <row r="1022" spans="9:9" s="30" customFormat="1">
      <c r="I1022" s="35"/>
    </row>
    <row r="1023" spans="9:9" s="30" customFormat="1">
      <c r="I1023" s="35"/>
    </row>
    <row r="1024" spans="9:9" s="30" customFormat="1">
      <c r="I1024" s="35"/>
    </row>
    <row r="1025" spans="9:9" s="30" customFormat="1">
      <c r="I1025" s="35"/>
    </row>
    <row r="1026" spans="9:9" s="30" customFormat="1">
      <c r="I1026" s="35"/>
    </row>
    <row r="1027" spans="9:9" s="30" customFormat="1">
      <c r="I1027" s="35"/>
    </row>
    <row r="1028" spans="9:9" s="30" customFormat="1">
      <c r="I1028" s="35"/>
    </row>
    <row r="1029" spans="9:9" s="30" customFormat="1">
      <c r="I1029" s="35"/>
    </row>
    <row r="1030" spans="9:9" s="30" customFormat="1">
      <c r="I1030" s="35"/>
    </row>
    <row r="1031" spans="9:9" s="30" customFormat="1">
      <c r="I1031" s="35"/>
    </row>
    <row r="1032" spans="9:9" s="30" customFormat="1">
      <c r="I1032" s="35"/>
    </row>
    <row r="1033" spans="9:9" s="30" customFormat="1">
      <c r="I1033" s="35"/>
    </row>
    <row r="1034" spans="9:9" s="30" customFormat="1">
      <c r="I1034" s="35"/>
    </row>
    <row r="1035" spans="9:9" s="30" customFormat="1">
      <c r="I1035" s="35"/>
    </row>
    <row r="1036" spans="9:9" s="30" customFormat="1">
      <c r="I1036" s="35"/>
    </row>
    <row r="1037" spans="9:9" s="30" customFormat="1">
      <c r="I1037" s="35"/>
    </row>
    <row r="1038" spans="9:9" s="30" customFormat="1">
      <c r="I1038" s="35"/>
    </row>
    <row r="1039" spans="9:9" s="30" customFormat="1">
      <c r="I1039" s="35"/>
    </row>
    <row r="1040" spans="9:9" s="30" customFormat="1">
      <c r="I1040" s="35"/>
    </row>
    <row r="1041" spans="9:9" s="30" customFormat="1">
      <c r="I1041" s="35"/>
    </row>
    <row r="1042" spans="9:9" s="30" customFormat="1">
      <c r="I1042" s="35"/>
    </row>
    <row r="1043" spans="9:9" s="30" customFormat="1">
      <c r="I1043" s="35"/>
    </row>
    <row r="1044" spans="9:9" s="30" customFormat="1">
      <c r="I1044" s="35"/>
    </row>
    <row r="1045" spans="9:9" s="30" customFormat="1">
      <c r="I1045" s="35"/>
    </row>
    <row r="1046" spans="9:9" s="30" customFormat="1">
      <c r="I1046" s="35"/>
    </row>
    <row r="1047" spans="9:9" s="30" customFormat="1">
      <c r="I1047" s="35"/>
    </row>
    <row r="1048" spans="9:9" s="30" customFormat="1">
      <c r="I1048" s="35"/>
    </row>
    <row r="1049" spans="9:9" s="30" customFormat="1">
      <c r="I1049" s="35"/>
    </row>
    <row r="1050" spans="9:9" s="30" customFormat="1">
      <c r="I1050" s="35"/>
    </row>
    <row r="1051" spans="9:9" s="30" customFormat="1">
      <c r="I1051" s="35"/>
    </row>
    <row r="1052" spans="9:9" s="30" customFormat="1">
      <c r="I1052" s="35"/>
    </row>
    <row r="1053" spans="9:9" s="30" customFormat="1">
      <c r="I1053" s="35"/>
    </row>
    <row r="1054" spans="9:9" s="30" customFormat="1">
      <c r="I1054" s="35"/>
    </row>
    <row r="1055" spans="9:9" s="30" customFormat="1">
      <c r="I1055" s="35"/>
    </row>
    <row r="1056" spans="9:9" s="30" customFormat="1">
      <c r="I1056" s="35"/>
    </row>
    <row r="1057" spans="1:9" s="30" customFormat="1">
      <c r="I1057" s="35"/>
    </row>
    <row r="1058" spans="1:9" s="30" customFormat="1">
      <c r="I1058" s="35"/>
    </row>
    <row r="1059" spans="1:9" s="30" customFormat="1">
      <c r="I1059" s="35"/>
    </row>
    <row r="1060" spans="1:9" s="30" customFormat="1">
      <c r="I1060" s="35"/>
    </row>
    <row r="1061" spans="1:9">
      <c r="A1061" s="9"/>
      <c r="B1061" s="9"/>
      <c r="C1061" s="9"/>
      <c r="D1061" s="9"/>
      <c r="E1061" s="9"/>
      <c r="F1061" s="9"/>
      <c r="G1061" s="9"/>
      <c r="H1061" s="9"/>
    </row>
    <row r="1062" spans="1:9">
      <c r="A1062" s="9"/>
      <c r="B1062" s="9"/>
      <c r="C1062" s="9"/>
      <c r="D1062" s="9"/>
      <c r="E1062" s="9"/>
      <c r="F1062" s="9"/>
      <c r="G1062" s="9"/>
      <c r="H1062" s="9"/>
    </row>
    <row r="1063" spans="1:9">
      <c r="A1063" s="9"/>
      <c r="B1063" s="9"/>
      <c r="C1063" s="9"/>
      <c r="D1063" s="9"/>
      <c r="E1063" s="9"/>
      <c r="F1063" s="9"/>
      <c r="G1063" s="9"/>
      <c r="H1063" s="9"/>
    </row>
    <row r="1064" spans="1:9">
      <c r="A1064" s="9"/>
      <c r="B1064" s="9"/>
      <c r="C1064" s="9"/>
      <c r="D1064" s="9"/>
      <c r="E1064" s="9"/>
      <c r="F1064" s="9"/>
      <c r="G1064" s="9"/>
      <c r="H1064" s="9"/>
    </row>
    <row r="1065" spans="1:9">
      <c r="A1065" s="9"/>
      <c r="B1065" s="9"/>
      <c r="C1065" s="9"/>
      <c r="D1065" s="9"/>
      <c r="E1065" s="9"/>
      <c r="F1065" s="9"/>
      <c r="G1065" s="9"/>
      <c r="H1065" s="9"/>
    </row>
    <row r="1066" spans="1:9">
      <c r="A1066" s="9"/>
      <c r="B1066" s="9"/>
      <c r="C1066" s="9"/>
      <c r="D1066" s="9"/>
      <c r="E1066" s="9"/>
      <c r="F1066" s="9"/>
      <c r="G1066" s="9"/>
      <c r="H1066" s="9"/>
    </row>
    <row r="1067" spans="1:9">
      <c r="A1067" s="9"/>
      <c r="B1067" s="9"/>
      <c r="C1067" s="9"/>
      <c r="D1067" s="9"/>
      <c r="E1067" s="9"/>
      <c r="F1067" s="9"/>
      <c r="G1067" s="9"/>
      <c r="H1067" s="9"/>
    </row>
    <row r="1068" spans="1:9">
      <c r="A1068" s="9"/>
      <c r="B1068" s="9"/>
      <c r="C1068" s="9"/>
      <c r="D1068" s="9"/>
      <c r="E1068" s="9"/>
      <c r="F1068" s="9"/>
      <c r="G1068" s="9"/>
      <c r="H1068" s="9"/>
    </row>
    <row r="1069" spans="1:9">
      <c r="A1069" s="9"/>
      <c r="B1069" s="9"/>
      <c r="C1069" s="9"/>
      <c r="D1069" s="9"/>
      <c r="E1069" s="9"/>
      <c r="F1069" s="9"/>
      <c r="G1069" s="9"/>
      <c r="H1069" s="9"/>
    </row>
    <row r="1070" spans="1:9">
      <c r="A1070" s="9"/>
      <c r="B1070" s="9"/>
      <c r="C1070" s="9"/>
      <c r="D1070" s="9"/>
      <c r="E1070" s="9"/>
      <c r="F1070" s="9"/>
      <c r="G1070" s="9"/>
      <c r="H1070" s="9"/>
    </row>
    <row r="1071" spans="1:9">
      <c r="A1071" s="9"/>
      <c r="B1071" s="9"/>
      <c r="C1071" s="9"/>
      <c r="D1071" s="9"/>
      <c r="E1071" s="9"/>
      <c r="F1071" s="9"/>
      <c r="G1071" s="9"/>
      <c r="H1071" s="9"/>
    </row>
    <row r="1072" spans="1:9">
      <c r="A1072" s="9"/>
      <c r="B1072" s="9"/>
      <c r="C1072" s="9"/>
      <c r="D1072" s="9"/>
      <c r="E1072" s="9"/>
      <c r="F1072" s="9"/>
      <c r="G1072" s="9"/>
      <c r="H1072" s="9"/>
    </row>
    <row r="1073" spans="1:8">
      <c r="A1073" s="9"/>
      <c r="B1073" s="9"/>
      <c r="C1073" s="9"/>
      <c r="D1073" s="9"/>
      <c r="E1073" s="9"/>
      <c r="F1073" s="9"/>
      <c r="G1073" s="9"/>
      <c r="H1073" s="9"/>
    </row>
    <row r="1074" spans="1:8">
      <c r="A1074" s="9"/>
      <c r="B1074" s="9"/>
      <c r="C1074" s="9"/>
      <c r="D1074" s="9"/>
      <c r="E1074" s="9"/>
      <c r="F1074" s="9"/>
      <c r="G1074" s="9"/>
      <c r="H1074" s="9"/>
    </row>
    <row r="1075" spans="1:8">
      <c r="A1075" s="9"/>
      <c r="B1075" s="9"/>
      <c r="C1075" s="9"/>
      <c r="D1075" s="9"/>
      <c r="E1075" s="9"/>
      <c r="F1075" s="9"/>
      <c r="G1075" s="9"/>
      <c r="H1075" s="9"/>
    </row>
    <row r="1076" spans="1:8">
      <c r="A1076" s="9"/>
      <c r="B1076" s="9"/>
      <c r="C1076" s="9"/>
      <c r="D1076" s="9"/>
      <c r="E1076" s="9"/>
      <c r="F1076" s="9"/>
      <c r="G1076" s="9"/>
      <c r="H1076" s="9"/>
    </row>
    <row r="1077" spans="1:8">
      <c r="A1077" s="9"/>
      <c r="B1077" s="9"/>
      <c r="C1077" s="9"/>
      <c r="D1077" s="9"/>
      <c r="E1077" s="9"/>
      <c r="F1077" s="9"/>
      <c r="G1077" s="9"/>
      <c r="H1077" s="9"/>
    </row>
    <row r="1078" spans="1:8">
      <c r="A1078" s="9"/>
      <c r="B1078" s="9"/>
      <c r="C1078" s="9"/>
      <c r="D1078" s="9"/>
      <c r="E1078" s="9"/>
      <c r="F1078" s="9"/>
      <c r="G1078" s="9"/>
      <c r="H1078" s="9"/>
    </row>
    <row r="1079" spans="1:8">
      <c r="A1079" s="9"/>
      <c r="B1079" s="9"/>
      <c r="C1079" s="9"/>
      <c r="D1079" s="9"/>
      <c r="E1079" s="9"/>
      <c r="F1079" s="9"/>
      <c r="G1079" s="9"/>
      <c r="H1079" s="9"/>
    </row>
    <row r="1080" spans="1:8">
      <c r="A1080" s="9"/>
      <c r="B1080" s="9"/>
      <c r="C1080" s="9"/>
      <c r="D1080" s="9"/>
      <c r="E1080" s="9"/>
      <c r="F1080" s="9"/>
      <c r="G1080" s="9"/>
      <c r="H1080" s="9"/>
    </row>
    <row r="1081" spans="1:8">
      <c r="A1081" s="9"/>
      <c r="B1081" s="9"/>
      <c r="C1081" s="9"/>
      <c r="D1081" s="9"/>
      <c r="E1081" s="9"/>
      <c r="F1081" s="9"/>
      <c r="G1081" s="9"/>
      <c r="H1081" s="9"/>
    </row>
    <row r="1082" spans="1:8">
      <c r="A1082" s="9"/>
      <c r="B1082" s="9"/>
      <c r="C1082" s="9"/>
      <c r="D1082" s="9"/>
      <c r="E1082" s="9"/>
      <c r="F1082" s="9"/>
      <c r="G1082" s="9"/>
      <c r="H1082" s="9"/>
    </row>
    <row r="1083" spans="1:8">
      <c r="A1083" s="9"/>
      <c r="B1083" s="9"/>
      <c r="C1083" s="9"/>
      <c r="D1083" s="9"/>
      <c r="E1083" s="9"/>
      <c r="F1083" s="9"/>
      <c r="G1083" s="9"/>
      <c r="H1083" s="9"/>
    </row>
    <row r="1084" spans="1:8">
      <c r="A1084" s="9"/>
      <c r="B1084" s="9"/>
      <c r="C1084" s="9"/>
      <c r="D1084" s="9"/>
      <c r="E1084" s="9"/>
      <c r="F1084" s="9"/>
      <c r="G1084" s="9"/>
      <c r="H1084" s="9"/>
    </row>
    <row r="1085" spans="1:8">
      <c r="A1085" s="9"/>
      <c r="B1085" s="9"/>
      <c r="C1085" s="9"/>
      <c r="D1085" s="9"/>
      <c r="E1085" s="9"/>
      <c r="F1085" s="9"/>
      <c r="G1085" s="9"/>
      <c r="H1085" s="9"/>
    </row>
    <row r="1086" spans="1:8">
      <c r="A1086" s="9"/>
      <c r="B1086" s="9"/>
      <c r="C1086" s="9"/>
      <c r="D1086" s="9"/>
      <c r="E1086" s="9"/>
      <c r="F1086" s="9"/>
      <c r="G1086" s="9"/>
      <c r="H1086" s="9"/>
    </row>
    <row r="1087" spans="1:8">
      <c r="A1087" s="9"/>
      <c r="B1087" s="9"/>
      <c r="C1087" s="9"/>
      <c r="D1087" s="9"/>
      <c r="E1087" s="9"/>
      <c r="F1087" s="9"/>
      <c r="G1087" s="9"/>
      <c r="H1087" s="9"/>
    </row>
    <row r="1088" spans="1:8">
      <c r="A1088" s="9"/>
      <c r="B1088" s="9"/>
      <c r="C1088" s="9"/>
      <c r="D1088" s="9"/>
      <c r="E1088" s="9"/>
      <c r="F1088" s="9"/>
      <c r="G1088" s="9"/>
      <c r="H1088" s="9"/>
    </row>
    <row r="1089" spans="1:8">
      <c r="A1089" s="9"/>
      <c r="B1089" s="9"/>
      <c r="C1089" s="9"/>
      <c r="D1089" s="9"/>
      <c r="E1089" s="9"/>
      <c r="F1089" s="9"/>
      <c r="G1089" s="9"/>
      <c r="H1089" s="9"/>
    </row>
    <row r="1090" spans="1:8">
      <c r="A1090" s="9"/>
      <c r="B1090" s="9"/>
      <c r="C1090" s="9"/>
      <c r="D1090" s="9"/>
      <c r="E1090" s="9"/>
      <c r="F1090" s="9"/>
      <c r="G1090" s="9"/>
      <c r="H1090" s="9"/>
    </row>
    <row r="1091" spans="1:8">
      <c r="A1091" s="9"/>
      <c r="B1091" s="9"/>
      <c r="C1091" s="9"/>
      <c r="D1091" s="9"/>
      <c r="E1091" s="9"/>
      <c r="F1091" s="9"/>
      <c r="G1091" s="9"/>
      <c r="H1091" s="9"/>
    </row>
    <row r="1092" spans="1:8">
      <c r="A1092" s="9"/>
      <c r="B1092" s="9"/>
      <c r="C1092" s="9"/>
      <c r="D1092" s="9"/>
      <c r="E1092" s="9"/>
      <c r="F1092" s="9"/>
      <c r="G1092" s="9"/>
      <c r="H1092" s="9"/>
    </row>
    <row r="1093" spans="1:8">
      <c r="A1093" s="9"/>
      <c r="B1093" s="9"/>
      <c r="C1093" s="9"/>
      <c r="D1093" s="9"/>
      <c r="E1093" s="9"/>
      <c r="F1093" s="9"/>
      <c r="G1093" s="9"/>
      <c r="H1093" s="9"/>
    </row>
    <row r="1094" spans="1:8">
      <c r="A1094" s="9"/>
      <c r="B1094" s="9"/>
      <c r="C1094" s="9"/>
      <c r="D1094" s="9"/>
      <c r="E1094" s="9"/>
      <c r="F1094" s="9"/>
      <c r="G1094" s="9"/>
      <c r="H1094" s="9"/>
    </row>
    <row r="1095" spans="1:8">
      <c r="A1095" s="9"/>
      <c r="B1095" s="9"/>
      <c r="C1095" s="9"/>
      <c r="D1095" s="9"/>
      <c r="E1095" s="9"/>
      <c r="F1095" s="9"/>
      <c r="G1095" s="9"/>
      <c r="H1095" s="9"/>
    </row>
    <row r="1096" spans="1:8">
      <c r="A1096" s="9"/>
      <c r="B1096" s="9"/>
      <c r="C1096" s="9"/>
      <c r="D1096" s="9"/>
      <c r="E1096" s="9"/>
      <c r="F1096" s="9"/>
      <c r="G1096" s="9"/>
      <c r="H1096" s="9"/>
    </row>
    <row r="1097" spans="1:8">
      <c r="A1097" s="9"/>
      <c r="B1097" s="9"/>
      <c r="C1097" s="9"/>
      <c r="D1097" s="9"/>
      <c r="E1097" s="9"/>
      <c r="F1097" s="9"/>
      <c r="G1097" s="9"/>
      <c r="H1097" s="9"/>
    </row>
    <row r="1098" spans="1:8">
      <c r="A1098" s="9"/>
      <c r="B1098" s="9"/>
      <c r="C1098" s="9"/>
      <c r="D1098" s="9"/>
      <c r="E1098" s="9"/>
      <c r="F1098" s="9"/>
      <c r="G1098" s="9"/>
      <c r="H1098" s="9"/>
    </row>
    <row r="1099" spans="1:8">
      <c r="A1099" s="9"/>
      <c r="B1099" s="9"/>
      <c r="C1099" s="9"/>
      <c r="D1099" s="9"/>
      <c r="E1099" s="9"/>
      <c r="F1099" s="9"/>
      <c r="G1099" s="9"/>
      <c r="H1099" s="9"/>
    </row>
    <row r="1100" spans="1:8">
      <c r="A1100" s="9"/>
      <c r="B1100" s="9"/>
      <c r="C1100" s="9"/>
      <c r="D1100" s="9"/>
      <c r="E1100" s="9"/>
      <c r="F1100" s="9"/>
      <c r="G1100" s="9"/>
      <c r="H1100" s="9"/>
    </row>
    <row r="1101" spans="1:8">
      <c r="A1101" s="9"/>
      <c r="B1101" s="9"/>
      <c r="C1101" s="9"/>
      <c r="D1101" s="9"/>
      <c r="E1101" s="9"/>
      <c r="F1101" s="9"/>
      <c r="G1101" s="9"/>
      <c r="H1101" s="9"/>
    </row>
    <row r="1102" spans="1:8">
      <c r="A1102" s="9"/>
      <c r="B1102" s="9"/>
      <c r="C1102" s="9"/>
      <c r="D1102" s="9"/>
      <c r="E1102" s="9"/>
      <c r="F1102" s="9"/>
      <c r="G1102" s="9"/>
      <c r="H1102" s="9"/>
    </row>
    <row r="1103" spans="1:8">
      <c r="A1103" s="9"/>
      <c r="B1103" s="9"/>
      <c r="C1103" s="9"/>
      <c r="D1103" s="9"/>
      <c r="E1103" s="9"/>
      <c r="F1103" s="9"/>
      <c r="G1103" s="9"/>
      <c r="H1103" s="9"/>
    </row>
    <row r="1104" spans="1:8">
      <c r="A1104" s="9"/>
      <c r="B1104" s="9"/>
      <c r="C1104" s="9"/>
      <c r="D1104" s="9"/>
      <c r="E1104" s="9"/>
      <c r="F1104" s="9"/>
      <c r="G1104" s="9"/>
      <c r="H1104" s="9"/>
    </row>
    <row r="1105" spans="1:8">
      <c r="A1105" s="9"/>
      <c r="B1105" s="9"/>
      <c r="C1105" s="9"/>
      <c r="D1105" s="9"/>
      <c r="E1105" s="9"/>
      <c r="F1105" s="9"/>
      <c r="G1105" s="9"/>
      <c r="H1105" s="9"/>
    </row>
    <row r="1106" spans="1:8">
      <c r="A1106" s="9"/>
      <c r="B1106" s="9"/>
      <c r="C1106" s="9"/>
      <c r="D1106" s="9"/>
      <c r="E1106" s="9"/>
      <c r="F1106" s="9"/>
      <c r="G1106" s="9"/>
      <c r="H1106" s="9"/>
    </row>
    <row r="1107" spans="1:8">
      <c r="A1107" s="9"/>
      <c r="B1107" s="9"/>
      <c r="C1107" s="9"/>
      <c r="D1107" s="9"/>
      <c r="E1107" s="9"/>
      <c r="F1107" s="9"/>
      <c r="G1107" s="9"/>
      <c r="H1107" s="9"/>
    </row>
    <row r="1108" spans="1:8">
      <c r="A1108" s="9"/>
      <c r="B1108" s="9"/>
      <c r="C1108" s="9"/>
      <c r="D1108" s="9"/>
      <c r="E1108" s="9"/>
      <c r="F1108" s="9"/>
      <c r="G1108" s="9"/>
      <c r="H1108" s="9"/>
    </row>
    <row r="1109" spans="1:8">
      <c r="A1109" s="9"/>
      <c r="B1109" s="9"/>
      <c r="C1109" s="9"/>
      <c r="D1109" s="9"/>
      <c r="E1109" s="9"/>
      <c r="F1109" s="9"/>
      <c r="G1109" s="9"/>
      <c r="H1109" s="9"/>
    </row>
    <row r="1110" spans="1:8">
      <c r="A1110" s="9"/>
      <c r="B1110" s="9"/>
      <c r="C1110" s="9"/>
      <c r="D1110" s="9"/>
      <c r="E1110" s="9"/>
      <c r="F1110" s="9"/>
      <c r="G1110" s="9"/>
      <c r="H1110" s="9"/>
    </row>
    <row r="1111" spans="1:8">
      <c r="A1111" s="9"/>
      <c r="B1111" s="9"/>
      <c r="C1111" s="9"/>
      <c r="D1111" s="9"/>
      <c r="E1111" s="9"/>
      <c r="F1111" s="9"/>
      <c r="G1111" s="9"/>
      <c r="H1111" s="9"/>
    </row>
    <row r="1112" spans="1:8">
      <c r="A1112" s="9"/>
      <c r="B1112" s="9"/>
      <c r="C1112" s="9"/>
      <c r="D1112" s="9"/>
      <c r="E1112" s="9"/>
      <c r="F1112" s="9"/>
      <c r="G1112" s="9"/>
      <c r="H1112" s="9"/>
    </row>
    <row r="1113" spans="1:8">
      <c r="A1113" s="9"/>
      <c r="B1113" s="9"/>
      <c r="C1113" s="9"/>
      <c r="D1113" s="9"/>
      <c r="E1113" s="9"/>
      <c r="F1113" s="9"/>
      <c r="G1113" s="9"/>
      <c r="H1113" s="9"/>
    </row>
    <row r="1114" spans="1:8">
      <c r="A1114" s="9"/>
      <c r="B1114" s="9"/>
      <c r="C1114" s="9"/>
      <c r="D1114" s="9"/>
      <c r="E1114" s="9"/>
      <c r="F1114" s="9"/>
      <c r="G1114" s="9"/>
      <c r="H1114" s="9"/>
    </row>
    <row r="1115" spans="1:8">
      <c r="A1115" s="9"/>
      <c r="B1115" s="9"/>
      <c r="C1115" s="9"/>
      <c r="D1115" s="9"/>
      <c r="E1115" s="9"/>
      <c r="F1115" s="9"/>
      <c r="G1115" s="9"/>
      <c r="H1115" s="9"/>
    </row>
    <row r="1116" spans="1:8">
      <c r="A1116" s="9"/>
      <c r="B1116" s="9"/>
      <c r="C1116" s="9"/>
      <c r="D1116" s="9"/>
      <c r="E1116" s="9"/>
      <c r="F1116" s="9"/>
      <c r="G1116" s="9"/>
      <c r="H1116" s="9"/>
    </row>
    <row r="1117" spans="1:8">
      <c r="A1117" s="9"/>
      <c r="B1117" s="9"/>
      <c r="C1117" s="9"/>
      <c r="D1117" s="9"/>
      <c r="E1117" s="9"/>
      <c r="F1117" s="9"/>
      <c r="G1117" s="9"/>
      <c r="H1117" s="9"/>
    </row>
    <row r="1118" spans="1:8">
      <c r="A1118" s="9"/>
      <c r="B1118" s="9"/>
      <c r="C1118" s="9"/>
      <c r="D1118" s="9"/>
      <c r="E1118" s="9"/>
      <c r="F1118" s="9"/>
      <c r="G1118" s="9"/>
      <c r="H1118" s="9"/>
    </row>
    <row r="1119" spans="1:8">
      <c r="A1119" s="9"/>
      <c r="B1119" s="9"/>
      <c r="C1119" s="9"/>
      <c r="D1119" s="9"/>
      <c r="E1119" s="9"/>
      <c r="F1119" s="9"/>
      <c r="G1119" s="9"/>
      <c r="H1119" s="9"/>
    </row>
    <row r="1120" spans="1:8">
      <c r="A1120" s="9"/>
      <c r="B1120" s="9"/>
      <c r="C1120" s="9"/>
      <c r="D1120" s="9"/>
      <c r="E1120" s="9"/>
      <c r="F1120" s="9"/>
      <c r="G1120" s="9"/>
      <c r="H1120" s="9"/>
    </row>
    <row r="1121" spans="1:8">
      <c r="A1121" s="9"/>
      <c r="B1121" s="9"/>
      <c r="C1121" s="9"/>
      <c r="D1121" s="9"/>
      <c r="E1121" s="9"/>
      <c r="F1121" s="9"/>
      <c r="G1121" s="9"/>
      <c r="H1121" s="9"/>
    </row>
    <row r="1122" spans="1:8">
      <c r="A1122" s="9"/>
      <c r="B1122" s="9"/>
      <c r="C1122" s="9"/>
      <c r="D1122" s="9"/>
      <c r="E1122" s="9"/>
      <c r="F1122" s="9"/>
      <c r="G1122" s="9"/>
      <c r="H1122" s="9"/>
    </row>
    <row r="1123" spans="1:8">
      <c r="A1123" s="9"/>
      <c r="B1123" s="9"/>
      <c r="C1123" s="9"/>
      <c r="D1123" s="9"/>
      <c r="E1123" s="9"/>
      <c r="F1123" s="9"/>
      <c r="G1123" s="9"/>
      <c r="H1123" s="9"/>
    </row>
    <row r="1124" spans="1:8">
      <c r="A1124" s="9"/>
      <c r="B1124" s="9"/>
      <c r="C1124" s="9"/>
      <c r="D1124" s="9"/>
      <c r="E1124" s="9"/>
      <c r="F1124" s="9"/>
      <c r="G1124" s="9"/>
      <c r="H1124" s="9"/>
    </row>
    <row r="1125" spans="1:8">
      <c r="A1125" s="9"/>
      <c r="B1125" s="9"/>
      <c r="C1125" s="9"/>
      <c r="D1125" s="9"/>
      <c r="E1125" s="9"/>
      <c r="F1125" s="9"/>
      <c r="G1125" s="9"/>
      <c r="H1125" s="9"/>
    </row>
    <row r="1126" spans="1:8">
      <c r="A1126" s="9"/>
      <c r="B1126" s="9"/>
      <c r="C1126" s="9"/>
      <c r="D1126" s="9"/>
      <c r="E1126" s="9"/>
      <c r="F1126" s="9"/>
      <c r="G1126" s="9"/>
      <c r="H1126" s="9"/>
    </row>
    <row r="1127" spans="1:8">
      <c r="A1127" s="9"/>
      <c r="B1127" s="9"/>
      <c r="C1127" s="9"/>
      <c r="D1127" s="9"/>
      <c r="E1127" s="9"/>
      <c r="F1127" s="9"/>
      <c r="G1127" s="9"/>
      <c r="H1127" s="9"/>
    </row>
    <row r="1128" spans="1:8">
      <c r="A1128" s="9"/>
      <c r="B1128" s="9"/>
      <c r="C1128" s="9"/>
      <c r="D1128" s="9"/>
      <c r="E1128" s="9"/>
      <c r="F1128" s="9"/>
      <c r="G1128" s="9"/>
      <c r="H1128" s="9"/>
    </row>
    <row r="1129" spans="1:8">
      <c r="A1129" s="9"/>
      <c r="B1129" s="9"/>
      <c r="C1129" s="9"/>
      <c r="D1129" s="9"/>
      <c r="E1129" s="9"/>
      <c r="F1129" s="9"/>
      <c r="G1129" s="9"/>
      <c r="H1129" s="9"/>
    </row>
    <row r="1130" spans="1:8">
      <c r="A1130" s="9"/>
      <c r="B1130" s="9"/>
      <c r="C1130" s="9"/>
      <c r="D1130" s="9"/>
      <c r="E1130" s="9"/>
      <c r="F1130" s="9"/>
      <c r="G1130" s="9"/>
      <c r="H1130" s="9"/>
    </row>
    <row r="1131" spans="1:8">
      <c r="A1131" s="9"/>
      <c r="B1131" s="9"/>
      <c r="C1131" s="9"/>
      <c r="D1131" s="9"/>
      <c r="E1131" s="9"/>
      <c r="F1131" s="9"/>
      <c r="G1131" s="9"/>
      <c r="H1131" s="9"/>
    </row>
    <row r="1132" spans="1:8">
      <c r="A1132" s="9"/>
      <c r="B1132" s="9"/>
      <c r="C1132" s="9"/>
      <c r="D1132" s="9"/>
      <c r="E1132" s="9"/>
      <c r="F1132" s="9"/>
      <c r="G1132" s="9"/>
      <c r="H1132" s="9"/>
    </row>
    <row r="1133" spans="1:8">
      <c r="A1133" s="9"/>
      <c r="B1133" s="9"/>
      <c r="C1133" s="9"/>
      <c r="D1133" s="9"/>
      <c r="E1133" s="9"/>
      <c r="F1133" s="9"/>
      <c r="G1133" s="9"/>
      <c r="H1133" s="9"/>
    </row>
    <row r="1134" spans="1:8">
      <c r="A1134" s="9"/>
      <c r="B1134" s="9"/>
      <c r="C1134" s="9"/>
      <c r="D1134" s="9"/>
      <c r="E1134" s="9"/>
      <c r="F1134" s="9"/>
      <c r="G1134" s="9"/>
      <c r="H1134" s="9"/>
    </row>
    <row r="1135" spans="1:8">
      <c r="A1135" s="9"/>
      <c r="B1135" s="9"/>
      <c r="C1135" s="9"/>
      <c r="D1135" s="9"/>
      <c r="E1135" s="9"/>
      <c r="F1135" s="9"/>
      <c r="G1135" s="9"/>
      <c r="H1135" s="9"/>
    </row>
    <row r="1136" spans="1:8">
      <c r="A1136" s="9"/>
      <c r="B1136" s="9"/>
      <c r="C1136" s="9"/>
      <c r="D1136" s="9"/>
      <c r="E1136" s="9"/>
      <c r="F1136" s="9"/>
      <c r="G1136" s="9"/>
      <c r="H1136" s="9"/>
    </row>
    <row r="1137" spans="1:8">
      <c r="A1137" s="9"/>
      <c r="B1137" s="9"/>
      <c r="C1137" s="9"/>
      <c r="D1137" s="9"/>
      <c r="E1137" s="9"/>
      <c r="F1137" s="9"/>
      <c r="G1137" s="9"/>
      <c r="H1137" s="9"/>
    </row>
    <row r="1138" spans="1:8">
      <c r="A1138" s="9"/>
      <c r="B1138" s="9"/>
      <c r="C1138" s="9"/>
      <c r="D1138" s="9"/>
      <c r="E1138" s="9"/>
      <c r="F1138" s="9"/>
      <c r="G1138" s="9"/>
      <c r="H1138" s="9"/>
    </row>
    <row r="1139" spans="1:8">
      <c r="A1139" s="9"/>
      <c r="B1139" s="9"/>
      <c r="C1139" s="9"/>
      <c r="D1139" s="9"/>
      <c r="E1139" s="9"/>
      <c r="F1139" s="9"/>
      <c r="G1139" s="9"/>
      <c r="H1139" s="9"/>
    </row>
    <row r="1140" spans="1:8">
      <c r="A1140" s="9"/>
      <c r="B1140" s="9"/>
      <c r="C1140" s="9"/>
      <c r="D1140" s="9"/>
      <c r="E1140" s="9"/>
      <c r="F1140" s="9"/>
      <c r="G1140" s="9"/>
      <c r="H1140" s="9"/>
    </row>
    <row r="1141" spans="1:8">
      <c r="A1141" s="9"/>
      <c r="B1141" s="9"/>
      <c r="C1141" s="9"/>
      <c r="D1141" s="9"/>
      <c r="E1141" s="9"/>
      <c r="F1141" s="9"/>
      <c r="G1141" s="9"/>
      <c r="H1141" s="9"/>
    </row>
    <row r="1142" spans="1:8">
      <c r="A1142" s="9"/>
      <c r="B1142" s="9"/>
      <c r="C1142" s="9"/>
      <c r="D1142" s="9"/>
      <c r="E1142" s="9"/>
      <c r="F1142" s="9"/>
      <c r="G1142" s="9"/>
      <c r="H1142" s="9"/>
    </row>
    <row r="1143" spans="1:8">
      <c r="A1143" s="9"/>
      <c r="B1143" s="9"/>
      <c r="C1143" s="9"/>
      <c r="D1143" s="9"/>
      <c r="E1143" s="9"/>
      <c r="F1143" s="9"/>
      <c r="G1143" s="9"/>
      <c r="H1143" s="9"/>
    </row>
    <row r="1144" spans="1:8">
      <c r="A1144" s="9"/>
      <c r="B1144" s="9"/>
      <c r="C1144" s="9"/>
      <c r="D1144" s="9"/>
      <c r="E1144" s="9"/>
      <c r="F1144" s="9"/>
      <c r="G1144" s="9"/>
      <c r="H1144" s="9"/>
    </row>
    <row r="1145" spans="1:8">
      <c r="A1145" s="9"/>
      <c r="B1145" s="9"/>
      <c r="C1145" s="9"/>
      <c r="D1145" s="9"/>
      <c r="E1145" s="9"/>
      <c r="F1145" s="9"/>
      <c r="G1145" s="9"/>
      <c r="H1145" s="9"/>
    </row>
    <row r="1146" spans="1:8">
      <c r="A1146" s="9"/>
      <c r="B1146" s="9"/>
      <c r="C1146" s="9"/>
      <c r="D1146" s="9"/>
      <c r="E1146" s="9"/>
      <c r="F1146" s="9"/>
      <c r="G1146" s="9"/>
      <c r="H1146" s="9"/>
    </row>
    <row r="1147" spans="1:8">
      <c r="A1147" s="9"/>
      <c r="B1147" s="9"/>
      <c r="C1147" s="9"/>
      <c r="D1147" s="9"/>
      <c r="E1147" s="9"/>
      <c r="F1147" s="9"/>
      <c r="G1147" s="9"/>
      <c r="H1147" s="9"/>
    </row>
    <row r="1148" spans="1:8">
      <c r="A1148" s="9"/>
      <c r="B1148" s="9"/>
      <c r="C1148" s="9"/>
      <c r="D1148" s="9"/>
      <c r="E1148" s="9"/>
      <c r="F1148" s="9"/>
      <c r="G1148" s="9"/>
      <c r="H1148" s="9"/>
    </row>
    <row r="1149" spans="1:8">
      <c r="A1149" s="9"/>
      <c r="B1149" s="9"/>
      <c r="C1149" s="9"/>
      <c r="D1149" s="9"/>
      <c r="E1149" s="9"/>
      <c r="F1149" s="9"/>
      <c r="G1149" s="9"/>
      <c r="H1149" s="9"/>
    </row>
    <row r="1150" spans="1:8">
      <c r="A1150" s="9"/>
      <c r="B1150" s="9"/>
      <c r="C1150" s="9"/>
      <c r="D1150" s="9"/>
      <c r="E1150" s="9"/>
      <c r="F1150" s="9"/>
      <c r="G1150" s="9"/>
      <c r="H1150" s="9"/>
    </row>
    <row r="1151" spans="1:8">
      <c r="A1151" s="9"/>
      <c r="B1151" s="9"/>
      <c r="C1151" s="9"/>
      <c r="D1151" s="9"/>
      <c r="E1151" s="9"/>
      <c r="F1151" s="9"/>
      <c r="G1151" s="9"/>
      <c r="H1151" s="9"/>
    </row>
    <row r="1152" spans="1:8">
      <c r="A1152" s="9"/>
      <c r="B1152" s="9"/>
      <c r="C1152" s="9"/>
      <c r="D1152" s="9"/>
      <c r="E1152" s="9"/>
      <c r="F1152" s="9"/>
      <c r="G1152" s="9"/>
      <c r="H1152" s="9"/>
    </row>
    <row r="1153" spans="1:8">
      <c r="A1153" s="9"/>
      <c r="B1153" s="9"/>
      <c r="C1153" s="9"/>
      <c r="D1153" s="9"/>
      <c r="E1153" s="9"/>
      <c r="F1153" s="9"/>
      <c r="G1153" s="9"/>
      <c r="H1153" s="9"/>
    </row>
    <row r="1154" spans="1:8">
      <c r="A1154" s="9"/>
      <c r="B1154" s="9"/>
      <c r="C1154" s="9"/>
      <c r="D1154" s="9"/>
      <c r="E1154" s="9"/>
      <c r="F1154" s="9"/>
      <c r="G1154" s="9"/>
      <c r="H1154" s="9"/>
    </row>
    <row r="1155" spans="1:8">
      <c r="A1155" s="9"/>
      <c r="B1155" s="9"/>
      <c r="C1155" s="9"/>
      <c r="D1155" s="9"/>
      <c r="E1155" s="9"/>
      <c r="F1155" s="9"/>
      <c r="G1155" s="9"/>
      <c r="H1155" s="9"/>
    </row>
    <row r="1156" spans="1:8">
      <c r="A1156" s="9"/>
      <c r="B1156" s="9"/>
      <c r="C1156" s="9"/>
      <c r="D1156" s="9"/>
      <c r="E1156" s="9"/>
      <c r="F1156" s="9"/>
      <c r="G1156" s="9"/>
      <c r="H1156" s="9"/>
    </row>
    <row r="1157" spans="1:8">
      <c r="A1157" s="9"/>
      <c r="B1157" s="9"/>
      <c r="C1157" s="9"/>
      <c r="D1157" s="9"/>
      <c r="E1157" s="9"/>
      <c r="F1157" s="9"/>
      <c r="G1157" s="9"/>
      <c r="H1157" s="9"/>
    </row>
    <row r="1158" spans="1:8">
      <c r="A1158" s="9"/>
      <c r="B1158" s="9"/>
      <c r="C1158" s="9"/>
      <c r="D1158" s="9"/>
      <c r="E1158" s="9"/>
      <c r="F1158" s="9"/>
      <c r="G1158" s="9"/>
      <c r="H1158" s="9"/>
    </row>
    <row r="1159" spans="1:8">
      <c r="A1159" s="9"/>
      <c r="B1159" s="9"/>
      <c r="C1159" s="9"/>
      <c r="D1159" s="9"/>
      <c r="E1159" s="9"/>
      <c r="F1159" s="9"/>
      <c r="G1159" s="9"/>
      <c r="H1159" s="9"/>
    </row>
    <row r="1160" spans="1:8">
      <c r="A1160" s="9"/>
      <c r="B1160" s="9"/>
      <c r="C1160" s="9"/>
      <c r="D1160" s="9"/>
      <c r="E1160" s="9"/>
      <c r="F1160" s="9"/>
      <c r="G1160" s="9"/>
      <c r="H1160" s="9"/>
    </row>
    <row r="1161" spans="1:8">
      <c r="A1161" s="9"/>
      <c r="B1161" s="9"/>
      <c r="C1161" s="9"/>
      <c r="D1161" s="9"/>
      <c r="E1161" s="9"/>
      <c r="F1161" s="9"/>
      <c r="G1161" s="9"/>
      <c r="H1161" s="9"/>
    </row>
    <row r="1162" spans="1:8">
      <c r="A1162" s="9"/>
      <c r="B1162" s="9"/>
      <c r="C1162" s="9"/>
      <c r="D1162" s="9"/>
      <c r="E1162" s="9"/>
      <c r="F1162" s="9"/>
      <c r="G1162" s="9"/>
      <c r="H1162" s="9"/>
    </row>
    <row r="1163" spans="1:8">
      <c r="A1163" s="9"/>
      <c r="B1163" s="9"/>
      <c r="C1163" s="9"/>
      <c r="D1163" s="9"/>
      <c r="E1163" s="9"/>
      <c r="F1163" s="9"/>
      <c r="G1163" s="9"/>
      <c r="H1163" s="9"/>
    </row>
    <row r="1164" spans="1:8">
      <c r="A1164" s="9"/>
      <c r="B1164" s="9"/>
      <c r="C1164" s="9"/>
      <c r="D1164" s="9"/>
      <c r="E1164" s="9"/>
      <c r="F1164" s="9"/>
      <c r="G1164" s="9"/>
      <c r="H1164" s="9"/>
    </row>
    <row r="1165" spans="1:8">
      <c r="A1165" s="9"/>
      <c r="B1165" s="9"/>
      <c r="C1165" s="9"/>
      <c r="D1165" s="9"/>
      <c r="E1165" s="9"/>
      <c r="F1165" s="9"/>
      <c r="G1165" s="9"/>
      <c r="H1165" s="9"/>
    </row>
    <row r="1166" spans="1:8">
      <c r="A1166" s="9"/>
      <c r="B1166" s="9"/>
      <c r="C1166" s="9"/>
      <c r="D1166" s="9"/>
      <c r="E1166" s="9"/>
      <c r="F1166" s="9"/>
      <c r="G1166" s="9"/>
      <c r="H1166" s="9"/>
    </row>
    <row r="1167" spans="1:8">
      <c r="A1167" s="9"/>
      <c r="B1167" s="9"/>
      <c r="C1167" s="9"/>
      <c r="D1167" s="9"/>
      <c r="E1167" s="9"/>
      <c r="F1167" s="9"/>
      <c r="G1167" s="9"/>
      <c r="H1167" s="9"/>
    </row>
    <row r="1168" spans="1:8">
      <c r="A1168" s="9"/>
      <c r="B1168" s="9"/>
      <c r="C1168" s="9"/>
      <c r="D1168" s="9"/>
      <c r="E1168" s="9"/>
      <c r="F1168" s="9"/>
      <c r="G1168" s="9"/>
      <c r="H1168" s="9"/>
    </row>
    <row r="1169" spans="1:8">
      <c r="A1169" s="9"/>
      <c r="B1169" s="9"/>
      <c r="C1169" s="9"/>
      <c r="D1169" s="9"/>
      <c r="E1169" s="9"/>
      <c r="F1169" s="9"/>
      <c r="G1169" s="9"/>
      <c r="H1169" s="9"/>
    </row>
    <row r="1170" spans="1:8">
      <c r="A1170" s="9"/>
      <c r="B1170" s="9"/>
      <c r="C1170" s="9"/>
      <c r="D1170" s="9"/>
      <c r="E1170" s="9"/>
      <c r="F1170" s="9"/>
      <c r="G1170" s="9"/>
      <c r="H1170" s="9"/>
    </row>
    <row r="1171" spans="1:8">
      <c r="A1171" s="9"/>
      <c r="B1171" s="9"/>
      <c r="C1171" s="9"/>
      <c r="D1171" s="9"/>
      <c r="E1171" s="9"/>
      <c r="F1171" s="9"/>
      <c r="G1171" s="9"/>
      <c r="H1171" s="9"/>
    </row>
    <row r="1172" spans="1:8">
      <c r="A1172" s="9"/>
      <c r="B1172" s="9"/>
      <c r="C1172" s="9"/>
      <c r="D1172" s="9"/>
      <c r="E1172" s="9"/>
      <c r="F1172" s="9"/>
      <c r="G1172" s="9"/>
      <c r="H1172" s="9"/>
    </row>
    <row r="1173" spans="1:8">
      <c r="A1173" s="9"/>
      <c r="B1173" s="9"/>
      <c r="C1173" s="9"/>
      <c r="D1173" s="9"/>
      <c r="E1173" s="9"/>
      <c r="F1173" s="9"/>
      <c r="G1173" s="9"/>
      <c r="H1173" s="9"/>
    </row>
    <row r="1174" spans="1:8">
      <c r="A1174" s="9"/>
      <c r="B1174" s="9"/>
      <c r="C1174" s="9"/>
      <c r="D1174" s="9"/>
      <c r="E1174" s="9"/>
      <c r="F1174" s="9"/>
      <c r="G1174" s="9"/>
      <c r="H1174" s="9"/>
    </row>
    <row r="1175" spans="1:8">
      <c r="A1175" s="9"/>
      <c r="B1175" s="9"/>
      <c r="C1175" s="9"/>
      <c r="D1175" s="9"/>
      <c r="E1175" s="9"/>
      <c r="F1175" s="9"/>
      <c r="G1175" s="9"/>
      <c r="H1175" s="9"/>
    </row>
    <row r="1176" spans="1:8">
      <c r="A1176" s="9"/>
      <c r="B1176" s="9"/>
      <c r="C1176" s="9"/>
      <c r="D1176" s="9"/>
      <c r="E1176" s="9"/>
      <c r="F1176" s="9"/>
      <c r="G1176" s="9"/>
      <c r="H1176" s="9"/>
    </row>
    <row r="1177" spans="1:8">
      <c r="A1177" s="9"/>
      <c r="B1177" s="9"/>
      <c r="C1177" s="9"/>
      <c r="D1177" s="9"/>
      <c r="E1177" s="9"/>
      <c r="F1177" s="9"/>
      <c r="G1177" s="9"/>
      <c r="H1177" s="9"/>
    </row>
    <row r="1178" spans="1:8">
      <c r="A1178" s="9"/>
      <c r="B1178" s="9"/>
      <c r="C1178" s="9"/>
      <c r="D1178" s="9"/>
      <c r="E1178" s="9"/>
      <c r="F1178" s="9"/>
      <c r="G1178" s="9"/>
      <c r="H1178" s="9"/>
    </row>
    <row r="1179" spans="1:8">
      <c r="A1179" s="9"/>
      <c r="B1179" s="9"/>
      <c r="C1179" s="9"/>
      <c r="D1179" s="9"/>
      <c r="E1179" s="9"/>
      <c r="F1179" s="9"/>
      <c r="G1179" s="9"/>
      <c r="H1179" s="9"/>
    </row>
    <row r="1180" spans="1:8">
      <c r="A1180" s="9"/>
      <c r="B1180" s="9"/>
      <c r="C1180" s="9"/>
      <c r="D1180" s="9"/>
      <c r="E1180" s="9"/>
      <c r="F1180" s="9"/>
      <c r="G1180" s="9"/>
      <c r="H1180" s="9"/>
    </row>
    <row r="1181" spans="1:8">
      <c r="A1181" s="9"/>
      <c r="B1181" s="9"/>
      <c r="C1181" s="9"/>
      <c r="D1181" s="9"/>
      <c r="E1181" s="9"/>
      <c r="F1181" s="9"/>
      <c r="G1181" s="9"/>
      <c r="H1181" s="9"/>
    </row>
    <row r="1182" spans="1:8">
      <c r="A1182" s="9"/>
      <c r="B1182" s="9"/>
      <c r="C1182" s="9"/>
      <c r="D1182" s="9"/>
      <c r="E1182" s="9"/>
      <c r="F1182" s="9"/>
      <c r="G1182" s="9"/>
      <c r="H1182" s="9"/>
    </row>
    <row r="1183" spans="1:8">
      <c r="A1183" s="9"/>
      <c r="B1183" s="9"/>
      <c r="C1183" s="9"/>
      <c r="D1183" s="9"/>
      <c r="E1183" s="9"/>
      <c r="F1183" s="9"/>
      <c r="G1183" s="9"/>
      <c r="H1183" s="9"/>
    </row>
    <row r="1184" spans="1:8">
      <c r="A1184" s="9"/>
      <c r="B1184" s="9"/>
      <c r="C1184" s="9"/>
      <c r="D1184" s="9"/>
      <c r="E1184" s="9"/>
      <c r="F1184" s="9"/>
      <c r="G1184" s="9"/>
      <c r="H1184" s="9"/>
    </row>
    <row r="1185" spans="1:8">
      <c r="A1185" s="9"/>
      <c r="B1185" s="9"/>
      <c r="C1185" s="9"/>
      <c r="D1185" s="9"/>
      <c r="E1185" s="9"/>
      <c r="F1185" s="9"/>
      <c r="G1185" s="9"/>
      <c r="H1185" s="9"/>
    </row>
    <row r="1186" spans="1:8">
      <c r="A1186" s="9"/>
      <c r="B1186" s="9"/>
      <c r="C1186" s="9"/>
      <c r="D1186" s="9"/>
      <c r="E1186" s="9"/>
      <c r="F1186" s="9"/>
      <c r="G1186" s="9"/>
      <c r="H1186" s="9"/>
    </row>
    <row r="1187" spans="1:8">
      <c r="A1187" s="9"/>
      <c r="B1187" s="9"/>
      <c r="C1187" s="9"/>
      <c r="D1187" s="9"/>
      <c r="E1187" s="9"/>
      <c r="F1187" s="9"/>
      <c r="G1187" s="9"/>
      <c r="H1187" s="9"/>
    </row>
    <row r="1188" spans="1:8">
      <c r="A1188" s="9"/>
      <c r="B1188" s="9"/>
      <c r="C1188" s="9"/>
      <c r="D1188" s="9"/>
      <c r="E1188" s="9"/>
      <c r="F1188" s="9"/>
      <c r="G1188" s="9"/>
      <c r="H1188" s="9"/>
    </row>
    <row r="1189" spans="1:8">
      <c r="A1189" s="9"/>
      <c r="B1189" s="9"/>
      <c r="C1189" s="9"/>
      <c r="D1189" s="9"/>
      <c r="E1189" s="9"/>
      <c r="F1189" s="9"/>
      <c r="G1189" s="9"/>
      <c r="H1189" s="9"/>
    </row>
    <row r="1190" spans="1:8">
      <c r="A1190" s="9"/>
      <c r="B1190" s="9"/>
      <c r="C1190" s="9"/>
      <c r="D1190" s="9"/>
      <c r="E1190" s="9"/>
      <c r="F1190" s="9"/>
      <c r="G1190" s="9"/>
      <c r="H1190" s="9"/>
    </row>
    <row r="1191" spans="1:8">
      <c r="A1191" s="9"/>
      <c r="B1191" s="9"/>
      <c r="C1191" s="9"/>
      <c r="D1191" s="9"/>
      <c r="E1191" s="9"/>
      <c r="F1191" s="9"/>
      <c r="G1191" s="9"/>
      <c r="H1191" s="9"/>
    </row>
    <row r="1192" spans="1:8">
      <c r="A1192" s="9"/>
      <c r="B1192" s="9"/>
      <c r="C1192" s="9"/>
      <c r="D1192" s="9"/>
      <c r="E1192" s="9"/>
      <c r="F1192" s="9"/>
      <c r="G1192" s="9"/>
      <c r="H1192" s="9"/>
    </row>
    <row r="1193" spans="1:8">
      <c r="A1193" s="9"/>
      <c r="B1193" s="9"/>
      <c r="C1193" s="9"/>
      <c r="D1193" s="9"/>
      <c r="E1193" s="9"/>
      <c r="F1193" s="9"/>
      <c r="G1193" s="9"/>
      <c r="H1193" s="9"/>
    </row>
    <row r="1194" spans="1:8">
      <c r="A1194" s="9"/>
      <c r="B1194" s="9"/>
      <c r="C1194" s="9"/>
      <c r="D1194" s="9"/>
      <c r="E1194" s="9"/>
      <c r="F1194" s="9"/>
      <c r="G1194" s="9"/>
      <c r="H1194" s="9"/>
    </row>
    <row r="1195" spans="1:8">
      <c r="A1195" s="9"/>
      <c r="B1195" s="9"/>
      <c r="C1195" s="9"/>
      <c r="D1195" s="9"/>
      <c r="E1195" s="9"/>
      <c r="F1195" s="9"/>
      <c r="G1195" s="9"/>
      <c r="H1195" s="9"/>
    </row>
    <row r="1196" spans="1:8">
      <c r="A1196" s="9"/>
      <c r="B1196" s="9"/>
      <c r="C1196" s="9"/>
      <c r="D1196" s="9"/>
      <c r="E1196" s="9"/>
      <c r="F1196" s="9"/>
      <c r="G1196" s="9"/>
      <c r="H1196" s="9"/>
    </row>
    <row r="1197" spans="1:8">
      <c r="A1197" s="9"/>
      <c r="B1197" s="9"/>
      <c r="C1197" s="9"/>
      <c r="D1197" s="9"/>
      <c r="E1197" s="9"/>
      <c r="F1197" s="9"/>
      <c r="G1197" s="9"/>
      <c r="H1197" s="9"/>
    </row>
    <row r="1198" spans="1:8">
      <c r="A1198" s="9"/>
      <c r="B1198" s="9"/>
      <c r="C1198" s="9"/>
      <c r="D1198" s="9"/>
      <c r="E1198" s="9"/>
      <c r="F1198" s="9"/>
      <c r="G1198" s="9"/>
      <c r="H1198" s="9"/>
    </row>
    <row r="1199" spans="1:8">
      <c r="A1199" s="9"/>
      <c r="B1199" s="9"/>
      <c r="C1199" s="9"/>
      <c r="D1199" s="9"/>
      <c r="E1199" s="9"/>
      <c r="F1199" s="9"/>
      <c r="G1199" s="9"/>
      <c r="H1199" s="9"/>
    </row>
    <row r="1200" spans="1:8">
      <c r="A1200" s="9"/>
      <c r="B1200" s="9"/>
      <c r="C1200" s="9"/>
      <c r="D1200" s="9"/>
      <c r="E1200" s="9"/>
      <c r="F1200" s="9"/>
      <c r="G1200" s="9"/>
      <c r="H1200" s="9"/>
    </row>
    <row r="1201" spans="1:8">
      <c r="A1201" s="9"/>
      <c r="B1201" s="9"/>
      <c r="C1201" s="9"/>
      <c r="D1201" s="9"/>
      <c r="E1201" s="9"/>
      <c r="F1201" s="9"/>
      <c r="G1201" s="9"/>
      <c r="H1201" s="9"/>
    </row>
    <row r="1202" spans="1:8">
      <c r="A1202" s="9"/>
      <c r="B1202" s="9"/>
      <c r="C1202" s="9"/>
      <c r="D1202" s="9"/>
      <c r="E1202" s="9"/>
      <c r="F1202" s="9"/>
      <c r="G1202" s="9"/>
      <c r="H1202" s="9"/>
    </row>
    <row r="1203" spans="1:8">
      <c r="A1203" s="9"/>
      <c r="B1203" s="9"/>
      <c r="C1203" s="9"/>
      <c r="D1203" s="9"/>
      <c r="E1203" s="9"/>
      <c r="F1203" s="9"/>
      <c r="G1203" s="9"/>
      <c r="H1203" s="9"/>
    </row>
    <row r="1204" spans="1:8">
      <c r="A1204" s="9"/>
      <c r="B1204" s="9"/>
      <c r="C1204" s="9"/>
      <c r="D1204" s="9"/>
      <c r="E1204" s="9"/>
      <c r="F1204" s="9"/>
      <c r="G1204" s="9"/>
      <c r="H1204" s="9"/>
    </row>
    <row r="1205" spans="1:8">
      <c r="A1205" s="9"/>
      <c r="B1205" s="9"/>
      <c r="C1205" s="9"/>
      <c r="D1205" s="9"/>
      <c r="E1205" s="9"/>
      <c r="F1205" s="9"/>
      <c r="G1205" s="9"/>
      <c r="H1205" s="9"/>
    </row>
    <row r="1206" spans="1:8">
      <c r="A1206" s="9"/>
      <c r="B1206" s="9"/>
      <c r="C1206" s="9"/>
      <c r="D1206" s="9"/>
      <c r="E1206" s="9"/>
      <c r="F1206" s="9"/>
      <c r="G1206" s="9"/>
      <c r="H1206" s="9"/>
    </row>
    <row r="1207" spans="1:8">
      <c r="A1207" s="9"/>
      <c r="B1207" s="9"/>
      <c r="C1207" s="9"/>
      <c r="D1207" s="9"/>
      <c r="E1207" s="9"/>
      <c r="F1207" s="9"/>
      <c r="G1207" s="9"/>
      <c r="H1207" s="9"/>
    </row>
    <row r="1208" spans="1:8">
      <c r="A1208" s="9"/>
      <c r="B1208" s="9"/>
      <c r="C1208" s="9"/>
      <c r="D1208" s="9"/>
      <c r="E1208" s="9"/>
      <c r="F1208" s="9"/>
      <c r="G1208" s="9"/>
      <c r="H1208" s="9"/>
    </row>
    <row r="1209" spans="1:8">
      <c r="A1209" s="9"/>
      <c r="B1209" s="9"/>
      <c r="C1209" s="9"/>
      <c r="D1209" s="9"/>
      <c r="E1209" s="9"/>
      <c r="F1209" s="9"/>
      <c r="G1209" s="9"/>
      <c r="H1209" s="9"/>
    </row>
    <row r="1210" spans="1:8">
      <c r="A1210" s="9"/>
      <c r="B1210" s="9"/>
      <c r="C1210" s="9"/>
      <c r="D1210" s="9"/>
      <c r="E1210" s="9"/>
      <c r="F1210" s="9"/>
      <c r="G1210" s="9"/>
      <c r="H1210" s="9"/>
    </row>
    <row r="1211" spans="1:8">
      <c r="A1211" s="9"/>
      <c r="B1211" s="9"/>
      <c r="C1211" s="9"/>
      <c r="D1211" s="9"/>
      <c r="E1211" s="9"/>
      <c r="F1211" s="9"/>
      <c r="G1211" s="9"/>
      <c r="H1211" s="9"/>
    </row>
    <row r="1212" spans="1:8">
      <c r="A1212" s="9"/>
      <c r="B1212" s="9"/>
      <c r="C1212" s="9"/>
      <c r="D1212" s="9"/>
      <c r="E1212" s="9"/>
      <c r="F1212" s="9"/>
      <c r="G1212" s="9"/>
      <c r="H1212" s="9"/>
    </row>
    <row r="1213" spans="1:8">
      <c r="A1213" s="9"/>
      <c r="B1213" s="9"/>
      <c r="C1213" s="9"/>
      <c r="D1213" s="9"/>
      <c r="E1213" s="9"/>
      <c r="F1213" s="9"/>
      <c r="G1213" s="9"/>
      <c r="H1213" s="9"/>
    </row>
    <row r="1214" spans="1:8">
      <c r="A1214" s="9"/>
      <c r="B1214" s="9"/>
      <c r="C1214" s="9"/>
      <c r="D1214" s="9"/>
      <c r="E1214" s="9"/>
      <c r="F1214" s="9"/>
      <c r="G1214" s="9"/>
      <c r="H1214" s="9"/>
    </row>
    <row r="1215" spans="1:8">
      <c r="A1215" s="9"/>
      <c r="B1215" s="9"/>
      <c r="C1215" s="9"/>
      <c r="D1215" s="9"/>
      <c r="E1215" s="9"/>
      <c r="F1215" s="9"/>
      <c r="G1215" s="9"/>
      <c r="H1215" s="9"/>
    </row>
    <row r="1216" spans="1:8">
      <c r="A1216" s="9"/>
      <c r="B1216" s="9"/>
      <c r="C1216" s="9"/>
      <c r="D1216" s="9"/>
      <c r="E1216" s="9"/>
      <c r="F1216" s="9"/>
      <c r="G1216" s="9"/>
      <c r="H1216" s="9"/>
    </row>
    <row r="1217" spans="1:8">
      <c r="A1217" s="9"/>
      <c r="B1217" s="9"/>
      <c r="C1217" s="9"/>
      <c r="D1217" s="9"/>
      <c r="E1217" s="9"/>
      <c r="F1217" s="9"/>
      <c r="G1217" s="9"/>
      <c r="H1217" s="9"/>
    </row>
    <row r="1218" spans="1:8">
      <c r="A1218" s="9"/>
      <c r="B1218" s="9"/>
      <c r="C1218" s="9"/>
      <c r="D1218" s="9"/>
      <c r="E1218" s="9"/>
      <c r="F1218" s="9"/>
      <c r="G1218" s="9"/>
      <c r="H1218" s="9"/>
    </row>
    <row r="1219" spans="1:8">
      <c r="A1219" s="9"/>
      <c r="B1219" s="9"/>
      <c r="C1219" s="9"/>
      <c r="D1219" s="9"/>
      <c r="E1219" s="9"/>
      <c r="F1219" s="9"/>
      <c r="G1219" s="9"/>
      <c r="H1219" s="9"/>
    </row>
    <row r="1220" spans="1:8">
      <c r="A1220" s="9"/>
      <c r="B1220" s="9"/>
      <c r="C1220" s="9"/>
      <c r="D1220" s="9"/>
      <c r="E1220" s="9"/>
      <c r="F1220" s="9"/>
      <c r="G1220" s="9"/>
      <c r="H1220" s="9"/>
    </row>
    <row r="1221" spans="1:8">
      <c r="A1221" s="9"/>
      <c r="B1221" s="9"/>
      <c r="C1221" s="9"/>
      <c r="D1221" s="9"/>
      <c r="E1221" s="9"/>
      <c r="F1221" s="9"/>
      <c r="G1221" s="9"/>
      <c r="H1221" s="9"/>
    </row>
    <row r="1222" spans="1:8">
      <c r="A1222" s="9"/>
      <c r="B1222" s="9"/>
      <c r="C1222" s="9"/>
      <c r="D1222" s="9"/>
      <c r="E1222" s="9"/>
      <c r="F1222" s="9"/>
      <c r="G1222" s="9"/>
      <c r="H1222" s="9"/>
    </row>
    <row r="1223" spans="1:8">
      <c r="A1223" s="9"/>
      <c r="B1223" s="9"/>
      <c r="C1223" s="9"/>
      <c r="D1223" s="9"/>
      <c r="E1223" s="9"/>
      <c r="F1223" s="9"/>
      <c r="G1223" s="9"/>
      <c r="H1223" s="9"/>
    </row>
    <row r="1224" spans="1:8">
      <c r="A1224" s="9"/>
      <c r="B1224" s="9"/>
      <c r="C1224" s="9"/>
      <c r="D1224" s="9"/>
      <c r="E1224" s="9"/>
      <c r="F1224" s="9"/>
      <c r="G1224" s="9"/>
      <c r="H1224" s="9"/>
    </row>
    <row r="1225" spans="1:8">
      <c r="A1225" s="9"/>
      <c r="B1225" s="9"/>
      <c r="C1225" s="9"/>
      <c r="D1225" s="9"/>
      <c r="E1225" s="9"/>
      <c r="F1225" s="9"/>
      <c r="G1225" s="9"/>
      <c r="H1225" s="9"/>
    </row>
    <row r="1226" spans="1:8">
      <c r="A1226" s="9"/>
      <c r="B1226" s="9"/>
      <c r="C1226" s="9"/>
      <c r="D1226" s="9"/>
      <c r="E1226" s="9"/>
      <c r="F1226" s="9"/>
      <c r="G1226" s="9"/>
      <c r="H1226" s="9"/>
    </row>
    <row r="1227" spans="1:8">
      <c r="A1227" s="9"/>
      <c r="B1227" s="9"/>
      <c r="C1227" s="9"/>
      <c r="D1227" s="9"/>
      <c r="E1227" s="9"/>
      <c r="F1227" s="9"/>
      <c r="G1227" s="9"/>
      <c r="H1227" s="9"/>
    </row>
    <row r="1228" spans="1:8">
      <c r="A1228" s="9"/>
      <c r="B1228" s="9"/>
      <c r="C1228" s="9"/>
      <c r="D1228" s="9"/>
      <c r="E1228" s="9"/>
      <c r="F1228" s="9"/>
      <c r="G1228" s="9"/>
      <c r="H1228" s="9"/>
    </row>
    <row r="1229" spans="1:8">
      <c r="A1229" s="9"/>
      <c r="B1229" s="9"/>
      <c r="C1229" s="9"/>
      <c r="D1229" s="9"/>
      <c r="E1229" s="9"/>
      <c r="F1229" s="9"/>
      <c r="G1229" s="9"/>
      <c r="H1229" s="9"/>
    </row>
    <row r="1230" spans="1:8">
      <c r="A1230" s="9"/>
      <c r="B1230" s="9"/>
      <c r="C1230" s="9"/>
      <c r="D1230" s="9"/>
      <c r="E1230" s="9"/>
      <c r="F1230" s="9"/>
      <c r="G1230" s="9"/>
      <c r="H1230" s="9"/>
    </row>
    <row r="1231" spans="1:8">
      <c r="A1231" s="9"/>
      <c r="B1231" s="9"/>
      <c r="C1231" s="9"/>
      <c r="D1231" s="9"/>
      <c r="E1231" s="9"/>
      <c r="F1231" s="9"/>
      <c r="G1231" s="9"/>
      <c r="H1231" s="9"/>
    </row>
    <row r="1232" spans="1:8">
      <c r="A1232" s="9"/>
      <c r="B1232" s="9"/>
      <c r="C1232" s="9"/>
      <c r="D1232" s="9"/>
      <c r="E1232" s="9"/>
      <c r="F1232" s="9"/>
      <c r="G1232" s="9"/>
      <c r="H1232" s="9"/>
    </row>
    <row r="1233" spans="1:8">
      <c r="A1233" s="9"/>
      <c r="B1233" s="9"/>
      <c r="C1233" s="9"/>
      <c r="D1233" s="9"/>
      <c r="E1233" s="9"/>
      <c r="F1233" s="9"/>
      <c r="G1233" s="9"/>
      <c r="H1233" s="9"/>
    </row>
    <row r="1234" spans="1:8">
      <c r="A1234" s="9"/>
      <c r="B1234" s="9"/>
      <c r="C1234" s="9"/>
      <c r="D1234" s="9"/>
      <c r="E1234" s="9"/>
      <c r="F1234" s="9"/>
      <c r="G1234" s="9"/>
      <c r="H1234" s="9"/>
    </row>
    <row r="1235" spans="1:8">
      <c r="A1235" s="9"/>
      <c r="B1235" s="9"/>
      <c r="C1235" s="9"/>
      <c r="D1235" s="9"/>
      <c r="E1235" s="9"/>
      <c r="F1235" s="9"/>
      <c r="G1235" s="9"/>
      <c r="H1235" s="9"/>
    </row>
    <row r="1236" spans="1:8">
      <c r="A1236" s="9"/>
      <c r="B1236" s="9"/>
      <c r="C1236" s="9"/>
      <c r="D1236" s="9"/>
      <c r="E1236" s="9"/>
      <c r="F1236" s="9"/>
      <c r="G1236" s="9"/>
      <c r="H1236" s="9"/>
    </row>
    <row r="1237" spans="1:8">
      <c r="A1237" s="9"/>
      <c r="B1237" s="9"/>
      <c r="C1237" s="9"/>
      <c r="D1237" s="9"/>
      <c r="E1237" s="9"/>
      <c r="F1237" s="9"/>
      <c r="G1237" s="9"/>
      <c r="H1237" s="9"/>
    </row>
    <row r="1238" spans="1:8">
      <c r="A1238" s="9"/>
      <c r="B1238" s="9"/>
      <c r="C1238" s="9"/>
      <c r="D1238" s="9"/>
      <c r="E1238" s="9"/>
      <c r="F1238" s="9"/>
      <c r="G1238" s="9"/>
      <c r="H1238" s="9"/>
    </row>
    <row r="1239" spans="1:8">
      <c r="A1239" s="9"/>
      <c r="B1239" s="9"/>
      <c r="C1239" s="9"/>
      <c r="D1239" s="9"/>
      <c r="E1239" s="9"/>
      <c r="F1239" s="9"/>
      <c r="G1239" s="9"/>
      <c r="H1239" s="9"/>
    </row>
    <row r="1240" spans="1:8">
      <c r="A1240" s="9"/>
      <c r="B1240" s="9"/>
      <c r="C1240" s="9"/>
      <c r="D1240" s="9"/>
      <c r="E1240" s="9"/>
      <c r="F1240" s="9"/>
      <c r="G1240" s="9"/>
      <c r="H1240" s="9"/>
    </row>
    <row r="1241" spans="1:8">
      <c r="A1241" s="9"/>
      <c r="B1241" s="9"/>
      <c r="C1241" s="9"/>
      <c r="D1241" s="9"/>
      <c r="E1241" s="9"/>
      <c r="F1241" s="9"/>
      <c r="G1241" s="9"/>
      <c r="H1241" s="9"/>
    </row>
    <row r="1242" spans="1:8">
      <c r="A1242" s="9"/>
      <c r="B1242" s="9"/>
      <c r="C1242" s="9"/>
      <c r="D1242" s="9"/>
      <c r="E1242" s="9"/>
      <c r="F1242" s="9"/>
      <c r="G1242" s="9"/>
      <c r="H1242" s="9"/>
    </row>
    <row r="1243" spans="1:8">
      <c r="A1243" s="9"/>
      <c r="B1243" s="9"/>
      <c r="C1243" s="9"/>
      <c r="D1243" s="9"/>
      <c r="E1243" s="9"/>
      <c r="F1243" s="9"/>
      <c r="G1243" s="9"/>
      <c r="H1243" s="9"/>
    </row>
    <row r="1244" spans="1:8">
      <c r="A1244" s="9"/>
      <c r="B1244" s="9"/>
      <c r="C1244" s="9"/>
      <c r="D1244" s="9"/>
      <c r="E1244" s="9"/>
      <c r="F1244" s="9"/>
      <c r="G1244" s="9"/>
      <c r="H1244" s="9"/>
    </row>
    <row r="1245" spans="1:8">
      <c r="A1245" s="9"/>
      <c r="B1245" s="9"/>
      <c r="C1245" s="9"/>
      <c r="D1245" s="9"/>
      <c r="E1245" s="9"/>
      <c r="F1245" s="9"/>
      <c r="G1245" s="9"/>
      <c r="H1245" s="9"/>
    </row>
  </sheetData>
  <sheetProtection password="CF21" sheet="1" objects="1" scenarios="1"/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L12" sqref="L12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334</v>
      </c>
    </row>
    <row r="2" spans="1:9">
      <c r="B2" s="11" t="s">
        <v>335</v>
      </c>
    </row>
    <row r="4" spans="1:9">
      <c r="D4" s="33" t="s">
        <v>336</v>
      </c>
      <c r="E4" s="33"/>
      <c r="F4" s="33"/>
      <c r="G4" s="33"/>
      <c r="H4" s="33"/>
    </row>
    <row r="5" spans="1:9">
      <c r="B5" s="12"/>
      <c r="C5" s="12"/>
      <c r="D5" s="13" t="s">
        <v>5</v>
      </c>
      <c r="E5" s="13" t="s">
        <v>6</v>
      </c>
      <c r="F5" s="13" t="s">
        <v>7</v>
      </c>
      <c r="G5" s="13" t="s">
        <v>8</v>
      </c>
      <c r="H5" s="14" t="s">
        <v>9</v>
      </c>
    </row>
    <row r="6" spans="1:9">
      <c r="A6" s="15">
        <v>1</v>
      </c>
      <c r="B6" s="16" t="s">
        <v>0</v>
      </c>
      <c r="C6" s="16" t="s">
        <v>97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347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98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100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101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102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103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104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105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106</v>
      </c>
      <c r="D16" s="17">
        <v>0</v>
      </c>
      <c r="E16" s="17">
        <v>0</v>
      </c>
      <c r="F16" s="17">
        <v>0</v>
      </c>
      <c r="G16" s="17">
        <v>3</v>
      </c>
      <c r="H16" s="17">
        <v>3</v>
      </c>
      <c r="I16" s="11">
        <v>11</v>
      </c>
    </row>
    <row r="17" spans="1:9">
      <c r="A17" s="15">
        <v>12</v>
      </c>
      <c r="B17" s="16" t="s">
        <v>0</v>
      </c>
      <c r="C17" s="16" t="s">
        <v>107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108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109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1">
        <v>14</v>
      </c>
    </row>
    <row r="20" spans="1:9">
      <c r="A20" s="15">
        <v>15</v>
      </c>
      <c r="B20" s="16" t="s">
        <v>0</v>
      </c>
      <c r="C20" s="16" t="s">
        <v>110</v>
      </c>
      <c r="D20" s="17">
        <v>1760</v>
      </c>
      <c r="E20" s="17">
        <v>979</v>
      </c>
      <c r="F20" s="17">
        <v>4806</v>
      </c>
      <c r="G20" s="17">
        <v>1876</v>
      </c>
      <c r="H20" s="17">
        <v>9423</v>
      </c>
      <c r="I20" s="11">
        <v>15</v>
      </c>
    </row>
    <row r="21" spans="1:9">
      <c r="A21" s="15">
        <v>16</v>
      </c>
      <c r="B21" s="16" t="s">
        <v>0</v>
      </c>
      <c r="C21" s="16" t="s">
        <v>348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111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112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113</v>
      </c>
      <c r="D24" s="17">
        <v>0</v>
      </c>
      <c r="E24" s="17">
        <v>0</v>
      </c>
      <c r="F24" s="17">
        <v>9</v>
      </c>
      <c r="G24" s="17">
        <v>13</v>
      </c>
      <c r="H24" s="17">
        <v>21</v>
      </c>
      <c r="I24" s="11">
        <v>19</v>
      </c>
    </row>
    <row r="25" spans="1:9">
      <c r="A25" s="15">
        <v>20</v>
      </c>
      <c r="B25" s="16" t="s">
        <v>0</v>
      </c>
      <c r="C25" s="16" t="s">
        <v>114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115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116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1">
        <v>22</v>
      </c>
    </row>
    <row r="28" spans="1:9">
      <c r="A28" s="15">
        <v>23</v>
      </c>
      <c r="B28" s="16" t="s">
        <v>0</v>
      </c>
      <c r="C28" s="16" t="s">
        <v>117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118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119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120</v>
      </c>
      <c r="D31" s="17">
        <v>0</v>
      </c>
      <c r="E31" s="17">
        <v>0</v>
      </c>
      <c r="F31" s="17">
        <v>5</v>
      </c>
      <c r="G31" s="17">
        <v>3</v>
      </c>
      <c r="H31" s="17">
        <v>13</v>
      </c>
      <c r="I31" s="11">
        <v>26</v>
      </c>
    </row>
    <row r="32" spans="1:9">
      <c r="A32" s="15">
        <v>27</v>
      </c>
      <c r="B32" s="16" t="s">
        <v>0</v>
      </c>
      <c r="C32" s="16" t="s">
        <v>121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122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123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124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1">
        <v>30</v>
      </c>
    </row>
    <row r="36" spans="1:10">
      <c r="A36" s="15">
        <v>31</v>
      </c>
      <c r="B36" s="16" t="s">
        <v>0</v>
      </c>
      <c r="C36" s="16" t="s">
        <v>380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372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125</v>
      </c>
      <c r="D38" s="17">
        <v>0</v>
      </c>
      <c r="E38" s="17">
        <v>0</v>
      </c>
      <c r="F38" s="17">
        <v>5</v>
      </c>
      <c r="G38" s="17">
        <v>6</v>
      </c>
      <c r="H38" s="17">
        <v>3</v>
      </c>
      <c r="I38" s="11">
        <v>33</v>
      </c>
    </row>
    <row r="39" spans="1:10">
      <c r="A39" s="15">
        <v>34</v>
      </c>
      <c r="B39" s="16" t="s">
        <v>0</v>
      </c>
      <c r="C39" s="16" t="s">
        <v>126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127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128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1">
        <v>36</v>
      </c>
    </row>
    <row r="42" spans="1:10">
      <c r="A42" s="15">
        <v>37</v>
      </c>
      <c r="B42" s="16" t="s">
        <v>0</v>
      </c>
      <c r="C42" s="16" t="s">
        <v>129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371</v>
      </c>
    </row>
    <row r="43" spans="1:10">
      <c r="A43" s="15">
        <v>38</v>
      </c>
      <c r="B43" s="16" t="s">
        <v>0</v>
      </c>
      <c r="C43" s="16" t="s">
        <v>130</v>
      </c>
      <c r="D43" s="17">
        <v>0</v>
      </c>
      <c r="E43" s="17">
        <v>0</v>
      </c>
      <c r="F43" s="17">
        <v>0</v>
      </c>
      <c r="G43" s="17">
        <v>0</v>
      </c>
      <c r="H43" s="17">
        <v>0</v>
      </c>
      <c r="I43" s="11">
        <v>38</v>
      </c>
    </row>
    <row r="44" spans="1:10">
      <c r="A44" s="15">
        <v>39</v>
      </c>
      <c r="B44" s="16" t="s">
        <v>0</v>
      </c>
      <c r="C44" s="16" t="s">
        <v>131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132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381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133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134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135</v>
      </c>
      <c r="D49" s="17">
        <v>3</v>
      </c>
      <c r="E49" s="17">
        <v>0</v>
      </c>
      <c r="F49" s="17">
        <v>21</v>
      </c>
      <c r="G49" s="17">
        <v>3</v>
      </c>
      <c r="H49" s="17">
        <v>36</v>
      </c>
      <c r="I49" s="11">
        <v>44</v>
      </c>
    </row>
    <row r="50" spans="1:9">
      <c r="A50" s="15">
        <v>45</v>
      </c>
      <c r="B50" s="16" t="s">
        <v>0</v>
      </c>
      <c r="C50" s="16" t="s">
        <v>136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137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1">
        <v>46</v>
      </c>
    </row>
    <row r="52" spans="1:9">
      <c r="A52" s="15">
        <v>47</v>
      </c>
      <c r="B52" s="16" t="s">
        <v>0</v>
      </c>
      <c r="C52" s="16" t="s">
        <v>138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1">
        <v>48</v>
      </c>
    </row>
    <row r="54" spans="1:9">
      <c r="A54" s="15">
        <v>49</v>
      </c>
      <c r="B54" s="16" t="s">
        <v>0</v>
      </c>
      <c r="C54" s="16" t="s">
        <v>140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141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142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143</v>
      </c>
      <c r="D57" s="17">
        <v>0</v>
      </c>
      <c r="E57" s="17">
        <v>0</v>
      </c>
      <c r="F57" s="17">
        <v>3</v>
      </c>
      <c r="G57" s="17">
        <v>0</v>
      </c>
      <c r="H57" s="17">
        <v>6</v>
      </c>
      <c r="I57" s="11">
        <v>52</v>
      </c>
    </row>
    <row r="58" spans="1:9">
      <c r="A58" s="15">
        <v>53</v>
      </c>
      <c r="B58" s="16" t="s">
        <v>0</v>
      </c>
      <c r="C58" s="16" t="s">
        <v>144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349</v>
      </c>
      <c r="D59" s="17">
        <v>0</v>
      </c>
      <c r="E59" s="17">
        <v>0</v>
      </c>
      <c r="F59" s="17">
        <v>13</v>
      </c>
      <c r="G59" s="17">
        <v>0</v>
      </c>
      <c r="H59" s="17">
        <v>12</v>
      </c>
      <c r="I59" s="11">
        <v>54</v>
      </c>
    </row>
    <row r="60" spans="1:9">
      <c r="A60" s="15">
        <v>55</v>
      </c>
      <c r="B60" s="16" t="s">
        <v>0</v>
      </c>
      <c r="C60" s="16" t="s">
        <v>145</v>
      </c>
      <c r="D60" s="17">
        <v>0</v>
      </c>
      <c r="E60" s="17">
        <v>0</v>
      </c>
      <c r="F60" s="17">
        <v>0</v>
      </c>
      <c r="G60" s="17">
        <v>0</v>
      </c>
      <c r="H60" s="17">
        <v>0</v>
      </c>
      <c r="I60" s="11">
        <v>55</v>
      </c>
    </row>
    <row r="61" spans="1:9">
      <c r="A61" s="15">
        <v>56</v>
      </c>
      <c r="B61" s="16" t="s">
        <v>0</v>
      </c>
      <c r="C61" s="16" t="s">
        <v>146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147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148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1">
        <v>58</v>
      </c>
    </row>
    <row r="64" spans="1:9">
      <c r="A64" s="15">
        <v>59</v>
      </c>
      <c r="B64" s="16" t="s">
        <v>0</v>
      </c>
      <c r="C64" s="16" t="s">
        <v>350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149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1">
        <v>60</v>
      </c>
    </row>
    <row r="66" spans="1:9">
      <c r="A66" s="15">
        <v>61</v>
      </c>
      <c r="B66" s="16" t="s">
        <v>0</v>
      </c>
      <c r="C66" s="16" t="s">
        <v>150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351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151</v>
      </c>
      <c r="D68" s="17">
        <v>0</v>
      </c>
      <c r="E68" s="17">
        <v>0</v>
      </c>
      <c r="F68" s="17">
        <v>3</v>
      </c>
      <c r="G68" s="17">
        <v>14</v>
      </c>
      <c r="H68" s="17">
        <v>14</v>
      </c>
      <c r="I68" s="11">
        <v>63</v>
      </c>
    </row>
    <row r="69" spans="1:9">
      <c r="A69" s="15">
        <v>64</v>
      </c>
      <c r="B69" s="16" t="s">
        <v>0</v>
      </c>
      <c r="C69" s="16" t="s">
        <v>152</v>
      </c>
      <c r="D69" s="17">
        <v>0</v>
      </c>
      <c r="E69" s="17">
        <v>0</v>
      </c>
      <c r="F69" s="17">
        <v>0</v>
      </c>
      <c r="G69" s="17">
        <v>0</v>
      </c>
      <c r="H69" s="17">
        <v>0</v>
      </c>
      <c r="I69" s="11">
        <v>64</v>
      </c>
    </row>
    <row r="70" spans="1:9">
      <c r="A70" s="15">
        <v>65</v>
      </c>
      <c r="B70" s="16" t="s">
        <v>0</v>
      </c>
      <c r="C70" s="16" t="s">
        <v>352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153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154</v>
      </c>
      <c r="D72" s="17">
        <v>0</v>
      </c>
      <c r="E72" s="17">
        <v>0</v>
      </c>
      <c r="F72" s="17">
        <v>4</v>
      </c>
      <c r="G72" s="17">
        <v>5</v>
      </c>
      <c r="H72" s="17">
        <v>12</v>
      </c>
      <c r="I72" s="11">
        <v>67</v>
      </c>
    </row>
    <row r="73" spans="1:9">
      <c r="A73" s="15">
        <v>68</v>
      </c>
      <c r="B73" s="16" t="s">
        <v>0</v>
      </c>
      <c r="C73" s="16" t="s">
        <v>155</v>
      </c>
      <c r="D73" s="17">
        <v>0</v>
      </c>
      <c r="E73" s="17">
        <v>0</v>
      </c>
      <c r="F73" s="17">
        <v>8</v>
      </c>
      <c r="G73" s="17">
        <v>3</v>
      </c>
      <c r="H73" s="17">
        <v>5</v>
      </c>
      <c r="I73" s="11">
        <v>68</v>
      </c>
    </row>
    <row r="74" spans="1:9">
      <c r="A74" s="15">
        <v>69</v>
      </c>
      <c r="B74" s="16" t="s">
        <v>0</v>
      </c>
      <c r="C74" s="16" t="s">
        <v>156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157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158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159</v>
      </c>
      <c r="D77" s="17">
        <v>0</v>
      </c>
      <c r="E77" s="17">
        <v>0</v>
      </c>
      <c r="F77" s="17">
        <v>3</v>
      </c>
      <c r="G77" s="17">
        <v>8</v>
      </c>
      <c r="H77" s="17">
        <v>11</v>
      </c>
      <c r="I77" s="11">
        <v>72</v>
      </c>
    </row>
    <row r="78" spans="1:9">
      <c r="A78" s="15">
        <v>73</v>
      </c>
      <c r="B78" s="16" t="s">
        <v>0</v>
      </c>
      <c r="C78" s="16" t="s">
        <v>160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161</v>
      </c>
      <c r="D79" s="17">
        <v>0</v>
      </c>
      <c r="E79" s="17">
        <v>0</v>
      </c>
      <c r="F79" s="17">
        <v>0</v>
      </c>
      <c r="G79" s="17">
        <v>0</v>
      </c>
      <c r="H79" s="17">
        <v>6</v>
      </c>
      <c r="I79" s="11">
        <v>74</v>
      </c>
    </row>
    <row r="80" spans="1:9">
      <c r="A80" s="15">
        <v>75</v>
      </c>
      <c r="B80" s="16" t="s">
        <v>0</v>
      </c>
      <c r="C80" s="16" t="s">
        <v>162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163</v>
      </c>
      <c r="D81" s="17">
        <v>7</v>
      </c>
      <c r="E81" s="17">
        <v>5</v>
      </c>
      <c r="F81" s="17">
        <v>197</v>
      </c>
      <c r="G81" s="17">
        <v>226</v>
      </c>
      <c r="H81" s="17">
        <v>441</v>
      </c>
      <c r="I81" s="11">
        <v>76</v>
      </c>
    </row>
    <row r="82" spans="1:9">
      <c r="A82" s="15">
        <v>77</v>
      </c>
      <c r="B82" s="16" t="s">
        <v>0</v>
      </c>
      <c r="C82" s="16" t="s">
        <v>164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1">
        <v>77</v>
      </c>
    </row>
    <row r="83" spans="1:9">
      <c r="A83" s="15">
        <v>78</v>
      </c>
      <c r="B83" s="16" t="s">
        <v>0</v>
      </c>
      <c r="C83" s="16" t="s">
        <v>165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1">
        <v>78</v>
      </c>
    </row>
    <row r="84" spans="1:9">
      <c r="A84" s="15">
        <v>79</v>
      </c>
      <c r="B84" s="16" t="s">
        <v>0</v>
      </c>
      <c r="C84" s="16" t="s">
        <v>166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167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168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353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169</v>
      </c>
      <c r="D88" s="17">
        <v>0</v>
      </c>
      <c r="E88" s="17">
        <v>0</v>
      </c>
      <c r="F88" s="17">
        <v>3</v>
      </c>
      <c r="G88" s="17">
        <v>0</v>
      </c>
      <c r="H88" s="17">
        <v>10</v>
      </c>
      <c r="I88" s="11">
        <v>83</v>
      </c>
    </row>
    <row r="89" spans="1:9">
      <c r="A89" s="15">
        <v>84</v>
      </c>
      <c r="B89" s="16" t="s">
        <v>0</v>
      </c>
      <c r="C89" s="16" t="s">
        <v>170</v>
      </c>
      <c r="D89" s="17">
        <v>0</v>
      </c>
      <c r="E89" s="17">
        <v>0</v>
      </c>
      <c r="F89" s="17">
        <v>0</v>
      </c>
      <c r="G89" s="17">
        <v>0</v>
      </c>
      <c r="H89" s="17">
        <v>4</v>
      </c>
      <c r="I89" s="11">
        <v>84</v>
      </c>
    </row>
    <row r="90" spans="1:9">
      <c r="A90" s="15">
        <v>85</v>
      </c>
      <c r="B90" s="16" t="s">
        <v>0</v>
      </c>
      <c r="C90" s="16" t="s">
        <v>171</v>
      </c>
      <c r="D90" s="17">
        <v>0</v>
      </c>
      <c r="E90" s="17">
        <v>0</v>
      </c>
      <c r="F90" s="17">
        <v>9</v>
      </c>
      <c r="G90" s="17">
        <v>3</v>
      </c>
      <c r="H90" s="17">
        <v>16</v>
      </c>
      <c r="I90" s="11">
        <v>85</v>
      </c>
    </row>
    <row r="91" spans="1:9">
      <c r="A91" s="15">
        <v>86</v>
      </c>
      <c r="B91" s="16" t="s">
        <v>0</v>
      </c>
      <c r="C91" s="16" t="s">
        <v>172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173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174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1">
        <v>88</v>
      </c>
    </row>
    <row r="94" spans="1:9">
      <c r="A94" s="15">
        <v>89</v>
      </c>
      <c r="B94" s="16" t="s">
        <v>0</v>
      </c>
      <c r="C94" s="16" t="s">
        <v>175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176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177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178</v>
      </c>
      <c r="D97" s="17">
        <v>0</v>
      </c>
      <c r="E97" s="17">
        <v>0</v>
      </c>
      <c r="F97" s="17">
        <v>29</v>
      </c>
      <c r="G97" s="17">
        <v>82</v>
      </c>
      <c r="H97" s="17">
        <v>116</v>
      </c>
      <c r="I97" s="11">
        <v>92</v>
      </c>
    </row>
    <row r="98" spans="1:9">
      <c r="A98" s="15">
        <v>93</v>
      </c>
      <c r="B98" s="16" t="s">
        <v>0</v>
      </c>
      <c r="C98" s="16" t="s">
        <v>179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180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181</v>
      </c>
      <c r="D100" s="17">
        <v>0</v>
      </c>
      <c r="E100" s="17">
        <v>0</v>
      </c>
      <c r="F100" s="17">
        <v>5</v>
      </c>
      <c r="G100" s="17">
        <v>14</v>
      </c>
      <c r="H100" s="17">
        <v>20</v>
      </c>
      <c r="I100" s="11">
        <v>95</v>
      </c>
    </row>
    <row r="101" spans="1:9">
      <c r="A101" s="15">
        <v>96</v>
      </c>
      <c r="B101" s="16" t="s">
        <v>0</v>
      </c>
      <c r="C101" s="16" t="s">
        <v>182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183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184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185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186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354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1">
        <v>101</v>
      </c>
    </row>
    <row r="107" spans="1:9">
      <c r="A107" s="15">
        <v>102</v>
      </c>
      <c r="B107" s="16" t="s">
        <v>0</v>
      </c>
      <c r="C107" s="16" t="s">
        <v>187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188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189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1">
        <v>104</v>
      </c>
    </row>
    <row r="110" spans="1:9">
      <c r="A110" s="15">
        <v>105</v>
      </c>
      <c r="B110" s="16" t="s">
        <v>0</v>
      </c>
      <c r="C110" s="16" t="s">
        <v>190</v>
      </c>
      <c r="D110" s="17">
        <v>0</v>
      </c>
      <c r="E110" s="17">
        <v>0</v>
      </c>
      <c r="F110" s="17">
        <v>0</v>
      </c>
      <c r="G110" s="17">
        <v>0</v>
      </c>
      <c r="H110" s="17">
        <v>0</v>
      </c>
      <c r="I110" s="11">
        <v>105</v>
      </c>
    </row>
    <row r="111" spans="1:9">
      <c r="A111" s="15">
        <v>106</v>
      </c>
      <c r="B111" s="16" t="s">
        <v>0</v>
      </c>
      <c r="C111" s="16" t="s">
        <v>191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192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355</v>
      </c>
      <c r="D113" s="17">
        <v>0</v>
      </c>
      <c r="E113" s="17">
        <v>0</v>
      </c>
      <c r="F113" s="17">
        <v>8</v>
      </c>
      <c r="G113" s="17">
        <v>0</v>
      </c>
      <c r="H113" s="17">
        <v>5</v>
      </c>
      <c r="I113" s="11">
        <v>108</v>
      </c>
    </row>
    <row r="114" spans="1:9">
      <c r="A114" s="15">
        <v>109</v>
      </c>
      <c r="B114" s="16" t="s">
        <v>0</v>
      </c>
      <c r="C114" s="16" t="s">
        <v>193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194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195</v>
      </c>
      <c r="D116" s="17">
        <v>4</v>
      </c>
      <c r="E116" s="17">
        <v>0</v>
      </c>
      <c r="F116" s="17">
        <v>21</v>
      </c>
      <c r="G116" s="17">
        <v>0</v>
      </c>
      <c r="H116" s="17">
        <v>22</v>
      </c>
      <c r="I116" s="11">
        <v>111</v>
      </c>
    </row>
    <row r="117" spans="1:9">
      <c r="A117" s="15">
        <v>112</v>
      </c>
      <c r="B117" s="16" t="s">
        <v>0</v>
      </c>
      <c r="C117" s="16" t="s">
        <v>196</v>
      </c>
      <c r="D117" s="17">
        <v>0</v>
      </c>
      <c r="E117" s="17">
        <v>0</v>
      </c>
      <c r="F117" s="17">
        <v>0</v>
      </c>
      <c r="G117" s="17">
        <v>0</v>
      </c>
      <c r="H117" s="17">
        <v>5</v>
      </c>
      <c r="I117" s="11">
        <v>112</v>
      </c>
    </row>
    <row r="118" spans="1:9">
      <c r="A118" s="15">
        <v>113</v>
      </c>
      <c r="B118" s="16" t="s">
        <v>0</v>
      </c>
      <c r="C118" s="16" t="s">
        <v>197</v>
      </c>
      <c r="D118" s="17">
        <v>0</v>
      </c>
      <c r="E118" s="17">
        <v>0</v>
      </c>
      <c r="F118" s="17">
        <v>0</v>
      </c>
      <c r="G118" s="17">
        <v>0</v>
      </c>
      <c r="H118" s="17">
        <v>0</v>
      </c>
      <c r="I118" s="11">
        <v>113</v>
      </c>
    </row>
    <row r="119" spans="1:9">
      <c r="A119" s="15">
        <v>114</v>
      </c>
      <c r="B119" s="16" t="s">
        <v>0</v>
      </c>
      <c r="C119" s="16" t="s">
        <v>198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199</v>
      </c>
      <c r="D120" s="17">
        <v>0</v>
      </c>
      <c r="E120" s="17">
        <v>0</v>
      </c>
      <c r="F120" s="17">
        <v>9</v>
      </c>
      <c r="G120" s="17">
        <v>5</v>
      </c>
      <c r="H120" s="17">
        <v>14</v>
      </c>
      <c r="I120" s="11">
        <v>115</v>
      </c>
    </row>
    <row r="121" spans="1:9">
      <c r="A121" s="15">
        <v>116</v>
      </c>
      <c r="B121" s="16" t="s">
        <v>0</v>
      </c>
      <c r="C121" s="16" t="s">
        <v>200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201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202</v>
      </c>
      <c r="D123" s="17">
        <v>0</v>
      </c>
      <c r="E123" s="17">
        <v>0</v>
      </c>
      <c r="F123" s="17">
        <v>43</v>
      </c>
      <c r="G123" s="17">
        <v>237</v>
      </c>
      <c r="H123" s="17">
        <v>282</v>
      </c>
      <c r="I123" s="11">
        <v>118</v>
      </c>
    </row>
    <row r="124" spans="1:9">
      <c r="A124" s="15">
        <v>119</v>
      </c>
      <c r="B124" s="16" t="s">
        <v>0</v>
      </c>
      <c r="C124" s="16" t="s">
        <v>203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204</v>
      </c>
      <c r="D125" s="17">
        <v>0</v>
      </c>
      <c r="E125" s="17">
        <v>0</v>
      </c>
      <c r="F125" s="17">
        <v>6</v>
      </c>
      <c r="G125" s="17">
        <v>0</v>
      </c>
      <c r="H125" s="17">
        <v>3</v>
      </c>
      <c r="I125" s="11">
        <v>120</v>
      </c>
    </row>
    <row r="126" spans="1:9">
      <c r="A126" s="15">
        <v>121</v>
      </c>
      <c r="B126" s="16" t="s">
        <v>0</v>
      </c>
      <c r="C126" s="16" t="s">
        <v>205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1">
        <v>121</v>
      </c>
    </row>
    <row r="127" spans="1:9">
      <c r="A127" s="15">
        <v>122</v>
      </c>
      <c r="B127" s="16" t="s">
        <v>0</v>
      </c>
      <c r="C127" s="16" t="s">
        <v>356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206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207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208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357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1">
        <v>127</v>
      </c>
    </row>
    <row r="133" spans="1:9">
      <c r="A133" s="15">
        <v>128</v>
      </c>
      <c r="B133" s="16" t="s">
        <v>0</v>
      </c>
      <c r="C133" s="16" t="s">
        <v>358</v>
      </c>
      <c r="D133" s="17">
        <v>0</v>
      </c>
      <c r="E133" s="17">
        <v>0</v>
      </c>
      <c r="F133" s="17">
        <v>4</v>
      </c>
      <c r="G133" s="17">
        <v>0</v>
      </c>
      <c r="H133" s="17">
        <v>3</v>
      </c>
      <c r="I133" s="11">
        <v>128</v>
      </c>
    </row>
    <row r="134" spans="1:9">
      <c r="A134" s="15">
        <v>129</v>
      </c>
      <c r="B134" s="16" t="s">
        <v>0</v>
      </c>
      <c r="C134" s="16" t="s">
        <v>359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210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360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211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212</v>
      </c>
      <c r="D138" s="17">
        <v>0</v>
      </c>
      <c r="E138" s="17">
        <v>0</v>
      </c>
      <c r="F138" s="17">
        <v>0</v>
      </c>
      <c r="G138" s="17">
        <v>3</v>
      </c>
      <c r="H138" s="17">
        <v>3</v>
      </c>
      <c r="I138" s="11">
        <v>133</v>
      </c>
    </row>
    <row r="139" spans="1:9">
      <c r="A139" s="15">
        <v>134</v>
      </c>
      <c r="B139" s="16" t="s">
        <v>0</v>
      </c>
      <c r="C139" s="16" t="s">
        <v>213</v>
      </c>
      <c r="D139" s="17">
        <v>0</v>
      </c>
      <c r="E139" s="17">
        <v>0</v>
      </c>
      <c r="F139" s="17">
        <v>0</v>
      </c>
      <c r="G139" s="17">
        <v>4</v>
      </c>
      <c r="H139" s="17">
        <v>3</v>
      </c>
      <c r="I139" s="11">
        <v>134</v>
      </c>
    </row>
    <row r="140" spans="1:9">
      <c r="A140" s="15">
        <v>135</v>
      </c>
      <c r="B140" s="16" t="s">
        <v>0</v>
      </c>
      <c r="C140" s="16" t="s">
        <v>214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215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216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217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1">
        <v>138</v>
      </c>
    </row>
    <row r="144" spans="1:9">
      <c r="A144" s="15">
        <v>139</v>
      </c>
      <c r="B144" s="16" t="s">
        <v>0</v>
      </c>
      <c r="C144" s="16" t="s">
        <v>218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361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1">
        <v>141</v>
      </c>
    </row>
    <row r="147" spans="1:9">
      <c r="A147" s="15">
        <v>142</v>
      </c>
      <c r="B147" s="16" t="s">
        <v>0</v>
      </c>
      <c r="C147" s="16" t="s">
        <v>220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221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222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223</v>
      </c>
      <c r="D150" s="17">
        <v>6</v>
      </c>
      <c r="E150" s="17">
        <v>0</v>
      </c>
      <c r="F150" s="17">
        <v>17</v>
      </c>
      <c r="G150" s="17">
        <v>0</v>
      </c>
      <c r="H150" s="17">
        <v>19</v>
      </c>
      <c r="I150" s="11">
        <v>145</v>
      </c>
    </row>
    <row r="151" spans="1:9">
      <c r="A151" s="15">
        <v>146</v>
      </c>
      <c r="B151" s="16" t="s">
        <v>0</v>
      </c>
      <c r="C151" s="16" t="s">
        <v>224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225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226</v>
      </c>
      <c r="D153" s="17">
        <v>0</v>
      </c>
      <c r="E153" s="17">
        <v>0</v>
      </c>
      <c r="F153" s="17">
        <v>3</v>
      </c>
      <c r="G153" s="17">
        <v>0</v>
      </c>
      <c r="H153" s="17">
        <v>5</v>
      </c>
      <c r="I153" s="11">
        <v>148</v>
      </c>
    </row>
    <row r="154" spans="1:9">
      <c r="A154" s="15">
        <v>149</v>
      </c>
      <c r="B154" s="16" t="s">
        <v>0</v>
      </c>
      <c r="C154" s="16" t="s">
        <v>227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228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373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230</v>
      </c>
      <c r="D158" s="17">
        <v>0</v>
      </c>
      <c r="E158" s="17">
        <v>0</v>
      </c>
      <c r="F158" s="17">
        <v>0</v>
      </c>
      <c r="G158" s="17">
        <v>3</v>
      </c>
      <c r="H158" s="17">
        <v>3</v>
      </c>
      <c r="I158" s="11">
        <v>153</v>
      </c>
    </row>
    <row r="159" spans="1:9">
      <c r="A159" s="15">
        <v>154</v>
      </c>
      <c r="B159" s="16" t="s">
        <v>0</v>
      </c>
      <c r="C159" s="16" t="s">
        <v>231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232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233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362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234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235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236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1">
        <v>160</v>
      </c>
    </row>
    <row r="166" spans="1:9">
      <c r="A166" s="15">
        <v>161</v>
      </c>
      <c r="B166" s="16" t="s">
        <v>0</v>
      </c>
      <c r="C166" s="16" t="s">
        <v>237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238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1">
        <v>163</v>
      </c>
    </row>
    <row r="169" spans="1:9">
      <c r="A169" s="15">
        <v>164</v>
      </c>
      <c r="B169" s="16" t="s">
        <v>0</v>
      </c>
      <c r="C169" s="16" t="s">
        <v>374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1">
        <v>164</v>
      </c>
    </row>
    <row r="170" spans="1:9">
      <c r="A170" s="15">
        <v>165</v>
      </c>
      <c r="B170" s="16" t="s">
        <v>0</v>
      </c>
      <c r="C170" s="16" t="s">
        <v>240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241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1">
        <v>166</v>
      </c>
    </row>
    <row r="172" spans="1:9">
      <c r="A172" s="15">
        <v>167</v>
      </c>
      <c r="B172" s="16" t="s">
        <v>0</v>
      </c>
      <c r="C172" s="16" t="s">
        <v>382</v>
      </c>
      <c r="D172" s="17">
        <v>0</v>
      </c>
      <c r="E172" s="17">
        <v>0</v>
      </c>
      <c r="F172" s="17">
        <v>4</v>
      </c>
      <c r="G172" s="17">
        <v>0</v>
      </c>
      <c r="H172" s="17">
        <v>7</v>
      </c>
      <c r="I172" s="11">
        <v>167</v>
      </c>
    </row>
    <row r="173" spans="1:9">
      <c r="A173" s="15">
        <v>168</v>
      </c>
      <c r="B173" s="16" t="s">
        <v>0</v>
      </c>
      <c r="C173" s="16" t="s">
        <v>242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244</v>
      </c>
      <c r="D175" s="17">
        <v>0</v>
      </c>
      <c r="E175" s="17">
        <v>4</v>
      </c>
      <c r="F175" s="17">
        <v>4</v>
      </c>
      <c r="G175" s="17">
        <v>0</v>
      </c>
      <c r="H175" s="17">
        <v>9</v>
      </c>
      <c r="I175" s="11">
        <v>170</v>
      </c>
    </row>
    <row r="176" spans="1:9">
      <c r="A176" s="15">
        <v>171</v>
      </c>
      <c r="B176" s="16" t="s">
        <v>0</v>
      </c>
      <c r="C176" s="16" t="s">
        <v>245</v>
      </c>
      <c r="D176" s="17">
        <v>0</v>
      </c>
      <c r="E176" s="17">
        <v>4</v>
      </c>
      <c r="F176" s="17">
        <v>18</v>
      </c>
      <c r="G176" s="17">
        <v>45</v>
      </c>
      <c r="H176" s="17">
        <v>65</v>
      </c>
      <c r="I176" s="11">
        <v>171</v>
      </c>
    </row>
    <row r="177" spans="1:9">
      <c r="A177" s="15">
        <v>172</v>
      </c>
      <c r="B177" s="16" t="s">
        <v>0</v>
      </c>
      <c r="C177" s="16" t="s">
        <v>246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247</v>
      </c>
      <c r="D178" s="17">
        <v>13</v>
      </c>
      <c r="E178" s="17">
        <v>9</v>
      </c>
      <c r="F178" s="17">
        <v>114</v>
      </c>
      <c r="G178" s="17">
        <v>18</v>
      </c>
      <c r="H178" s="17">
        <v>158</v>
      </c>
      <c r="I178" s="11">
        <v>173</v>
      </c>
    </row>
    <row r="179" spans="1:9">
      <c r="A179" s="15">
        <v>174</v>
      </c>
      <c r="B179" s="16" t="s">
        <v>0</v>
      </c>
      <c r="C179" s="16" t="s">
        <v>248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250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251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252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1">
        <v>178</v>
      </c>
    </row>
    <row r="184" spans="1:9">
      <c r="A184" s="15">
        <v>179</v>
      </c>
      <c r="B184" s="16" t="s">
        <v>0</v>
      </c>
      <c r="C184" s="16" t="s">
        <v>253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254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255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256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257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258</v>
      </c>
      <c r="D189" s="17">
        <v>0</v>
      </c>
      <c r="E189" s="17">
        <v>0</v>
      </c>
      <c r="F189" s="17">
        <v>7</v>
      </c>
      <c r="G189" s="17">
        <v>6</v>
      </c>
      <c r="H189" s="17">
        <v>15</v>
      </c>
      <c r="I189" s="11">
        <v>184</v>
      </c>
    </row>
    <row r="190" spans="1:9">
      <c r="A190" s="15">
        <v>185</v>
      </c>
      <c r="B190" s="16" t="s">
        <v>0</v>
      </c>
      <c r="C190" s="16" t="s">
        <v>259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260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261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1">
        <v>187</v>
      </c>
    </row>
    <row r="193" spans="1:9">
      <c r="A193" s="15">
        <v>188</v>
      </c>
      <c r="B193" s="16" t="s">
        <v>0</v>
      </c>
      <c r="C193" s="16" t="s">
        <v>262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263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1">
        <v>189</v>
      </c>
    </row>
    <row r="195" spans="1:9">
      <c r="A195" s="15">
        <v>190</v>
      </c>
      <c r="B195" s="16" t="s">
        <v>0</v>
      </c>
      <c r="C195" s="16" t="s">
        <v>264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1">
        <v>190</v>
      </c>
    </row>
    <row r="196" spans="1:9">
      <c r="A196" s="15">
        <v>191</v>
      </c>
      <c r="B196" s="16" t="s">
        <v>0</v>
      </c>
      <c r="C196" s="16" t="s">
        <v>265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266</v>
      </c>
      <c r="D197" s="17">
        <v>0</v>
      </c>
      <c r="E197" s="17">
        <v>0</v>
      </c>
      <c r="F197" s="17">
        <v>5</v>
      </c>
      <c r="G197" s="17">
        <v>0</v>
      </c>
      <c r="H197" s="17">
        <v>3</v>
      </c>
      <c r="I197" s="11">
        <v>192</v>
      </c>
    </row>
    <row r="198" spans="1:9">
      <c r="A198" s="15">
        <v>193</v>
      </c>
      <c r="B198" s="16" t="s">
        <v>0</v>
      </c>
      <c r="C198" s="16" t="s">
        <v>267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268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269</v>
      </c>
      <c r="D200" s="17">
        <v>3</v>
      </c>
      <c r="E200" s="17">
        <v>0</v>
      </c>
      <c r="F200" s="17">
        <v>36</v>
      </c>
      <c r="G200" s="17">
        <v>0</v>
      </c>
      <c r="H200" s="17">
        <v>42</v>
      </c>
      <c r="I200" s="11">
        <v>195</v>
      </c>
    </row>
    <row r="201" spans="1:9">
      <c r="A201" s="15">
        <v>196</v>
      </c>
      <c r="B201" s="16" t="s">
        <v>0</v>
      </c>
      <c r="C201" s="16" t="s">
        <v>363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270</v>
      </c>
      <c r="D202" s="17">
        <v>0</v>
      </c>
      <c r="E202" s="17">
        <v>0</v>
      </c>
      <c r="F202" s="17">
        <v>3</v>
      </c>
      <c r="G202" s="17">
        <v>11</v>
      </c>
      <c r="H202" s="17">
        <v>12</v>
      </c>
      <c r="I202" s="11">
        <v>197</v>
      </c>
    </row>
    <row r="203" spans="1:9">
      <c r="A203" s="15">
        <v>198</v>
      </c>
      <c r="B203" s="16" t="s">
        <v>0</v>
      </c>
      <c r="C203" s="16" t="s">
        <v>271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272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273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274</v>
      </c>
      <c r="D206" s="17">
        <v>0</v>
      </c>
      <c r="E206" s="17">
        <v>0</v>
      </c>
      <c r="F206" s="17">
        <v>4</v>
      </c>
      <c r="G206" s="17">
        <v>0</v>
      </c>
      <c r="H206" s="17">
        <v>4</v>
      </c>
      <c r="I206" s="11">
        <v>201</v>
      </c>
    </row>
    <row r="207" spans="1:9">
      <c r="A207" s="15">
        <v>202</v>
      </c>
      <c r="B207" s="16" t="s">
        <v>0</v>
      </c>
      <c r="C207" s="16" t="s">
        <v>275</v>
      </c>
      <c r="D207" s="17">
        <v>0</v>
      </c>
      <c r="E207" s="17">
        <v>0</v>
      </c>
      <c r="F207" s="17">
        <v>3</v>
      </c>
      <c r="G207" s="17">
        <v>4</v>
      </c>
      <c r="H207" s="17">
        <v>3</v>
      </c>
      <c r="I207" s="11">
        <v>202</v>
      </c>
    </row>
    <row r="208" spans="1:9">
      <c r="A208" s="15">
        <v>203</v>
      </c>
      <c r="B208" s="16" t="s">
        <v>0</v>
      </c>
      <c r="C208" s="16" t="s">
        <v>276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277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278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364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279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280</v>
      </c>
      <c r="D213" s="17">
        <v>0</v>
      </c>
      <c r="E213" s="17">
        <v>0</v>
      </c>
      <c r="F213" s="17">
        <v>26</v>
      </c>
      <c r="G213" s="17">
        <v>29</v>
      </c>
      <c r="H213" s="17">
        <v>56</v>
      </c>
      <c r="I213" s="11">
        <v>208</v>
      </c>
    </row>
    <row r="214" spans="1:9">
      <c r="A214" s="15">
        <v>209</v>
      </c>
      <c r="B214" s="16" t="s">
        <v>0</v>
      </c>
      <c r="C214" s="16" t="s">
        <v>281</v>
      </c>
      <c r="D214" s="17">
        <v>0</v>
      </c>
      <c r="E214" s="17">
        <v>0</v>
      </c>
      <c r="F214" s="17">
        <v>0</v>
      </c>
      <c r="G214" s="17">
        <v>0</v>
      </c>
      <c r="H214" s="17">
        <v>0</v>
      </c>
      <c r="I214" s="11">
        <v>209</v>
      </c>
    </row>
    <row r="215" spans="1:9">
      <c r="A215" s="15">
        <v>210</v>
      </c>
      <c r="B215" s="16" t="s">
        <v>0</v>
      </c>
      <c r="C215" s="16" t="s">
        <v>282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283</v>
      </c>
      <c r="D216" s="17">
        <v>0</v>
      </c>
      <c r="E216" s="17">
        <v>0</v>
      </c>
      <c r="F216" s="17">
        <v>0</v>
      </c>
      <c r="G216" s="17">
        <v>0</v>
      </c>
      <c r="H216" s="17">
        <v>0</v>
      </c>
      <c r="I216" s="11">
        <v>211</v>
      </c>
    </row>
    <row r="217" spans="1:9">
      <c r="A217" s="15">
        <v>212</v>
      </c>
      <c r="B217" s="16" t="s">
        <v>0</v>
      </c>
      <c r="C217" s="16" t="s">
        <v>284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285</v>
      </c>
      <c r="D218" s="17">
        <v>0</v>
      </c>
      <c r="E218" s="17">
        <v>0</v>
      </c>
      <c r="F218" s="17">
        <v>4</v>
      </c>
      <c r="G218" s="17">
        <v>0</v>
      </c>
      <c r="H218" s="17">
        <v>4</v>
      </c>
      <c r="I218" s="11">
        <v>213</v>
      </c>
    </row>
    <row r="219" spans="1:9">
      <c r="A219" s="15">
        <v>214</v>
      </c>
      <c r="B219" s="16" t="s">
        <v>0</v>
      </c>
      <c r="C219" s="16" t="s">
        <v>375</v>
      </c>
      <c r="D219" s="17">
        <v>0</v>
      </c>
      <c r="E219" s="17">
        <v>0</v>
      </c>
      <c r="F219" s="17">
        <v>0</v>
      </c>
      <c r="G219" s="17">
        <v>0</v>
      </c>
      <c r="H219" s="17">
        <v>0</v>
      </c>
      <c r="I219" s="11">
        <v>214</v>
      </c>
    </row>
    <row r="220" spans="1:9">
      <c r="A220" s="15">
        <v>215</v>
      </c>
      <c r="B220" s="16" t="s">
        <v>0</v>
      </c>
      <c r="C220" s="16" t="s">
        <v>286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287</v>
      </c>
      <c r="D221" s="17">
        <v>0</v>
      </c>
      <c r="E221" s="17">
        <v>0</v>
      </c>
      <c r="F221" s="17">
        <v>0</v>
      </c>
      <c r="G221" s="17">
        <v>5</v>
      </c>
      <c r="H221" s="17">
        <v>5</v>
      </c>
      <c r="I221" s="11">
        <v>216</v>
      </c>
    </row>
    <row r="222" spans="1:9">
      <c r="A222" s="15">
        <v>217</v>
      </c>
      <c r="B222" s="16" t="s">
        <v>0</v>
      </c>
      <c r="C222" s="16" t="s">
        <v>288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289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290</v>
      </c>
      <c r="D224" s="17">
        <v>0</v>
      </c>
      <c r="E224" s="17">
        <v>0</v>
      </c>
      <c r="F224" s="17">
        <v>12</v>
      </c>
      <c r="G224" s="17">
        <v>4</v>
      </c>
      <c r="H224" s="17">
        <v>15</v>
      </c>
      <c r="I224" s="11">
        <v>219</v>
      </c>
    </row>
    <row r="225" spans="1:9">
      <c r="A225" s="15">
        <v>220</v>
      </c>
      <c r="B225" s="16" t="s">
        <v>0</v>
      </c>
      <c r="C225" s="16" t="s">
        <v>291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1">
        <v>220</v>
      </c>
    </row>
    <row r="226" spans="1:9">
      <c r="A226" s="15">
        <v>221</v>
      </c>
      <c r="B226" s="16" t="s">
        <v>0</v>
      </c>
      <c r="C226" s="16" t="s">
        <v>292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293</v>
      </c>
      <c r="D227" s="17">
        <v>0</v>
      </c>
      <c r="E227" s="17">
        <v>0</v>
      </c>
      <c r="F227" s="17">
        <v>5</v>
      </c>
      <c r="G227" s="17">
        <v>8</v>
      </c>
      <c r="H227" s="17">
        <v>9</v>
      </c>
      <c r="I227" s="11">
        <v>222</v>
      </c>
    </row>
    <row r="228" spans="1:9">
      <c r="A228" s="15">
        <v>223</v>
      </c>
      <c r="B228" s="16" t="s">
        <v>0</v>
      </c>
      <c r="C228" s="16" t="s">
        <v>365</v>
      </c>
      <c r="D228" s="17">
        <v>0</v>
      </c>
      <c r="E228" s="17">
        <v>0</v>
      </c>
      <c r="F228" s="17">
        <v>0</v>
      </c>
      <c r="G228" s="17">
        <v>0</v>
      </c>
      <c r="H228" s="17">
        <v>0</v>
      </c>
      <c r="I228" s="11">
        <v>223</v>
      </c>
    </row>
    <row r="229" spans="1:9">
      <c r="A229" s="15">
        <v>224</v>
      </c>
      <c r="B229" s="16" t="s">
        <v>0</v>
      </c>
      <c r="C229" s="16" t="s">
        <v>294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295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296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297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298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299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300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301</v>
      </c>
      <c r="D236" s="17">
        <v>0</v>
      </c>
      <c r="E236" s="17">
        <v>0</v>
      </c>
      <c r="F236" s="17">
        <v>0</v>
      </c>
      <c r="G236" s="17">
        <v>9</v>
      </c>
      <c r="H236" s="17">
        <v>11</v>
      </c>
      <c r="I236" s="11">
        <v>231</v>
      </c>
    </row>
    <row r="237" spans="1:9">
      <c r="A237" s="15">
        <v>232</v>
      </c>
      <c r="B237" s="16" t="s">
        <v>0</v>
      </c>
      <c r="C237" s="16" t="s">
        <v>366</v>
      </c>
      <c r="D237" s="17">
        <v>0</v>
      </c>
      <c r="E237" s="17">
        <v>0</v>
      </c>
      <c r="F237" s="17">
        <v>0</v>
      </c>
      <c r="G237" s="17">
        <v>0</v>
      </c>
      <c r="H237" s="17">
        <v>0</v>
      </c>
      <c r="I237" s="11">
        <v>232</v>
      </c>
    </row>
    <row r="238" spans="1:9">
      <c r="A238" s="15">
        <v>233</v>
      </c>
      <c r="B238" s="16" t="s">
        <v>0</v>
      </c>
      <c r="C238" s="16" t="s">
        <v>302</v>
      </c>
      <c r="D238" s="17">
        <v>0</v>
      </c>
      <c r="E238" s="17">
        <v>0</v>
      </c>
      <c r="F238" s="17">
        <v>5</v>
      </c>
      <c r="G238" s="17">
        <v>0</v>
      </c>
      <c r="H238" s="17">
        <v>5</v>
      </c>
      <c r="I238" s="11">
        <v>233</v>
      </c>
    </row>
    <row r="239" spans="1:9">
      <c r="A239" s="15">
        <v>234</v>
      </c>
      <c r="B239" s="16" t="s">
        <v>0</v>
      </c>
      <c r="C239" s="16" t="s">
        <v>383</v>
      </c>
      <c r="D239" s="17">
        <v>0</v>
      </c>
      <c r="E239" s="17">
        <v>0</v>
      </c>
      <c r="F239" s="17">
        <v>0</v>
      </c>
      <c r="G239" s="17">
        <v>0</v>
      </c>
      <c r="H239" s="17">
        <v>0</v>
      </c>
      <c r="I239" s="11">
        <v>234</v>
      </c>
    </row>
    <row r="240" spans="1:9">
      <c r="A240" s="15">
        <v>235</v>
      </c>
      <c r="B240" s="16" t="s">
        <v>0</v>
      </c>
      <c r="C240" s="16" t="s">
        <v>384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385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386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387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303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304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376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305</v>
      </c>
      <c r="D247" s="17">
        <v>0</v>
      </c>
      <c r="E247" s="17">
        <v>0</v>
      </c>
      <c r="F247" s="17">
        <v>4</v>
      </c>
      <c r="G247" s="17">
        <v>0</v>
      </c>
      <c r="H247" s="17">
        <v>4</v>
      </c>
      <c r="I247" s="11">
        <v>242</v>
      </c>
    </row>
    <row r="248" spans="1:9">
      <c r="A248" s="15">
        <v>243</v>
      </c>
      <c r="B248" s="16" t="s">
        <v>0</v>
      </c>
      <c r="C248" s="16" t="s">
        <v>306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307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308</v>
      </c>
      <c r="D250" s="17">
        <v>0</v>
      </c>
      <c r="E250" s="17">
        <v>0</v>
      </c>
      <c r="F250" s="17">
        <v>7</v>
      </c>
      <c r="G250" s="17">
        <v>0</v>
      </c>
      <c r="H250" s="17">
        <v>7</v>
      </c>
      <c r="I250" s="11">
        <v>245</v>
      </c>
    </row>
    <row r="251" spans="1:9">
      <c r="A251" s="15">
        <v>246</v>
      </c>
      <c r="B251" s="16" t="s">
        <v>0</v>
      </c>
      <c r="C251" s="16" t="s">
        <v>309</v>
      </c>
      <c r="D251" s="17">
        <v>0</v>
      </c>
      <c r="E251" s="17">
        <v>0</v>
      </c>
      <c r="F251" s="17">
        <v>12</v>
      </c>
      <c r="G251" s="17">
        <v>6</v>
      </c>
      <c r="H251" s="17">
        <v>13</v>
      </c>
      <c r="I251" s="11">
        <v>246</v>
      </c>
    </row>
    <row r="252" spans="1:9">
      <c r="A252" s="15">
        <v>247</v>
      </c>
      <c r="B252" s="16" t="s">
        <v>0</v>
      </c>
      <c r="C252" s="16" t="s">
        <v>310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311</v>
      </c>
      <c r="D253" s="17">
        <v>0</v>
      </c>
      <c r="E253" s="17">
        <v>0</v>
      </c>
      <c r="F253" s="17">
        <v>9</v>
      </c>
      <c r="G253" s="17">
        <v>0</v>
      </c>
      <c r="H253" s="17">
        <v>8</v>
      </c>
      <c r="I253" s="11">
        <v>248</v>
      </c>
    </row>
    <row r="254" spans="1:9">
      <c r="A254" s="15">
        <v>249</v>
      </c>
      <c r="B254" s="16" t="s">
        <v>0</v>
      </c>
      <c r="C254" s="16" t="s">
        <v>312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313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314</v>
      </c>
      <c r="D256" s="17">
        <v>7</v>
      </c>
      <c r="E256" s="17">
        <v>0</v>
      </c>
      <c r="F256" s="17">
        <v>11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388</v>
      </c>
      <c r="D257" s="17">
        <v>0</v>
      </c>
      <c r="E257" s="17">
        <v>0</v>
      </c>
      <c r="F257" s="17">
        <v>0</v>
      </c>
      <c r="G257" s="17">
        <v>0</v>
      </c>
      <c r="H257" s="17">
        <v>3</v>
      </c>
      <c r="I257" s="11">
        <v>252</v>
      </c>
    </row>
    <row r="258" spans="1:9">
      <c r="A258" s="15">
        <v>253</v>
      </c>
      <c r="B258" s="16" t="s">
        <v>0</v>
      </c>
      <c r="C258" s="16" t="s">
        <v>367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315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316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317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318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319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320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321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377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322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323</v>
      </c>
      <c r="D268" s="17">
        <v>0</v>
      </c>
      <c r="E268" s="17">
        <v>0</v>
      </c>
      <c r="F268" s="17">
        <v>0</v>
      </c>
      <c r="G268" s="17">
        <v>0</v>
      </c>
      <c r="H268" s="17">
        <v>0</v>
      </c>
      <c r="I268" s="11">
        <v>263</v>
      </c>
    </row>
    <row r="269" spans="1:9">
      <c r="A269" s="15">
        <v>264</v>
      </c>
      <c r="B269" s="16" t="s">
        <v>0</v>
      </c>
      <c r="C269" s="16" t="s">
        <v>324</v>
      </c>
      <c r="D269" s="17">
        <v>0</v>
      </c>
      <c r="E269" s="17">
        <v>0</v>
      </c>
      <c r="F269" s="17">
        <v>0</v>
      </c>
      <c r="G269" s="17">
        <v>3</v>
      </c>
      <c r="H269" s="17">
        <v>5</v>
      </c>
      <c r="I269" s="11">
        <v>264</v>
      </c>
    </row>
    <row r="270" spans="1:9">
      <c r="A270" s="15">
        <v>265</v>
      </c>
      <c r="B270" s="16" t="s">
        <v>0</v>
      </c>
      <c r="C270" s="16" t="s">
        <v>325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368</v>
      </c>
      <c r="D271" s="17">
        <v>0</v>
      </c>
      <c r="E271" s="17">
        <v>0</v>
      </c>
      <c r="F271" s="17">
        <v>0</v>
      </c>
      <c r="G271" s="17">
        <v>0</v>
      </c>
      <c r="H271" s="17">
        <v>4</v>
      </c>
      <c r="I271" s="11">
        <v>266</v>
      </c>
    </row>
    <row r="272" spans="1:9">
      <c r="A272" s="15">
        <v>267</v>
      </c>
      <c r="B272" s="16" t="s">
        <v>0</v>
      </c>
      <c r="C272" s="16" t="s">
        <v>326</v>
      </c>
      <c r="D272" s="17">
        <v>0</v>
      </c>
      <c r="E272" s="17">
        <v>0</v>
      </c>
      <c r="F272" s="17">
        <v>30</v>
      </c>
      <c r="G272" s="17">
        <v>13</v>
      </c>
      <c r="H272" s="17">
        <v>44</v>
      </c>
      <c r="I272" s="11">
        <v>267</v>
      </c>
    </row>
    <row r="273" spans="1:9">
      <c r="A273" s="15">
        <v>268</v>
      </c>
      <c r="B273" s="16" t="s">
        <v>0</v>
      </c>
      <c r="C273" s="16" t="s">
        <v>327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328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329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379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1">
        <v>271</v>
      </c>
    </row>
    <row r="277" spans="1:9">
      <c r="A277" s="15">
        <v>272</v>
      </c>
      <c r="B277" s="16" t="s">
        <v>0</v>
      </c>
      <c r="C277" s="16" t="s">
        <v>369</v>
      </c>
      <c r="D277" s="17">
        <v>5</v>
      </c>
      <c r="E277" s="17">
        <v>0</v>
      </c>
      <c r="F277" s="17">
        <v>0</v>
      </c>
      <c r="G277" s="17">
        <v>0</v>
      </c>
      <c r="H277" s="17">
        <v>8</v>
      </c>
      <c r="I277" s="11">
        <v>272</v>
      </c>
    </row>
    <row r="278" spans="1:9">
      <c r="A278" s="15">
        <v>273</v>
      </c>
      <c r="B278" s="16" t="s">
        <v>0</v>
      </c>
      <c r="C278" s="16" t="s">
        <v>389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390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1">
        <v>274</v>
      </c>
    </row>
    <row r="280" spans="1:9">
      <c r="A280" s="15">
        <v>275</v>
      </c>
      <c r="B280" s="16" t="s">
        <v>0</v>
      </c>
      <c r="C280" s="16" t="s">
        <v>330</v>
      </c>
      <c r="D280" s="17">
        <v>0</v>
      </c>
      <c r="E280" s="17">
        <v>0</v>
      </c>
      <c r="F280" s="17">
        <v>11</v>
      </c>
      <c r="G280" s="17">
        <v>3</v>
      </c>
      <c r="H280" s="17">
        <v>13</v>
      </c>
      <c r="I280" s="11">
        <v>275</v>
      </c>
    </row>
    <row r="281" spans="1:9">
      <c r="A281" s="15">
        <v>276</v>
      </c>
      <c r="B281" s="16" t="s">
        <v>0</v>
      </c>
      <c r="C281" s="16" t="s">
        <v>391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392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393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331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394</v>
      </c>
      <c r="D285" s="17">
        <v>1953</v>
      </c>
      <c r="E285" s="17">
        <v>1091</v>
      </c>
      <c r="F285" s="17">
        <v>6269</v>
      </c>
      <c r="G285" s="17">
        <v>3018</v>
      </c>
      <c r="H285" s="17">
        <v>12335</v>
      </c>
      <c r="I285" s="11">
        <v>280</v>
      </c>
    </row>
    <row r="286" spans="1:9">
      <c r="A286" s="15">
        <v>281</v>
      </c>
      <c r="B286" s="16" t="s">
        <v>0</v>
      </c>
      <c r="C286" s="16" t="s">
        <v>332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1">
        <v>281</v>
      </c>
    </row>
    <row r="287" spans="1:9">
      <c r="A287" s="15">
        <v>282</v>
      </c>
      <c r="B287" s="16" t="s">
        <v>0</v>
      </c>
      <c r="C287" s="16" t="s">
        <v>333</v>
      </c>
      <c r="D287" s="17">
        <v>0</v>
      </c>
      <c r="E287" s="17">
        <v>0</v>
      </c>
      <c r="F287" s="17">
        <v>5</v>
      </c>
      <c r="G287" s="17">
        <v>0</v>
      </c>
      <c r="H287" s="17">
        <v>0</v>
      </c>
      <c r="I287" s="11">
        <v>282</v>
      </c>
    </row>
    <row r="288" spans="1:9">
      <c r="A288" s="15">
        <v>283</v>
      </c>
      <c r="B288" s="16" t="s">
        <v>2</v>
      </c>
      <c r="C288" s="16" t="s">
        <v>97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347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</row>
    <row r="290" spans="1:8">
      <c r="A290" s="15">
        <v>285</v>
      </c>
      <c r="B290" s="16" t="s">
        <v>2</v>
      </c>
      <c r="C290" s="16" t="s">
        <v>98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99</v>
      </c>
      <c r="D291" s="17">
        <v>0</v>
      </c>
      <c r="E291" s="17">
        <v>0</v>
      </c>
      <c r="F291" s="17">
        <v>0</v>
      </c>
      <c r="G291" s="17">
        <v>0</v>
      </c>
      <c r="H291" s="17">
        <v>0</v>
      </c>
    </row>
    <row r="292" spans="1:8">
      <c r="A292" s="15">
        <v>287</v>
      </c>
      <c r="B292" s="16" t="s">
        <v>2</v>
      </c>
      <c r="C292" s="16" t="s">
        <v>100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101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102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103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104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105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106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107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108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</row>
    <row r="302" spans="1:8">
      <c r="A302" s="15">
        <v>297</v>
      </c>
      <c r="B302" s="16" t="s">
        <v>2</v>
      </c>
      <c r="C302" s="16" t="s">
        <v>110</v>
      </c>
      <c r="D302" s="17">
        <v>1605</v>
      </c>
      <c r="E302" s="17">
        <v>1011</v>
      </c>
      <c r="F302" s="17">
        <v>4837</v>
      </c>
      <c r="G302" s="17">
        <v>2094</v>
      </c>
      <c r="H302" s="17">
        <v>9549</v>
      </c>
    </row>
    <row r="303" spans="1:8">
      <c r="A303" s="15">
        <v>298</v>
      </c>
      <c r="B303" s="16" t="s">
        <v>2</v>
      </c>
      <c r="C303" s="16" t="s">
        <v>348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111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112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113</v>
      </c>
      <c r="D306" s="17">
        <v>0</v>
      </c>
      <c r="E306" s="17">
        <v>0</v>
      </c>
      <c r="F306" s="17">
        <v>3</v>
      </c>
      <c r="G306" s="17">
        <v>3</v>
      </c>
      <c r="H306" s="17">
        <v>10</v>
      </c>
    </row>
    <row r="307" spans="1:8">
      <c r="A307" s="15">
        <v>302</v>
      </c>
      <c r="B307" s="16" t="s">
        <v>2</v>
      </c>
      <c r="C307" s="16" t="s">
        <v>114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115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116</v>
      </c>
      <c r="D309" s="17">
        <v>0</v>
      </c>
      <c r="E309" s="17">
        <v>0</v>
      </c>
      <c r="F309" s="17">
        <v>0</v>
      </c>
      <c r="G309" s="17">
        <v>0</v>
      </c>
      <c r="H309" s="17">
        <v>0</v>
      </c>
    </row>
    <row r="310" spans="1:8">
      <c r="A310" s="15">
        <v>305</v>
      </c>
      <c r="B310" s="16" t="s">
        <v>2</v>
      </c>
      <c r="C310" s="16" t="s">
        <v>117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118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119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120</v>
      </c>
      <c r="D313" s="17">
        <v>0</v>
      </c>
      <c r="E313" s="17">
        <v>0</v>
      </c>
      <c r="F313" s="17">
        <v>0</v>
      </c>
      <c r="G313" s="17">
        <v>0</v>
      </c>
      <c r="H313" s="17">
        <v>3</v>
      </c>
    </row>
    <row r="314" spans="1:8">
      <c r="A314" s="15">
        <v>309</v>
      </c>
      <c r="B314" s="16" t="s">
        <v>2</v>
      </c>
      <c r="C314" s="16" t="s">
        <v>121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122</v>
      </c>
      <c r="D315" s="17">
        <v>0</v>
      </c>
      <c r="E315" s="17">
        <v>0</v>
      </c>
      <c r="F315" s="17">
        <v>0</v>
      </c>
      <c r="G315" s="17">
        <v>0</v>
      </c>
      <c r="H315" s="17">
        <v>0</v>
      </c>
    </row>
    <row r="316" spans="1:8">
      <c r="A316" s="15">
        <v>311</v>
      </c>
      <c r="B316" s="16" t="s">
        <v>2</v>
      </c>
      <c r="C316" s="16" t="s">
        <v>123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124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380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372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125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126</v>
      </c>
      <c r="D321" s="17">
        <v>0</v>
      </c>
      <c r="E321" s="17">
        <v>0</v>
      </c>
      <c r="F321" s="17">
        <v>0</v>
      </c>
      <c r="G321" s="17">
        <v>0</v>
      </c>
      <c r="H321" s="17">
        <v>3</v>
      </c>
    </row>
    <row r="322" spans="1:8">
      <c r="A322" s="15">
        <v>317</v>
      </c>
      <c r="B322" s="16" t="s">
        <v>2</v>
      </c>
      <c r="C322" s="16" t="s">
        <v>127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128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129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130</v>
      </c>
      <c r="D325" s="17">
        <v>0</v>
      </c>
      <c r="E325" s="17">
        <v>0</v>
      </c>
      <c r="F325" s="17">
        <v>0</v>
      </c>
      <c r="G325" s="17">
        <v>0</v>
      </c>
      <c r="H325" s="17">
        <v>0</v>
      </c>
    </row>
    <row r="326" spans="1:8">
      <c r="A326" s="15">
        <v>321</v>
      </c>
      <c r="B326" s="16" t="s">
        <v>2</v>
      </c>
      <c r="C326" s="16" t="s">
        <v>131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132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381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133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134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135</v>
      </c>
      <c r="D331" s="17">
        <v>3</v>
      </c>
      <c r="E331" s="17">
        <v>0</v>
      </c>
      <c r="F331" s="17">
        <v>5</v>
      </c>
      <c r="G331" s="17">
        <v>0</v>
      </c>
      <c r="H331" s="17">
        <v>8</v>
      </c>
    </row>
    <row r="332" spans="1:8">
      <c r="A332" s="15">
        <v>327</v>
      </c>
      <c r="B332" s="16" t="s">
        <v>2</v>
      </c>
      <c r="C332" s="16" t="s">
        <v>136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137</v>
      </c>
      <c r="D333" s="17">
        <v>0</v>
      </c>
      <c r="E333" s="17">
        <v>0</v>
      </c>
      <c r="F333" s="17">
        <v>0</v>
      </c>
      <c r="G333" s="17">
        <v>0</v>
      </c>
      <c r="H333" s="17">
        <v>0</v>
      </c>
    </row>
    <row r="334" spans="1:8">
      <c r="A334" s="15">
        <v>329</v>
      </c>
      <c r="B334" s="16" t="s">
        <v>2</v>
      </c>
      <c r="C334" s="16" t="s">
        <v>138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139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140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141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142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143</v>
      </c>
      <c r="D339" s="17">
        <v>0</v>
      </c>
      <c r="E339" s="17">
        <v>0</v>
      </c>
      <c r="F339" s="17">
        <v>0</v>
      </c>
      <c r="G339" s="17">
        <v>0</v>
      </c>
      <c r="H339" s="17">
        <v>0</v>
      </c>
    </row>
    <row r="340" spans="1:8">
      <c r="A340" s="15">
        <v>335</v>
      </c>
      <c r="B340" s="16" t="s">
        <v>2</v>
      </c>
      <c r="C340" s="16" t="s">
        <v>144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349</v>
      </c>
      <c r="D341" s="17">
        <v>0</v>
      </c>
      <c r="E341" s="17">
        <v>0</v>
      </c>
      <c r="F341" s="17">
        <v>15</v>
      </c>
      <c r="G341" s="17">
        <v>0</v>
      </c>
      <c r="H341" s="17">
        <v>18</v>
      </c>
    </row>
    <row r="342" spans="1:8">
      <c r="A342" s="15">
        <v>337</v>
      </c>
      <c r="B342" s="16" t="s">
        <v>2</v>
      </c>
      <c r="C342" s="16" t="s">
        <v>145</v>
      </c>
      <c r="D342" s="17">
        <v>0</v>
      </c>
      <c r="E342" s="17">
        <v>0</v>
      </c>
      <c r="F342" s="17">
        <v>0</v>
      </c>
      <c r="G342" s="17">
        <v>0</v>
      </c>
      <c r="H342" s="17">
        <v>0</v>
      </c>
    </row>
    <row r="343" spans="1:8">
      <c r="A343" s="15">
        <v>338</v>
      </c>
      <c r="B343" s="16" t="s">
        <v>2</v>
      </c>
      <c r="C343" s="16" t="s">
        <v>146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147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148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350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149</v>
      </c>
      <c r="D347" s="17">
        <v>0</v>
      </c>
      <c r="E347" s="17">
        <v>0</v>
      </c>
      <c r="F347" s="17">
        <v>0</v>
      </c>
      <c r="G347" s="17">
        <v>6</v>
      </c>
      <c r="H347" s="17">
        <v>4</v>
      </c>
    </row>
    <row r="348" spans="1:8">
      <c r="A348" s="15">
        <v>343</v>
      </c>
      <c r="B348" s="16" t="s">
        <v>2</v>
      </c>
      <c r="C348" s="16" t="s">
        <v>150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351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151</v>
      </c>
      <c r="D350" s="17">
        <v>0</v>
      </c>
      <c r="E350" s="17">
        <v>0</v>
      </c>
      <c r="F350" s="17">
        <v>3</v>
      </c>
      <c r="G350" s="17">
        <v>0</v>
      </c>
      <c r="H350" s="17">
        <v>6</v>
      </c>
    </row>
    <row r="351" spans="1:8">
      <c r="A351" s="15">
        <v>346</v>
      </c>
      <c r="B351" s="16" t="s">
        <v>2</v>
      </c>
      <c r="C351" s="16" t="s">
        <v>152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352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153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</row>
    <row r="354" spans="1:8">
      <c r="A354" s="15">
        <v>349</v>
      </c>
      <c r="B354" s="16" t="s">
        <v>2</v>
      </c>
      <c r="C354" s="16" t="s">
        <v>154</v>
      </c>
      <c r="D354" s="17">
        <v>0</v>
      </c>
      <c r="E354" s="17">
        <v>0</v>
      </c>
      <c r="F354" s="17">
        <v>0</v>
      </c>
      <c r="G354" s="17">
        <v>3</v>
      </c>
      <c r="H354" s="17">
        <v>0</v>
      </c>
    </row>
    <row r="355" spans="1:8">
      <c r="A355" s="15">
        <v>350</v>
      </c>
      <c r="B355" s="16" t="s">
        <v>2</v>
      </c>
      <c r="C355" s="16" t="s">
        <v>155</v>
      </c>
      <c r="D355" s="17">
        <v>0</v>
      </c>
      <c r="E355" s="17">
        <v>0</v>
      </c>
      <c r="F355" s="17">
        <v>0</v>
      </c>
      <c r="G355" s="17">
        <v>0</v>
      </c>
      <c r="H355" s="17">
        <v>4</v>
      </c>
    </row>
    <row r="356" spans="1:8">
      <c r="A356" s="15">
        <v>351</v>
      </c>
      <c r="B356" s="16" t="s">
        <v>2</v>
      </c>
      <c r="C356" s="16" t="s">
        <v>156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157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158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159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160</v>
      </c>
      <c r="D360" s="17">
        <v>0</v>
      </c>
      <c r="E360" s="17">
        <v>0</v>
      </c>
      <c r="F360" s="17">
        <v>0</v>
      </c>
      <c r="G360" s="17">
        <v>0</v>
      </c>
      <c r="H360" s="17">
        <v>0</v>
      </c>
    </row>
    <row r="361" spans="1:8">
      <c r="A361" s="15">
        <v>356</v>
      </c>
      <c r="B361" s="16" t="s">
        <v>2</v>
      </c>
      <c r="C361" s="16" t="s">
        <v>161</v>
      </c>
      <c r="D361" s="17">
        <v>0</v>
      </c>
      <c r="E361" s="17">
        <v>0</v>
      </c>
      <c r="F361" s="17">
        <v>5</v>
      </c>
      <c r="G361" s="17">
        <v>0</v>
      </c>
      <c r="H361" s="17">
        <v>4</v>
      </c>
    </row>
    <row r="362" spans="1:8">
      <c r="A362" s="15">
        <v>357</v>
      </c>
      <c r="B362" s="16" t="s">
        <v>2</v>
      </c>
      <c r="C362" s="16" t="s">
        <v>162</v>
      </c>
      <c r="D362" s="17">
        <v>0</v>
      </c>
      <c r="E362" s="17">
        <v>0</v>
      </c>
      <c r="F362" s="17">
        <v>4</v>
      </c>
      <c r="G362" s="17">
        <v>0</v>
      </c>
      <c r="H362" s="17">
        <v>4</v>
      </c>
    </row>
    <row r="363" spans="1:8">
      <c r="A363" s="15">
        <v>358</v>
      </c>
      <c r="B363" s="16" t="s">
        <v>2</v>
      </c>
      <c r="C363" s="16" t="s">
        <v>163</v>
      </c>
      <c r="D363" s="17">
        <v>0</v>
      </c>
      <c r="E363" s="17">
        <v>0</v>
      </c>
      <c r="F363" s="17">
        <v>87</v>
      </c>
      <c r="G363" s="17">
        <v>135</v>
      </c>
      <c r="H363" s="17">
        <v>229</v>
      </c>
    </row>
    <row r="364" spans="1:8">
      <c r="A364" s="15">
        <v>359</v>
      </c>
      <c r="B364" s="16" t="s">
        <v>2</v>
      </c>
      <c r="C364" s="16" t="s">
        <v>164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165</v>
      </c>
      <c r="D365" s="17">
        <v>0</v>
      </c>
      <c r="E365" s="17">
        <v>0</v>
      </c>
      <c r="F365" s="17">
        <v>0</v>
      </c>
      <c r="G365" s="17">
        <v>0</v>
      </c>
      <c r="H365" s="17">
        <v>0</v>
      </c>
    </row>
    <row r="366" spans="1:8">
      <c r="A366" s="15">
        <v>361</v>
      </c>
      <c r="B366" s="16" t="s">
        <v>2</v>
      </c>
      <c r="C366" s="16" t="s">
        <v>166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167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168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353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169</v>
      </c>
      <c r="D370" s="17">
        <v>0</v>
      </c>
      <c r="E370" s="17">
        <v>0</v>
      </c>
      <c r="F370" s="17">
        <v>6</v>
      </c>
      <c r="G370" s="17">
        <v>0</v>
      </c>
      <c r="H370" s="17">
        <v>6</v>
      </c>
    </row>
    <row r="371" spans="1:8">
      <c r="A371" s="15">
        <v>366</v>
      </c>
      <c r="B371" s="16" t="s">
        <v>2</v>
      </c>
      <c r="C371" s="16" t="s">
        <v>170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171</v>
      </c>
      <c r="D372" s="17">
        <v>0</v>
      </c>
      <c r="E372" s="17">
        <v>0</v>
      </c>
      <c r="F372" s="17">
        <v>0</v>
      </c>
      <c r="G372" s="17">
        <v>0</v>
      </c>
      <c r="H372" s="17">
        <v>3</v>
      </c>
    </row>
    <row r="373" spans="1:8">
      <c r="A373" s="15">
        <v>368</v>
      </c>
      <c r="B373" s="16" t="s">
        <v>2</v>
      </c>
      <c r="C373" s="16" t="s">
        <v>172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173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174</v>
      </c>
      <c r="D375" s="17">
        <v>0</v>
      </c>
      <c r="E375" s="17">
        <v>0</v>
      </c>
      <c r="F375" s="17">
        <v>0</v>
      </c>
      <c r="G375" s="17">
        <v>0</v>
      </c>
      <c r="H375" s="17">
        <v>0</v>
      </c>
    </row>
    <row r="376" spans="1:8">
      <c r="A376" s="15">
        <v>371</v>
      </c>
      <c r="B376" s="16" t="s">
        <v>2</v>
      </c>
      <c r="C376" s="16" t="s">
        <v>175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176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177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178</v>
      </c>
      <c r="D379" s="17">
        <v>0</v>
      </c>
      <c r="E379" s="17">
        <v>0</v>
      </c>
      <c r="F379" s="17">
        <v>21</v>
      </c>
      <c r="G379" s="17">
        <v>28</v>
      </c>
      <c r="H379" s="17">
        <v>47</v>
      </c>
    </row>
    <row r="380" spans="1:8">
      <c r="A380" s="15">
        <v>375</v>
      </c>
      <c r="B380" s="16" t="s">
        <v>2</v>
      </c>
      <c r="C380" s="16" t="s">
        <v>179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180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181</v>
      </c>
      <c r="D382" s="17">
        <v>0</v>
      </c>
      <c r="E382" s="17">
        <v>0</v>
      </c>
      <c r="F382" s="17">
        <v>5</v>
      </c>
      <c r="G382" s="17">
        <v>7</v>
      </c>
      <c r="H382" s="17">
        <v>13</v>
      </c>
    </row>
    <row r="383" spans="1:8">
      <c r="A383" s="15">
        <v>378</v>
      </c>
      <c r="B383" s="16" t="s">
        <v>2</v>
      </c>
      <c r="C383" s="16" t="s">
        <v>182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183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184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185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186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354</v>
      </c>
      <c r="D388" s="17">
        <v>0</v>
      </c>
      <c r="E388" s="17">
        <v>0</v>
      </c>
      <c r="F388" s="17">
        <v>0</v>
      </c>
      <c r="G388" s="17">
        <v>0</v>
      </c>
      <c r="H388" s="17">
        <v>0</v>
      </c>
    </row>
    <row r="389" spans="1:8">
      <c r="A389" s="15">
        <v>384</v>
      </c>
      <c r="B389" s="16" t="s">
        <v>2</v>
      </c>
      <c r="C389" s="16" t="s">
        <v>187</v>
      </c>
      <c r="D389" s="17">
        <v>0</v>
      </c>
      <c r="E389" s="17">
        <v>0</v>
      </c>
      <c r="F389" s="17">
        <v>0</v>
      </c>
      <c r="G389" s="17">
        <v>0</v>
      </c>
      <c r="H389" s="17">
        <v>0</v>
      </c>
    </row>
    <row r="390" spans="1:8">
      <c r="A390" s="15">
        <v>385</v>
      </c>
      <c r="B390" s="16" t="s">
        <v>2</v>
      </c>
      <c r="C390" s="16" t="s">
        <v>188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189</v>
      </c>
      <c r="D391" s="17">
        <v>0</v>
      </c>
      <c r="E391" s="17">
        <v>0</v>
      </c>
      <c r="F391" s="17">
        <v>0</v>
      </c>
      <c r="G391" s="17">
        <v>0</v>
      </c>
      <c r="H391" s="17">
        <v>0</v>
      </c>
    </row>
    <row r="392" spans="1:8">
      <c r="A392" s="15">
        <v>387</v>
      </c>
      <c r="B392" s="16" t="s">
        <v>2</v>
      </c>
      <c r="C392" s="16" t="s">
        <v>190</v>
      </c>
      <c r="D392" s="17">
        <v>0</v>
      </c>
      <c r="E392" s="17">
        <v>0</v>
      </c>
      <c r="F392" s="17">
        <v>0</v>
      </c>
      <c r="G392" s="17">
        <v>0</v>
      </c>
      <c r="H392" s="17">
        <v>0</v>
      </c>
    </row>
    <row r="393" spans="1:8">
      <c r="A393" s="15">
        <v>388</v>
      </c>
      <c r="B393" s="16" t="s">
        <v>2</v>
      </c>
      <c r="C393" s="16" t="s">
        <v>191</v>
      </c>
      <c r="D393" s="17">
        <v>0</v>
      </c>
      <c r="E393" s="17">
        <v>0</v>
      </c>
      <c r="F393" s="17">
        <v>0</v>
      </c>
      <c r="G393" s="17">
        <v>0</v>
      </c>
      <c r="H393" s="17">
        <v>0</v>
      </c>
    </row>
    <row r="394" spans="1:8">
      <c r="A394" s="15">
        <v>389</v>
      </c>
      <c r="B394" s="16" t="s">
        <v>2</v>
      </c>
      <c r="C394" s="16" t="s">
        <v>192</v>
      </c>
      <c r="D394" s="17">
        <v>0</v>
      </c>
      <c r="E394" s="17">
        <v>0</v>
      </c>
      <c r="F394" s="17">
        <v>0</v>
      </c>
      <c r="G394" s="17">
        <v>0</v>
      </c>
      <c r="H394" s="17">
        <v>0</v>
      </c>
    </row>
    <row r="395" spans="1:8">
      <c r="A395" s="15">
        <v>390</v>
      </c>
      <c r="B395" s="16" t="s">
        <v>2</v>
      </c>
      <c r="C395" s="16" t="s">
        <v>355</v>
      </c>
      <c r="D395" s="17">
        <v>0</v>
      </c>
      <c r="E395" s="17">
        <v>4</v>
      </c>
      <c r="F395" s="17">
        <v>3</v>
      </c>
      <c r="G395" s="17">
        <v>0</v>
      </c>
      <c r="H395" s="17">
        <v>7</v>
      </c>
    </row>
    <row r="396" spans="1:8">
      <c r="A396" s="15">
        <v>391</v>
      </c>
      <c r="B396" s="16" t="s">
        <v>2</v>
      </c>
      <c r="C396" s="16" t="s">
        <v>193</v>
      </c>
      <c r="D396" s="17">
        <v>0</v>
      </c>
      <c r="E396" s="17">
        <v>0</v>
      </c>
      <c r="F396" s="17">
        <v>0</v>
      </c>
      <c r="G396" s="17">
        <v>6</v>
      </c>
      <c r="H396" s="17">
        <v>6</v>
      </c>
    </row>
    <row r="397" spans="1:8">
      <c r="A397" s="15">
        <v>392</v>
      </c>
      <c r="B397" s="16" t="s">
        <v>2</v>
      </c>
      <c r="C397" s="16" t="s">
        <v>194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195</v>
      </c>
      <c r="D398" s="17">
        <v>6</v>
      </c>
      <c r="E398" s="17">
        <v>4</v>
      </c>
      <c r="F398" s="17">
        <v>54</v>
      </c>
      <c r="G398" s="17">
        <v>5</v>
      </c>
      <c r="H398" s="17">
        <v>70</v>
      </c>
    </row>
    <row r="399" spans="1:8">
      <c r="A399" s="15">
        <v>394</v>
      </c>
      <c r="B399" s="16" t="s">
        <v>2</v>
      </c>
      <c r="C399" s="16" t="s">
        <v>196</v>
      </c>
      <c r="D399" s="17">
        <v>0</v>
      </c>
      <c r="E399" s="17">
        <v>0</v>
      </c>
      <c r="F399" s="17">
        <v>5</v>
      </c>
      <c r="G399" s="17">
        <v>0</v>
      </c>
      <c r="H399" s="17">
        <v>3</v>
      </c>
    </row>
    <row r="400" spans="1:8">
      <c r="A400" s="15">
        <v>395</v>
      </c>
      <c r="B400" s="16" t="s">
        <v>2</v>
      </c>
      <c r="C400" s="16" t="s">
        <v>197</v>
      </c>
      <c r="D400" s="17">
        <v>0</v>
      </c>
      <c r="E400" s="17">
        <v>0</v>
      </c>
      <c r="F400" s="17">
        <v>4</v>
      </c>
      <c r="G400" s="17">
        <v>0</v>
      </c>
      <c r="H400" s="17">
        <v>4</v>
      </c>
    </row>
    <row r="401" spans="1:8">
      <c r="A401" s="15">
        <v>396</v>
      </c>
      <c r="B401" s="16" t="s">
        <v>2</v>
      </c>
      <c r="C401" s="16" t="s">
        <v>198</v>
      </c>
      <c r="D401" s="17">
        <v>0</v>
      </c>
      <c r="E401" s="17">
        <v>0</v>
      </c>
      <c r="F401" s="17">
        <v>4</v>
      </c>
      <c r="G401" s="17">
        <v>0</v>
      </c>
      <c r="H401" s="17">
        <v>4</v>
      </c>
    </row>
    <row r="402" spans="1:8">
      <c r="A402" s="15">
        <v>397</v>
      </c>
      <c r="B402" s="16" t="s">
        <v>2</v>
      </c>
      <c r="C402" s="16" t="s">
        <v>199</v>
      </c>
      <c r="D402" s="17">
        <v>0</v>
      </c>
      <c r="E402" s="17">
        <v>0</v>
      </c>
      <c r="F402" s="17">
        <v>3</v>
      </c>
      <c r="G402" s="17">
        <v>3</v>
      </c>
      <c r="H402" s="17">
        <v>16</v>
      </c>
    </row>
    <row r="403" spans="1:8">
      <c r="A403" s="15">
        <v>398</v>
      </c>
      <c r="B403" s="16" t="s">
        <v>2</v>
      </c>
      <c r="C403" s="16" t="s">
        <v>200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201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202</v>
      </c>
      <c r="D405" s="17">
        <v>0</v>
      </c>
      <c r="E405" s="17">
        <v>0</v>
      </c>
      <c r="F405" s="17">
        <v>16</v>
      </c>
      <c r="G405" s="17">
        <v>11</v>
      </c>
      <c r="H405" s="17">
        <v>22</v>
      </c>
    </row>
    <row r="406" spans="1:8">
      <c r="A406" s="15">
        <v>401</v>
      </c>
      <c r="B406" s="16" t="s">
        <v>2</v>
      </c>
      <c r="C406" s="16" t="s">
        <v>203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204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205</v>
      </c>
      <c r="D408" s="17">
        <v>0</v>
      </c>
      <c r="E408" s="17">
        <v>0</v>
      </c>
      <c r="F408" s="17">
        <v>0</v>
      </c>
      <c r="G408" s="17">
        <v>0</v>
      </c>
      <c r="H408" s="17">
        <v>0</v>
      </c>
    </row>
    <row r="409" spans="1:8">
      <c r="A409" s="15">
        <v>404</v>
      </c>
      <c r="B409" s="16" t="s">
        <v>2</v>
      </c>
      <c r="C409" s="16" t="s">
        <v>356</v>
      </c>
      <c r="D409" s="17">
        <v>0</v>
      </c>
      <c r="E409" s="17">
        <v>0</v>
      </c>
      <c r="F409" s="17">
        <v>0</v>
      </c>
      <c r="G409" s="17">
        <v>0</v>
      </c>
      <c r="H409" s="17">
        <v>3</v>
      </c>
    </row>
    <row r="410" spans="1:8">
      <c r="A410" s="15">
        <v>405</v>
      </c>
      <c r="B410" s="16" t="s">
        <v>2</v>
      </c>
      <c r="C410" s="16" t="s">
        <v>206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207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208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209</v>
      </c>
      <c r="D413" s="17">
        <v>0</v>
      </c>
      <c r="E413" s="17">
        <v>0</v>
      </c>
      <c r="F413" s="17">
        <v>0</v>
      </c>
      <c r="G413" s="17">
        <v>0</v>
      </c>
      <c r="H413" s="17">
        <v>0</v>
      </c>
    </row>
    <row r="414" spans="1:8">
      <c r="A414" s="15">
        <v>409</v>
      </c>
      <c r="B414" s="16" t="s">
        <v>2</v>
      </c>
      <c r="C414" s="16" t="s">
        <v>357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</row>
    <row r="415" spans="1:8">
      <c r="A415" s="15">
        <v>410</v>
      </c>
      <c r="B415" s="16" t="s">
        <v>2</v>
      </c>
      <c r="C415" s="16" t="s">
        <v>358</v>
      </c>
      <c r="D415" s="17">
        <v>0</v>
      </c>
      <c r="E415" s="17">
        <v>0</v>
      </c>
      <c r="F415" s="17">
        <v>0</v>
      </c>
      <c r="G415" s="17">
        <v>0</v>
      </c>
      <c r="H415" s="17">
        <v>8</v>
      </c>
    </row>
    <row r="416" spans="1:8">
      <c r="A416" s="15">
        <v>411</v>
      </c>
      <c r="B416" s="16" t="s">
        <v>2</v>
      </c>
      <c r="C416" s="16" t="s">
        <v>359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210</v>
      </c>
      <c r="D417" s="17">
        <v>0</v>
      </c>
      <c r="E417" s="17">
        <v>0</v>
      </c>
      <c r="F417" s="17">
        <v>3</v>
      </c>
      <c r="G417" s="17">
        <v>0</v>
      </c>
      <c r="H417" s="17">
        <v>3</v>
      </c>
    </row>
    <row r="418" spans="1:8">
      <c r="A418" s="15">
        <v>413</v>
      </c>
      <c r="B418" s="16" t="s">
        <v>2</v>
      </c>
      <c r="C418" s="16" t="s">
        <v>360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211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212</v>
      </c>
      <c r="D420" s="17">
        <v>0</v>
      </c>
      <c r="E420" s="17">
        <v>0</v>
      </c>
      <c r="F420" s="17">
        <v>0</v>
      </c>
      <c r="G420" s="17">
        <v>5</v>
      </c>
      <c r="H420" s="17">
        <v>5</v>
      </c>
    </row>
    <row r="421" spans="1:8">
      <c r="A421" s="15">
        <v>416</v>
      </c>
      <c r="B421" s="16" t="s">
        <v>2</v>
      </c>
      <c r="C421" s="16" t="s">
        <v>213</v>
      </c>
      <c r="D421" s="17">
        <v>0</v>
      </c>
      <c r="E421" s="17">
        <v>0</v>
      </c>
      <c r="F421" s="17">
        <v>5</v>
      </c>
      <c r="G421" s="17">
        <v>0</v>
      </c>
      <c r="H421" s="17">
        <v>5</v>
      </c>
    </row>
    <row r="422" spans="1:8">
      <c r="A422" s="15">
        <v>417</v>
      </c>
      <c r="B422" s="16" t="s">
        <v>2</v>
      </c>
      <c r="C422" s="16" t="s">
        <v>214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215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216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217</v>
      </c>
      <c r="D425" s="17">
        <v>0</v>
      </c>
      <c r="E425" s="17">
        <v>0</v>
      </c>
      <c r="F425" s="17">
        <v>0</v>
      </c>
      <c r="G425" s="17">
        <v>0</v>
      </c>
      <c r="H425" s="17">
        <v>0</v>
      </c>
    </row>
    <row r="426" spans="1:8">
      <c r="A426" s="15">
        <v>421</v>
      </c>
      <c r="B426" s="16" t="s">
        <v>2</v>
      </c>
      <c r="C426" s="16" t="s">
        <v>218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219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361</v>
      </c>
      <c r="D428" s="17">
        <v>0</v>
      </c>
      <c r="E428" s="17">
        <v>0</v>
      </c>
      <c r="F428" s="17">
        <v>0</v>
      </c>
      <c r="G428" s="17">
        <v>0</v>
      </c>
      <c r="H428" s="17">
        <v>0</v>
      </c>
    </row>
    <row r="429" spans="1:8">
      <c r="A429" s="15">
        <v>424</v>
      </c>
      <c r="B429" s="16" t="s">
        <v>2</v>
      </c>
      <c r="C429" s="16" t="s">
        <v>220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221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222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223</v>
      </c>
      <c r="D432" s="17">
        <v>0</v>
      </c>
      <c r="E432" s="17">
        <v>0</v>
      </c>
      <c r="F432" s="17">
        <v>3</v>
      </c>
      <c r="G432" s="17">
        <v>0</v>
      </c>
      <c r="H432" s="17">
        <v>5</v>
      </c>
    </row>
    <row r="433" spans="1:8">
      <c r="A433" s="15">
        <v>428</v>
      </c>
      <c r="B433" s="16" t="s">
        <v>2</v>
      </c>
      <c r="C433" s="16" t="s">
        <v>224</v>
      </c>
      <c r="D433" s="17">
        <v>0</v>
      </c>
      <c r="E433" s="17">
        <v>0</v>
      </c>
      <c r="F433" s="17">
        <v>0</v>
      </c>
      <c r="G433" s="17">
        <v>0</v>
      </c>
      <c r="H433" s="17">
        <v>0</v>
      </c>
    </row>
    <row r="434" spans="1:8">
      <c r="A434" s="15">
        <v>429</v>
      </c>
      <c r="B434" s="16" t="s">
        <v>2</v>
      </c>
      <c r="C434" s="16" t="s">
        <v>225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226</v>
      </c>
      <c r="D435" s="17">
        <v>0</v>
      </c>
      <c r="E435" s="17">
        <v>0</v>
      </c>
      <c r="F435" s="17">
        <v>3</v>
      </c>
      <c r="G435" s="17">
        <v>8</v>
      </c>
      <c r="H435" s="17">
        <v>9</v>
      </c>
    </row>
    <row r="436" spans="1:8">
      <c r="A436" s="15">
        <v>431</v>
      </c>
      <c r="B436" s="16" t="s">
        <v>2</v>
      </c>
      <c r="C436" s="16" t="s">
        <v>227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228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373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229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230</v>
      </c>
      <c r="D440" s="17">
        <v>0</v>
      </c>
      <c r="E440" s="17">
        <v>0</v>
      </c>
      <c r="F440" s="17">
        <v>4</v>
      </c>
      <c r="G440" s="17">
        <v>0</v>
      </c>
      <c r="H440" s="17">
        <v>4</v>
      </c>
    </row>
    <row r="441" spans="1:8">
      <c r="A441" s="15">
        <v>436</v>
      </c>
      <c r="B441" s="16" t="s">
        <v>2</v>
      </c>
      <c r="C441" s="16" t="s">
        <v>231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232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233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362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234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235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236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237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238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239</v>
      </c>
      <c r="D450" s="17">
        <v>0</v>
      </c>
      <c r="E450" s="17">
        <v>0</v>
      </c>
      <c r="F450" s="17">
        <v>0</v>
      </c>
      <c r="G450" s="17">
        <v>0</v>
      </c>
      <c r="H450" s="17">
        <v>0</v>
      </c>
    </row>
    <row r="451" spans="1:8">
      <c r="A451" s="15">
        <v>446</v>
      </c>
      <c r="B451" s="16" t="s">
        <v>2</v>
      </c>
      <c r="C451" s="16" t="s">
        <v>374</v>
      </c>
      <c r="D451" s="17">
        <v>0</v>
      </c>
      <c r="E451" s="17">
        <v>0</v>
      </c>
      <c r="F451" s="17">
        <v>0</v>
      </c>
      <c r="G451" s="17">
        <v>0</v>
      </c>
      <c r="H451" s="17">
        <v>0</v>
      </c>
    </row>
    <row r="452" spans="1:8">
      <c r="A452" s="15">
        <v>447</v>
      </c>
      <c r="B452" s="16" t="s">
        <v>2</v>
      </c>
      <c r="C452" s="16" t="s">
        <v>240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241</v>
      </c>
      <c r="D453" s="17">
        <v>0</v>
      </c>
      <c r="E453" s="17">
        <v>0</v>
      </c>
      <c r="F453" s="17">
        <v>0</v>
      </c>
      <c r="G453" s="17">
        <v>0</v>
      </c>
      <c r="H453" s="17">
        <v>0</v>
      </c>
    </row>
    <row r="454" spans="1:8">
      <c r="A454" s="15">
        <v>449</v>
      </c>
      <c r="B454" s="16" t="s">
        <v>2</v>
      </c>
      <c r="C454" s="16" t="s">
        <v>382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242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243</v>
      </c>
      <c r="D456" s="17">
        <v>0</v>
      </c>
      <c r="E456" s="17">
        <v>0</v>
      </c>
      <c r="F456" s="17">
        <v>0</v>
      </c>
      <c r="G456" s="17">
        <v>0</v>
      </c>
      <c r="H456" s="17">
        <v>0</v>
      </c>
    </row>
    <row r="457" spans="1:8">
      <c r="A457" s="15">
        <v>452</v>
      </c>
      <c r="B457" s="16" t="s">
        <v>2</v>
      </c>
      <c r="C457" s="16" t="s">
        <v>244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245</v>
      </c>
      <c r="D458" s="17">
        <v>0</v>
      </c>
      <c r="E458" s="17">
        <v>0</v>
      </c>
      <c r="F458" s="17">
        <v>16</v>
      </c>
      <c r="G458" s="17">
        <v>27</v>
      </c>
      <c r="H458" s="17">
        <v>37</v>
      </c>
    </row>
    <row r="459" spans="1:8">
      <c r="A459" s="15">
        <v>454</v>
      </c>
      <c r="B459" s="16" t="s">
        <v>2</v>
      </c>
      <c r="C459" s="16" t="s">
        <v>246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247</v>
      </c>
      <c r="D460" s="17">
        <v>13</v>
      </c>
      <c r="E460" s="17">
        <v>17</v>
      </c>
      <c r="F460" s="17">
        <v>129</v>
      </c>
      <c r="G460" s="17">
        <v>17</v>
      </c>
      <c r="H460" s="17">
        <v>182</v>
      </c>
    </row>
    <row r="461" spans="1:8">
      <c r="A461" s="15">
        <v>456</v>
      </c>
      <c r="B461" s="16" t="s">
        <v>2</v>
      </c>
      <c r="C461" s="16" t="s">
        <v>248</v>
      </c>
      <c r="D461" s="17">
        <v>0</v>
      </c>
      <c r="E461" s="17">
        <v>0</v>
      </c>
      <c r="F461" s="17">
        <v>0</v>
      </c>
      <c r="G461" s="17">
        <v>0</v>
      </c>
      <c r="H461" s="17">
        <v>0</v>
      </c>
    </row>
    <row r="462" spans="1:8">
      <c r="A462" s="15">
        <v>457</v>
      </c>
      <c r="B462" s="16" t="s">
        <v>2</v>
      </c>
      <c r="C462" s="16" t="s">
        <v>249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250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251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252</v>
      </c>
      <c r="D465" s="17">
        <v>0</v>
      </c>
      <c r="E465" s="17">
        <v>0</v>
      </c>
      <c r="F465" s="17">
        <v>0</v>
      </c>
      <c r="G465" s="17">
        <v>0</v>
      </c>
      <c r="H465" s="17">
        <v>0</v>
      </c>
    </row>
    <row r="466" spans="1:8">
      <c r="A466" s="15">
        <v>461</v>
      </c>
      <c r="B466" s="16" t="s">
        <v>2</v>
      </c>
      <c r="C466" s="16" t="s">
        <v>253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254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255</v>
      </c>
      <c r="D468" s="17">
        <v>0</v>
      </c>
      <c r="E468" s="17">
        <v>0</v>
      </c>
      <c r="F468" s="17">
        <v>0</v>
      </c>
      <c r="G468" s="17">
        <v>0</v>
      </c>
      <c r="H468" s="17">
        <v>0</v>
      </c>
    </row>
    <row r="469" spans="1:8">
      <c r="A469" s="15">
        <v>464</v>
      </c>
      <c r="B469" s="16" t="s">
        <v>2</v>
      </c>
      <c r="C469" s="16" t="s">
        <v>256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257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258</v>
      </c>
      <c r="D471" s="17">
        <v>0</v>
      </c>
      <c r="E471" s="17">
        <v>0</v>
      </c>
      <c r="F471" s="17">
        <v>4</v>
      </c>
      <c r="G471" s="17">
        <v>0</v>
      </c>
      <c r="H471" s="17">
        <v>3</v>
      </c>
    </row>
    <row r="472" spans="1:8">
      <c r="A472" s="15">
        <v>467</v>
      </c>
      <c r="B472" s="16" t="s">
        <v>2</v>
      </c>
      <c r="C472" s="16" t="s">
        <v>259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260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261</v>
      </c>
      <c r="D474" s="17">
        <v>0</v>
      </c>
      <c r="E474" s="17">
        <v>0</v>
      </c>
      <c r="F474" s="17">
        <v>0</v>
      </c>
      <c r="G474" s="17">
        <v>0</v>
      </c>
      <c r="H474" s="17">
        <v>0</v>
      </c>
    </row>
    <row r="475" spans="1:8">
      <c r="A475" s="15">
        <v>470</v>
      </c>
      <c r="B475" s="16" t="s">
        <v>2</v>
      </c>
      <c r="C475" s="16" t="s">
        <v>262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263</v>
      </c>
      <c r="D476" s="17">
        <v>10</v>
      </c>
      <c r="E476" s="17">
        <v>0</v>
      </c>
      <c r="F476" s="17">
        <v>16</v>
      </c>
      <c r="G476" s="17">
        <v>0</v>
      </c>
      <c r="H476" s="17">
        <v>24</v>
      </c>
    </row>
    <row r="477" spans="1:8">
      <c r="A477" s="15">
        <v>472</v>
      </c>
      <c r="B477" s="16" t="s">
        <v>2</v>
      </c>
      <c r="C477" s="16" t="s">
        <v>264</v>
      </c>
      <c r="D477" s="17">
        <v>0</v>
      </c>
      <c r="E477" s="17">
        <v>0</v>
      </c>
      <c r="F477" s="17">
        <v>0</v>
      </c>
      <c r="G477" s="17">
        <v>0</v>
      </c>
      <c r="H477" s="17">
        <v>0</v>
      </c>
    </row>
    <row r="478" spans="1:8">
      <c r="A478" s="15">
        <v>473</v>
      </c>
      <c r="B478" s="16" t="s">
        <v>2</v>
      </c>
      <c r="C478" s="16" t="s">
        <v>265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266</v>
      </c>
      <c r="D479" s="17">
        <v>0</v>
      </c>
      <c r="E479" s="17">
        <v>0</v>
      </c>
      <c r="F479" s="17">
        <v>3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267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268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269</v>
      </c>
      <c r="D482" s="17">
        <v>9</v>
      </c>
      <c r="E482" s="17">
        <v>0</v>
      </c>
      <c r="F482" s="17">
        <v>53</v>
      </c>
      <c r="G482" s="17">
        <v>0</v>
      </c>
      <c r="H482" s="17">
        <v>71</v>
      </c>
    </row>
    <row r="483" spans="1:8">
      <c r="A483" s="15">
        <v>478</v>
      </c>
      <c r="B483" s="16" t="s">
        <v>2</v>
      </c>
      <c r="C483" s="16" t="s">
        <v>363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270</v>
      </c>
      <c r="D484" s="17">
        <v>0</v>
      </c>
      <c r="E484" s="17">
        <v>0</v>
      </c>
      <c r="F484" s="17">
        <v>4</v>
      </c>
      <c r="G484" s="17">
        <v>4</v>
      </c>
      <c r="H484" s="17">
        <v>10</v>
      </c>
    </row>
    <row r="485" spans="1:8">
      <c r="A485" s="15">
        <v>480</v>
      </c>
      <c r="B485" s="16" t="s">
        <v>2</v>
      </c>
      <c r="C485" s="16" t="s">
        <v>271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272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273</v>
      </c>
      <c r="D487" s="17">
        <v>0</v>
      </c>
      <c r="E487" s="17">
        <v>0</v>
      </c>
      <c r="F487" s="17">
        <v>0</v>
      </c>
      <c r="G487" s="17">
        <v>0</v>
      </c>
      <c r="H487" s="17">
        <v>0</v>
      </c>
    </row>
    <row r="488" spans="1:8">
      <c r="A488" s="15">
        <v>483</v>
      </c>
      <c r="B488" s="16" t="s">
        <v>2</v>
      </c>
      <c r="C488" s="16" t="s">
        <v>274</v>
      </c>
      <c r="D488" s="17">
        <v>0</v>
      </c>
      <c r="E488" s="17">
        <v>0</v>
      </c>
      <c r="F488" s="17">
        <v>0</v>
      </c>
      <c r="G488" s="17">
        <v>4</v>
      </c>
      <c r="H488" s="17">
        <v>4</v>
      </c>
    </row>
    <row r="489" spans="1:8">
      <c r="A489" s="15">
        <v>484</v>
      </c>
      <c r="B489" s="16" t="s">
        <v>2</v>
      </c>
      <c r="C489" s="16" t="s">
        <v>275</v>
      </c>
      <c r="D489" s="17">
        <v>0</v>
      </c>
      <c r="E489" s="17">
        <v>0</v>
      </c>
      <c r="F489" s="17">
        <v>0</v>
      </c>
      <c r="G489" s="17">
        <v>0</v>
      </c>
      <c r="H489" s="17">
        <v>5</v>
      </c>
    </row>
    <row r="490" spans="1:8">
      <c r="A490" s="15">
        <v>485</v>
      </c>
      <c r="B490" s="16" t="s">
        <v>2</v>
      </c>
      <c r="C490" s="16" t="s">
        <v>276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277</v>
      </c>
      <c r="D491" s="17">
        <v>0</v>
      </c>
      <c r="E491" s="17">
        <v>0</v>
      </c>
      <c r="F491" s="17">
        <v>3</v>
      </c>
      <c r="G491" s="17">
        <v>0</v>
      </c>
      <c r="H491" s="17">
        <v>8</v>
      </c>
    </row>
    <row r="492" spans="1:8">
      <c r="A492" s="15">
        <v>487</v>
      </c>
      <c r="B492" s="16" t="s">
        <v>2</v>
      </c>
      <c r="C492" s="16" t="s">
        <v>278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364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279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280</v>
      </c>
      <c r="D495" s="17">
        <v>0</v>
      </c>
      <c r="E495" s="17">
        <v>0</v>
      </c>
      <c r="F495" s="17">
        <v>17</v>
      </c>
      <c r="G495" s="17">
        <v>18</v>
      </c>
      <c r="H495" s="17">
        <v>37</v>
      </c>
    </row>
    <row r="496" spans="1:8">
      <c r="A496" s="15">
        <v>491</v>
      </c>
      <c r="B496" s="16" t="s">
        <v>2</v>
      </c>
      <c r="C496" s="16" t="s">
        <v>281</v>
      </c>
      <c r="D496" s="17">
        <v>0</v>
      </c>
      <c r="E496" s="17">
        <v>0</v>
      </c>
      <c r="F496" s="17">
        <v>0</v>
      </c>
      <c r="G496" s="17">
        <v>0</v>
      </c>
      <c r="H496" s="17">
        <v>0</v>
      </c>
    </row>
    <row r="497" spans="1:8">
      <c r="A497" s="15">
        <v>492</v>
      </c>
      <c r="B497" s="16" t="s">
        <v>2</v>
      </c>
      <c r="C497" s="16" t="s">
        <v>282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283</v>
      </c>
      <c r="D498" s="17">
        <v>0</v>
      </c>
      <c r="E498" s="17">
        <v>0</v>
      </c>
      <c r="F498" s="17">
        <v>0</v>
      </c>
      <c r="G498" s="17">
        <v>0</v>
      </c>
      <c r="H498" s="17">
        <v>0</v>
      </c>
    </row>
    <row r="499" spans="1:8">
      <c r="A499" s="15">
        <v>494</v>
      </c>
      <c r="B499" s="16" t="s">
        <v>2</v>
      </c>
      <c r="C499" s="16" t="s">
        <v>284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285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375</v>
      </c>
      <c r="D501" s="17">
        <v>0</v>
      </c>
      <c r="E501" s="17">
        <v>0</v>
      </c>
      <c r="F501" s="17">
        <v>0</v>
      </c>
      <c r="G501" s="17">
        <v>0</v>
      </c>
      <c r="H501" s="17">
        <v>0</v>
      </c>
    </row>
    <row r="502" spans="1:8">
      <c r="A502" s="15">
        <v>497</v>
      </c>
      <c r="B502" s="16" t="s">
        <v>2</v>
      </c>
      <c r="C502" s="16" t="s">
        <v>286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287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288</v>
      </c>
      <c r="D504" s="17">
        <v>0</v>
      </c>
      <c r="E504" s="17">
        <v>0</v>
      </c>
      <c r="F504" s="17">
        <v>0</v>
      </c>
      <c r="G504" s="17">
        <v>0</v>
      </c>
      <c r="H504" s="17">
        <v>0</v>
      </c>
    </row>
    <row r="505" spans="1:8">
      <c r="A505" s="15">
        <v>500</v>
      </c>
      <c r="B505" s="16" t="s">
        <v>2</v>
      </c>
      <c r="C505" s="16" t="s">
        <v>289</v>
      </c>
      <c r="D505" s="17">
        <v>0</v>
      </c>
      <c r="E505" s="17">
        <v>0</v>
      </c>
      <c r="F505" s="17">
        <v>0</v>
      </c>
      <c r="G505" s="17">
        <v>0</v>
      </c>
      <c r="H505" s="17">
        <v>0</v>
      </c>
    </row>
    <row r="506" spans="1:8">
      <c r="A506" s="15">
        <v>501</v>
      </c>
      <c r="B506" s="16" t="s">
        <v>2</v>
      </c>
      <c r="C506" s="16" t="s">
        <v>290</v>
      </c>
      <c r="D506" s="17">
        <v>0</v>
      </c>
      <c r="E506" s="17">
        <v>0</v>
      </c>
      <c r="F506" s="17">
        <v>16</v>
      </c>
      <c r="G506" s="17">
        <v>0</v>
      </c>
      <c r="H506" s="17">
        <v>16</v>
      </c>
    </row>
    <row r="507" spans="1:8">
      <c r="A507" s="15">
        <v>502</v>
      </c>
      <c r="B507" s="16" t="s">
        <v>2</v>
      </c>
      <c r="C507" s="16" t="s">
        <v>291</v>
      </c>
      <c r="D507" s="17">
        <v>0</v>
      </c>
      <c r="E507" s="17">
        <v>0</v>
      </c>
      <c r="F507" s="17">
        <v>0</v>
      </c>
      <c r="G507" s="17">
        <v>0</v>
      </c>
      <c r="H507" s="17">
        <v>0</v>
      </c>
    </row>
    <row r="508" spans="1:8">
      <c r="A508" s="15">
        <v>503</v>
      </c>
      <c r="B508" s="16" t="s">
        <v>2</v>
      </c>
      <c r="C508" s="16" t="s">
        <v>292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293</v>
      </c>
      <c r="D509" s="17">
        <v>0</v>
      </c>
      <c r="E509" s="17">
        <v>0</v>
      </c>
      <c r="F509" s="17">
        <v>3</v>
      </c>
      <c r="G509" s="17">
        <v>7</v>
      </c>
      <c r="H509" s="17">
        <v>8</v>
      </c>
    </row>
    <row r="510" spans="1:8">
      <c r="A510" s="15">
        <v>505</v>
      </c>
      <c r="B510" s="16" t="s">
        <v>2</v>
      </c>
      <c r="C510" s="16" t="s">
        <v>365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</row>
    <row r="511" spans="1:8">
      <c r="A511" s="15">
        <v>506</v>
      </c>
      <c r="B511" s="16" t="s">
        <v>2</v>
      </c>
      <c r="C511" s="16" t="s">
        <v>294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295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296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297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298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299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300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301</v>
      </c>
      <c r="D518" s="17">
        <v>0</v>
      </c>
      <c r="E518" s="17">
        <v>0</v>
      </c>
      <c r="F518" s="17">
        <v>0</v>
      </c>
      <c r="G518" s="17">
        <v>5</v>
      </c>
      <c r="H518" s="17">
        <v>5</v>
      </c>
    </row>
    <row r="519" spans="1:8">
      <c r="A519" s="15">
        <v>514</v>
      </c>
      <c r="B519" s="16" t="s">
        <v>2</v>
      </c>
      <c r="C519" s="16" t="s">
        <v>366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302</v>
      </c>
      <c r="D520" s="17">
        <v>0</v>
      </c>
      <c r="E520" s="17">
        <v>0</v>
      </c>
      <c r="F520" s="17">
        <v>7</v>
      </c>
      <c r="G520" s="17">
        <v>0</v>
      </c>
      <c r="H520" s="17">
        <v>13</v>
      </c>
    </row>
    <row r="521" spans="1:8">
      <c r="A521" s="15">
        <v>516</v>
      </c>
      <c r="B521" s="16" t="s">
        <v>2</v>
      </c>
      <c r="C521" s="16" t="s">
        <v>383</v>
      </c>
      <c r="D521" s="17">
        <v>0</v>
      </c>
      <c r="E521" s="17">
        <v>0</v>
      </c>
      <c r="F521" s="17">
        <v>0</v>
      </c>
      <c r="G521" s="17">
        <v>0</v>
      </c>
      <c r="H521" s="17">
        <v>0</v>
      </c>
    </row>
    <row r="522" spans="1:8">
      <c r="A522" s="15">
        <v>517</v>
      </c>
      <c r="B522" s="16" t="s">
        <v>2</v>
      </c>
      <c r="C522" s="16" t="s">
        <v>384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385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386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387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303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304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376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305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306</v>
      </c>
      <c r="D530" s="17">
        <v>0</v>
      </c>
      <c r="E530" s="17">
        <v>0</v>
      </c>
      <c r="F530" s="17">
        <v>0</v>
      </c>
      <c r="G530" s="17">
        <v>0</v>
      </c>
      <c r="H530" s="17">
        <v>0</v>
      </c>
    </row>
    <row r="531" spans="1:8">
      <c r="A531" s="15">
        <v>526</v>
      </c>
      <c r="B531" s="16" t="s">
        <v>2</v>
      </c>
      <c r="C531" s="16" t="s">
        <v>307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308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309</v>
      </c>
      <c r="D533" s="17">
        <v>0</v>
      </c>
      <c r="E533" s="17">
        <v>0</v>
      </c>
      <c r="F533" s="17">
        <v>0</v>
      </c>
      <c r="G533" s="17">
        <v>0</v>
      </c>
      <c r="H533" s="17">
        <v>0</v>
      </c>
    </row>
    <row r="534" spans="1:8">
      <c r="A534" s="15">
        <v>529</v>
      </c>
      <c r="B534" s="16" t="s">
        <v>2</v>
      </c>
      <c r="C534" s="16" t="s">
        <v>310</v>
      </c>
      <c r="D534" s="17">
        <v>0</v>
      </c>
      <c r="E534" s="17">
        <v>0</v>
      </c>
      <c r="F534" s="17">
        <v>4</v>
      </c>
      <c r="G534" s="17">
        <v>0</v>
      </c>
      <c r="H534" s="17">
        <v>4</v>
      </c>
    </row>
    <row r="535" spans="1:8">
      <c r="A535" s="15">
        <v>530</v>
      </c>
      <c r="B535" s="16" t="s">
        <v>2</v>
      </c>
      <c r="C535" s="16" t="s">
        <v>311</v>
      </c>
      <c r="D535" s="17">
        <v>0</v>
      </c>
      <c r="E535" s="17">
        <v>13</v>
      </c>
      <c r="F535" s="17">
        <v>29</v>
      </c>
      <c r="G535" s="17">
        <v>0</v>
      </c>
      <c r="H535" s="17">
        <v>41</v>
      </c>
    </row>
    <row r="536" spans="1:8">
      <c r="A536" s="15">
        <v>531</v>
      </c>
      <c r="B536" s="16" t="s">
        <v>2</v>
      </c>
      <c r="C536" s="16" t="s">
        <v>312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313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314</v>
      </c>
      <c r="D538" s="17">
        <v>4</v>
      </c>
      <c r="E538" s="17">
        <v>0</v>
      </c>
      <c r="F538" s="17">
        <v>6</v>
      </c>
      <c r="G538" s="17">
        <v>0</v>
      </c>
      <c r="H538" s="17">
        <v>8</v>
      </c>
    </row>
    <row r="539" spans="1:8">
      <c r="A539" s="15">
        <v>534</v>
      </c>
      <c r="B539" s="16" t="s">
        <v>2</v>
      </c>
      <c r="C539" s="16" t="s">
        <v>388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367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315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316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317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318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319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</row>
    <row r="546" spans="1:8">
      <c r="A546" s="15">
        <v>541</v>
      </c>
      <c r="B546" s="16" t="s">
        <v>2</v>
      </c>
      <c r="C546" s="16" t="s">
        <v>320</v>
      </c>
      <c r="D546" s="17">
        <v>0</v>
      </c>
      <c r="E546" s="17">
        <v>0</v>
      </c>
      <c r="F546" s="17">
        <v>3</v>
      </c>
      <c r="G546" s="17">
        <v>4</v>
      </c>
      <c r="H546" s="17">
        <v>9</v>
      </c>
    </row>
    <row r="547" spans="1:8">
      <c r="A547" s="15">
        <v>542</v>
      </c>
      <c r="B547" s="16" t="s">
        <v>2</v>
      </c>
      <c r="C547" s="16" t="s">
        <v>321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377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322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323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</row>
    <row r="551" spans="1:8">
      <c r="A551" s="15">
        <v>546</v>
      </c>
      <c r="B551" s="16" t="s">
        <v>2</v>
      </c>
      <c r="C551" s="16" t="s">
        <v>324</v>
      </c>
      <c r="D551" s="17">
        <v>0</v>
      </c>
      <c r="E551" s="17">
        <v>0</v>
      </c>
      <c r="F551" s="17">
        <v>3</v>
      </c>
      <c r="G551" s="17">
        <v>0</v>
      </c>
      <c r="H551" s="17">
        <v>3</v>
      </c>
    </row>
    <row r="552" spans="1:8">
      <c r="A552" s="15">
        <v>547</v>
      </c>
      <c r="B552" s="16" t="s">
        <v>2</v>
      </c>
      <c r="C552" s="16" t="s">
        <v>325</v>
      </c>
      <c r="D552" s="17">
        <v>0</v>
      </c>
      <c r="E552" s="17">
        <v>0</v>
      </c>
      <c r="F552" s="17">
        <v>0</v>
      </c>
      <c r="G552" s="17">
        <v>0</v>
      </c>
      <c r="H552" s="17">
        <v>0</v>
      </c>
    </row>
    <row r="553" spans="1:8">
      <c r="A553" s="15">
        <v>548</v>
      </c>
      <c r="B553" s="16" t="s">
        <v>2</v>
      </c>
      <c r="C553" s="16" t="s">
        <v>368</v>
      </c>
      <c r="D553" s="17">
        <v>0</v>
      </c>
      <c r="E553" s="17">
        <v>0</v>
      </c>
      <c r="F553" s="17">
        <v>0</v>
      </c>
      <c r="G553" s="17">
        <v>0</v>
      </c>
      <c r="H553" s="17">
        <v>0</v>
      </c>
    </row>
    <row r="554" spans="1:8">
      <c r="A554" s="15">
        <v>549</v>
      </c>
      <c r="B554" s="16" t="s">
        <v>2</v>
      </c>
      <c r="C554" s="16" t="s">
        <v>326</v>
      </c>
      <c r="D554" s="17">
        <v>0</v>
      </c>
      <c r="E554" s="17">
        <v>0</v>
      </c>
      <c r="F554" s="17">
        <v>14</v>
      </c>
      <c r="G554" s="17">
        <v>0</v>
      </c>
      <c r="H554" s="17">
        <v>15</v>
      </c>
    </row>
    <row r="555" spans="1:8">
      <c r="A555" s="15">
        <v>550</v>
      </c>
      <c r="B555" s="16" t="s">
        <v>2</v>
      </c>
      <c r="C555" s="16" t="s">
        <v>327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328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329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379</v>
      </c>
      <c r="D558" s="17">
        <v>0</v>
      </c>
      <c r="E558" s="17">
        <v>0</v>
      </c>
      <c r="F558" s="17">
        <v>0</v>
      </c>
      <c r="G558" s="17">
        <v>0</v>
      </c>
      <c r="H558" s="17">
        <v>0</v>
      </c>
    </row>
    <row r="559" spans="1:8">
      <c r="A559" s="15">
        <v>554</v>
      </c>
      <c r="B559" s="16" t="s">
        <v>2</v>
      </c>
      <c r="C559" s="16" t="s">
        <v>369</v>
      </c>
      <c r="D559" s="17">
        <v>0</v>
      </c>
      <c r="E559" s="17">
        <v>3</v>
      </c>
      <c r="F559" s="17">
        <v>22</v>
      </c>
      <c r="G559" s="17">
        <v>0</v>
      </c>
      <c r="H559" s="17">
        <v>22</v>
      </c>
    </row>
    <row r="560" spans="1:8">
      <c r="A560" s="15">
        <v>555</v>
      </c>
      <c r="B560" s="16" t="s">
        <v>2</v>
      </c>
      <c r="C560" s="16" t="s">
        <v>389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390</v>
      </c>
      <c r="D561" s="17">
        <v>0</v>
      </c>
      <c r="E561" s="17">
        <v>0</v>
      </c>
      <c r="F561" s="17">
        <v>0</v>
      </c>
      <c r="G561" s="17">
        <v>0</v>
      </c>
      <c r="H561" s="17">
        <v>0</v>
      </c>
    </row>
    <row r="562" spans="1:8">
      <c r="A562" s="15">
        <v>557</v>
      </c>
      <c r="B562" s="16" t="s">
        <v>2</v>
      </c>
      <c r="C562" s="16" t="s">
        <v>330</v>
      </c>
      <c r="D562" s="17">
        <v>0</v>
      </c>
      <c r="E562" s="17">
        <v>0</v>
      </c>
      <c r="F562" s="17">
        <v>3</v>
      </c>
      <c r="G562" s="17">
        <v>0</v>
      </c>
      <c r="H562" s="17">
        <v>4</v>
      </c>
    </row>
    <row r="563" spans="1:8">
      <c r="A563" s="15">
        <v>558</v>
      </c>
      <c r="B563" s="16" t="s">
        <v>2</v>
      </c>
      <c r="C563" s="16" t="s">
        <v>391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392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393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331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394</v>
      </c>
      <c r="D567" s="17">
        <v>1805</v>
      </c>
      <c r="E567" s="17">
        <v>1139</v>
      </c>
      <c r="F567" s="17">
        <v>5988</v>
      </c>
      <c r="G567" s="17">
        <v>2672</v>
      </c>
      <c r="H567" s="17">
        <v>11599</v>
      </c>
    </row>
    <row r="568" spans="1:8">
      <c r="A568" s="15">
        <v>563</v>
      </c>
      <c r="B568" s="16" t="s">
        <v>2</v>
      </c>
      <c r="C568" s="16" t="s">
        <v>332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333</v>
      </c>
      <c r="D569" s="17">
        <v>0</v>
      </c>
      <c r="E569" s="17">
        <v>0</v>
      </c>
      <c r="F569" s="17">
        <v>4</v>
      </c>
      <c r="G569" s="17">
        <v>0</v>
      </c>
      <c r="H569" s="17">
        <v>7</v>
      </c>
    </row>
    <row r="570" spans="1:8">
      <c r="A570" s="15">
        <v>565</v>
      </c>
      <c r="B570" s="16" t="s">
        <v>4</v>
      </c>
      <c r="C570" s="16" t="s">
        <v>97</v>
      </c>
      <c r="D570" s="17">
        <v>0</v>
      </c>
      <c r="E570" s="17">
        <v>12</v>
      </c>
      <c r="F570" s="17">
        <v>3</v>
      </c>
      <c r="G570" s="17">
        <v>0</v>
      </c>
      <c r="H570" s="17">
        <v>12</v>
      </c>
    </row>
    <row r="571" spans="1:8">
      <c r="A571" s="15">
        <v>566</v>
      </c>
      <c r="B571" s="16" t="s">
        <v>4</v>
      </c>
      <c r="C571" s="16" t="s">
        <v>347</v>
      </c>
      <c r="D571" s="17">
        <v>0</v>
      </c>
      <c r="E571" s="17">
        <v>0</v>
      </c>
      <c r="F571" s="17">
        <v>0</v>
      </c>
      <c r="G571" s="17">
        <v>0</v>
      </c>
      <c r="H571" s="17">
        <v>0</v>
      </c>
    </row>
    <row r="572" spans="1:8">
      <c r="A572" s="15">
        <v>567</v>
      </c>
      <c r="B572" s="16" t="s">
        <v>4</v>
      </c>
      <c r="C572" s="16" t="s">
        <v>98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99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100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</row>
    <row r="575" spans="1:8">
      <c r="A575" s="15">
        <v>570</v>
      </c>
      <c r="B575" s="16" t="s">
        <v>4</v>
      </c>
      <c r="C575" s="16" t="s">
        <v>101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102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103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104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105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106</v>
      </c>
      <c r="D580" s="17">
        <v>0</v>
      </c>
      <c r="E580" s="17">
        <v>5</v>
      </c>
      <c r="F580" s="17">
        <v>3</v>
      </c>
      <c r="G580" s="17">
        <v>5</v>
      </c>
      <c r="H580" s="17">
        <v>13</v>
      </c>
    </row>
    <row r="581" spans="1:8">
      <c r="A581" s="15">
        <v>576</v>
      </c>
      <c r="B581" s="16" t="s">
        <v>4</v>
      </c>
      <c r="C581" s="16" t="s">
        <v>107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108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109</v>
      </c>
      <c r="D583" s="17">
        <v>0</v>
      </c>
      <c r="E583" s="17">
        <v>0</v>
      </c>
      <c r="F583" s="17">
        <v>0</v>
      </c>
      <c r="G583" s="17">
        <v>0</v>
      </c>
      <c r="H583" s="17">
        <v>0</v>
      </c>
    </row>
    <row r="584" spans="1:8">
      <c r="A584" s="15">
        <v>579</v>
      </c>
      <c r="B584" s="16" t="s">
        <v>4</v>
      </c>
      <c r="C584" s="16" t="s">
        <v>110</v>
      </c>
      <c r="D584" s="17">
        <v>17888</v>
      </c>
      <c r="E584" s="17">
        <v>12401</v>
      </c>
      <c r="F584" s="17">
        <v>41584</v>
      </c>
      <c r="G584" s="17">
        <v>13194</v>
      </c>
      <c r="H584" s="17">
        <v>85069</v>
      </c>
    </row>
    <row r="585" spans="1:8">
      <c r="A585" s="15">
        <v>580</v>
      </c>
      <c r="B585" s="16" t="s">
        <v>4</v>
      </c>
      <c r="C585" s="16" t="s">
        <v>348</v>
      </c>
      <c r="D585" s="17">
        <v>0</v>
      </c>
      <c r="E585" s="17">
        <v>0</v>
      </c>
      <c r="F585" s="17">
        <v>0</v>
      </c>
      <c r="G585" s="17">
        <v>0</v>
      </c>
      <c r="H585" s="17">
        <v>0</v>
      </c>
    </row>
    <row r="586" spans="1:8">
      <c r="A586" s="15">
        <v>581</v>
      </c>
      <c r="B586" s="16" t="s">
        <v>4</v>
      </c>
      <c r="C586" s="16" t="s">
        <v>111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112</v>
      </c>
      <c r="D587" s="17">
        <v>0</v>
      </c>
      <c r="E587" s="17">
        <v>0</v>
      </c>
      <c r="F587" s="17">
        <v>0</v>
      </c>
      <c r="G587" s="17">
        <v>0</v>
      </c>
      <c r="H587" s="17">
        <v>0</v>
      </c>
    </row>
    <row r="588" spans="1:8">
      <c r="A588" s="15">
        <v>583</v>
      </c>
      <c r="B588" s="16" t="s">
        <v>4</v>
      </c>
      <c r="C588" s="16" t="s">
        <v>113</v>
      </c>
      <c r="D588" s="17">
        <v>6</v>
      </c>
      <c r="E588" s="17">
        <v>0</v>
      </c>
      <c r="F588" s="17">
        <v>16</v>
      </c>
      <c r="G588" s="17">
        <v>27</v>
      </c>
      <c r="H588" s="17">
        <v>48</v>
      </c>
    </row>
    <row r="589" spans="1:8">
      <c r="A589" s="15">
        <v>584</v>
      </c>
      <c r="B589" s="16" t="s">
        <v>4</v>
      </c>
      <c r="C589" s="16" t="s">
        <v>114</v>
      </c>
      <c r="D589" s="17">
        <v>0</v>
      </c>
      <c r="E589" s="17">
        <v>5</v>
      </c>
      <c r="F589" s="17">
        <v>10</v>
      </c>
      <c r="G589" s="17">
        <v>0</v>
      </c>
      <c r="H589" s="17">
        <v>6</v>
      </c>
    </row>
    <row r="590" spans="1:8">
      <c r="A590" s="15">
        <v>585</v>
      </c>
      <c r="B590" s="16" t="s">
        <v>4</v>
      </c>
      <c r="C590" s="16" t="s">
        <v>115</v>
      </c>
      <c r="D590" s="17">
        <v>3</v>
      </c>
      <c r="E590" s="17">
        <v>0</v>
      </c>
      <c r="F590" s="17">
        <v>0</v>
      </c>
      <c r="G590" s="17">
        <v>0</v>
      </c>
      <c r="H590" s="17">
        <v>3</v>
      </c>
    </row>
    <row r="591" spans="1:8">
      <c r="A591" s="15">
        <v>586</v>
      </c>
      <c r="B591" s="16" t="s">
        <v>4</v>
      </c>
      <c r="C591" s="16" t="s">
        <v>116</v>
      </c>
      <c r="D591" s="17">
        <v>5</v>
      </c>
      <c r="E591" s="17">
        <v>0</v>
      </c>
      <c r="F591" s="17">
        <v>0</v>
      </c>
      <c r="G591" s="17">
        <v>0</v>
      </c>
      <c r="H591" s="17">
        <v>3</v>
      </c>
    </row>
    <row r="592" spans="1:8">
      <c r="A592" s="15">
        <v>587</v>
      </c>
      <c r="B592" s="16" t="s">
        <v>4</v>
      </c>
      <c r="C592" s="16" t="s">
        <v>117</v>
      </c>
      <c r="D592" s="17">
        <v>12</v>
      </c>
      <c r="E592" s="17">
        <v>0</v>
      </c>
      <c r="F592" s="17">
        <v>47</v>
      </c>
      <c r="G592" s="17">
        <v>4</v>
      </c>
      <c r="H592" s="17">
        <v>64</v>
      </c>
    </row>
    <row r="593" spans="1:8">
      <c r="A593" s="15">
        <v>588</v>
      </c>
      <c r="B593" s="16" t="s">
        <v>4</v>
      </c>
      <c r="C593" s="16" t="s">
        <v>118</v>
      </c>
      <c r="D593" s="17">
        <v>0</v>
      </c>
      <c r="E593" s="17">
        <v>0</v>
      </c>
      <c r="F593" s="17">
        <v>0</v>
      </c>
      <c r="G593" s="17">
        <v>0</v>
      </c>
      <c r="H593" s="17">
        <v>0</v>
      </c>
    </row>
    <row r="594" spans="1:8">
      <c r="A594" s="15">
        <v>589</v>
      </c>
      <c r="B594" s="16" t="s">
        <v>4</v>
      </c>
      <c r="C594" s="16" t="s">
        <v>119</v>
      </c>
      <c r="D594" s="17">
        <v>0</v>
      </c>
      <c r="E594" s="17">
        <v>0</v>
      </c>
      <c r="F594" s="17">
        <v>0</v>
      </c>
      <c r="G594" s="17">
        <v>0</v>
      </c>
      <c r="H594" s="17">
        <v>3</v>
      </c>
    </row>
    <row r="595" spans="1:8">
      <c r="A595" s="15">
        <v>590</v>
      </c>
      <c r="B595" s="16" t="s">
        <v>4</v>
      </c>
      <c r="C595" s="16" t="s">
        <v>120</v>
      </c>
      <c r="D595" s="17">
        <v>0</v>
      </c>
      <c r="E595" s="17">
        <v>0</v>
      </c>
      <c r="F595" s="17">
        <v>4</v>
      </c>
      <c r="G595" s="17">
        <v>5</v>
      </c>
      <c r="H595" s="17">
        <v>15</v>
      </c>
    </row>
    <row r="596" spans="1:8">
      <c r="A596" s="15">
        <v>591</v>
      </c>
      <c r="B596" s="16" t="s">
        <v>4</v>
      </c>
      <c r="C596" s="16" t="s">
        <v>121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122</v>
      </c>
      <c r="D597" s="17">
        <v>5</v>
      </c>
      <c r="E597" s="17">
        <v>5</v>
      </c>
      <c r="F597" s="17">
        <v>0</v>
      </c>
      <c r="G597" s="17">
        <v>0</v>
      </c>
      <c r="H597" s="17">
        <v>10</v>
      </c>
    </row>
    <row r="598" spans="1:8">
      <c r="A598" s="15">
        <v>593</v>
      </c>
      <c r="B598" s="16" t="s">
        <v>4</v>
      </c>
      <c r="C598" s="16" t="s">
        <v>123</v>
      </c>
      <c r="D598" s="17">
        <v>0</v>
      </c>
      <c r="E598" s="17">
        <v>0</v>
      </c>
      <c r="F598" s="17">
        <v>0</v>
      </c>
      <c r="G598" s="17">
        <v>0</v>
      </c>
      <c r="H598" s="17">
        <v>0</v>
      </c>
    </row>
    <row r="599" spans="1:8">
      <c r="A599" s="15">
        <v>594</v>
      </c>
      <c r="B599" s="16" t="s">
        <v>4</v>
      </c>
      <c r="C599" s="16" t="s">
        <v>124</v>
      </c>
      <c r="D599" s="17">
        <v>0</v>
      </c>
      <c r="E599" s="17">
        <v>0</v>
      </c>
      <c r="F599" s="17">
        <v>0</v>
      </c>
      <c r="G599" s="17">
        <v>0</v>
      </c>
      <c r="H599" s="17">
        <v>0</v>
      </c>
    </row>
    <row r="600" spans="1:8">
      <c r="A600" s="15">
        <v>595</v>
      </c>
      <c r="B600" s="16" t="s">
        <v>4</v>
      </c>
      <c r="C600" s="16" t="s">
        <v>380</v>
      </c>
      <c r="D600" s="17">
        <v>0</v>
      </c>
      <c r="E600" s="17">
        <v>0</v>
      </c>
      <c r="F600" s="17">
        <v>0</v>
      </c>
      <c r="G600" s="17">
        <v>0</v>
      </c>
      <c r="H600" s="17">
        <v>0</v>
      </c>
    </row>
    <row r="601" spans="1:8">
      <c r="A601" s="15">
        <v>596</v>
      </c>
      <c r="B601" s="16" t="s">
        <v>4</v>
      </c>
      <c r="C601" s="16" t="s">
        <v>372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125</v>
      </c>
      <c r="D602" s="17">
        <v>0</v>
      </c>
      <c r="E602" s="17">
        <v>0</v>
      </c>
      <c r="F602" s="17">
        <v>5</v>
      </c>
      <c r="G602" s="17">
        <v>4</v>
      </c>
      <c r="H602" s="17">
        <v>13</v>
      </c>
    </row>
    <row r="603" spans="1:8">
      <c r="A603" s="15">
        <v>598</v>
      </c>
      <c r="B603" s="16" t="s">
        <v>4</v>
      </c>
      <c r="C603" s="16" t="s">
        <v>126</v>
      </c>
      <c r="D603" s="17">
        <v>3</v>
      </c>
      <c r="E603" s="17">
        <v>0</v>
      </c>
      <c r="F603" s="17">
        <v>5</v>
      </c>
      <c r="G603" s="17">
        <v>0</v>
      </c>
      <c r="H603" s="17">
        <v>3</v>
      </c>
    </row>
    <row r="604" spans="1:8">
      <c r="A604" s="15">
        <v>599</v>
      </c>
      <c r="B604" s="16" t="s">
        <v>4</v>
      </c>
      <c r="C604" s="16" t="s">
        <v>127</v>
      </c>
      <c r="D604" s="17">
        <v>0</v>
      </c>
      <c r="E604" s="17">
        <v>3</v>
      </c>
      <c r="F604" s="17">
        <v>13</v>
      </c>
      <c r="G604" s="17">
        <v>0</v>
      </c>
      <c r="H604" s="17">
        <v>19</v>
      </c>
    </row>
    <row r="605" spans="1:8">
      <c r="A605" s="15">
        <v>600</v>
      </c>
      <c r="B605" s="16" t="s">
        <v>4</v>
      </c>
      <c r="C605" s="16" t="s">
        <v>128</v>
      </c>
      <c r="D605" s="17">
        <v>0</v>
      </c>
      <c r="E605" s="17">
        <v>0</v>
      </c>
      <c r="F605" s="17">
        <v>0</v>
      </c>
      <c r="G605" s="17">
        <v>0</v>
      </c>
      <c r="H605" s="17">
        <v>0</v>
      </c>
    </row>
    <row r="606" spans="1:8">
      <c r="A606" s="15">
        <v>601</v>
      </c>
      <c r="B606" s="16" t="s">
        <v>4</v>
      </c>
      <c r="C606" s="16" t="s">
        <v>129</v>
      </c>
      <c r="D606" s="17">
        <v>0</v>
      </c>
      <c r="E606" s="17">
        <v>0</v>
      </c>
      <c r="F606" s="17">
        <v>0</v>
      </c>
      <c r="G606" s="17">
        <v>4</v>
      </c>
      <c r="H606" s="17">
        <v>3</v>
      </c>
    </row>
    <row r="607" spans="1:8">
      <c r="A607" s="15">
        <v>602</v>
      </c>
      <c r="B607" s="16" t="s">
        <v>4</v>
      </c>
      <c r="C607" s="16" t="s">
        <v>130</v>
      </c>
      <c r="D607" s="17">
        <v>0</v>
      </c>
      <c r="E607" s="17">
        <v>0</v>
      </c>
      <c r="F607" s="17">
        <v>0</v>
      </c>
      <c r="G607" s="17">
        <v>0</v>
      </c>
      <c r="H607" s="17">
        <v>0</v>
      </c>
    </row>
    <row r="608" spans="1:8">
      <c r="A608" s="15">
        <v>603</v>
      </c>
      <c r="B608" s="16" t="s">
        <v>4</v>
      </c>
      <c r="C608" s="16" t="s">
        <v>131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132</v>
      </c>
      <c r="D609" s="17">
        <v>0</v>
      </c>
      <c r="E609" s="17">
        <v>0</v>
      </c>
      <c r="F609" s="17">
        <v>0</v>
      </c>
      <c r="G609" s="17">
        <v>0</v>
      </c>
      <c r="H609" s="17">
        <v>3</v>
      </c>
    </row>
    <row r="610" spans="1:8">
      <c r="A610" s="15">
        <v>605</v>
      </c>
      <c r="B610" s="16" t="s">
        <v>4</v>
      </c>
      <c r="C610" s="16" t="s">
        <v>381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133</v>
      </c>
      <c r="D611" s="17">
        <v>7</v>
      </c>
      <c r="E611" s="17">
        <v>0</v>
      </c>
      <c r="F611" s="17">
        <v>3</v>
      </c>
      <c r="G611" s="17">
        <v>0</v>
      </c>
      <c r="H611" s="17">
        <v>14</v>
      </c>
    </row>
    <row r="612" spans="1:8">
      <c r="A612" s="15">
        <v>607</v>
      </c>
      <c r="B612" s="16" t="s">
        <v>4</v>
      </c>
      <c r="C612" s="16" t="s">
        <v>134</v>
      </c>
      <c r="D612" s="17">
        <v>0</v>
      </c>
      <c r="E612" s="17">
        <v>0</v>
      </c>
      <c r="F612" s="17">
        <v>4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135</v>
      </c>
      <c r="D613" s="17">
        <v>3</v>
      </c>
      <c r="E613" s="17">
        <v>8</v>
      </c>
      <c r="F613" s="17">
        <v>62</v>
      </c>
      <c r="G613" s="17">
        <v>20</v>
      </c>
      <c r="H613" s="17">
        <v>91</v>
      </c>
    </row>
    <row r="614" spans="1:8">
      <c r="A614" s="15">
        <v>609</v>
      </c>
      <c r="B614" s="16" t="s">
        <v>4</v>
      </c>
      <c r="C614" s="16" t="s">
        <v>136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137</v>
      </c>
      <c r="D615" s="17">
        <v>0</v>
      </c>
      <c r="E615" s="17">
        <v>0</v>
      </c>
      <c r="F615" s="17">
        <v>0</v>
      </c>
      <c r="G615" s="17">
        <v>0</v>
      </c>
      <c r="H615" s="17">
        <v>0</v>
      </c>
    </row>
    <row r="616" spans="1:8">
      <c r="A616" s="15">
        <v>611</v>
      </c>
      <c r="B616" s="16" t="s">
        <v>4</v>
      </c>
      <c r="C616" s="16" t="s">
        <v>138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139</v>
      </c>
      <c r="D617" s="17">
        <v>0</v>
      </c>
      <c r="E617" s="17">
        <v>0</v>
      </c>
      <c r="F617" s="17">
        <v>0</v>
      </c>
      <c r="G617" s="17">
        <v>0</v>
      </c>
      <c r="H617" s="17">
        <v>0</v>
      </c>
    </row>
    <row r="618" spans="1:8">
      <c r="A618" s="15">
        <v>613</v>
      </c>
      <c r="B618" s="16" t="s">
        <v>4</v>
      </c>
      <c r="C618" s="16" t="s">
        <v>140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141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142</v>
      </c>
      <c r="D620" s="17">
        <v>0</v>
      </c>
      <c r="E620" s="17">
        <v>0</v>
      </c>
      <c r="F620" s="17">
        <v>0</v>
      </c>
      <c r="G620" s="17">
        <v>0</v>
      </c>
      <c r="H620" s="17">
        <v>0</v>
      </c>
    </row>
    <row r="621" spans="1:8">
      <c r="A621" s="15">
        <v>616</v>
      </c>
      <c r="B621" s="16" t="s">
        <v>4</v>
      </c>
      <c r="C621" s="16" t="s">
        <v>143</v>
      </c>
      <c r="D621" s="17">
        <v>0</v>
      </c>
      <c r="E621" s="17">
        <v>0</v>
      </c>
      <c r="F621" s="17">
        <v>11</v>
      </c>
      <c r="G621" s="17">
        <v>8</v>
      </c>
      <c r="H621" s="17">
        <v>18</v>
      </c>
    </row>
    <row r="622" spans="1:8">
      <c r="A622" s="15">
        <v>617</v>
      </c>
      <c r="B622" s="16" t="s">
        <v>4</v>
      </c>
      <c r="C622" s="16" t="s">
        <v>144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349</v>
      </c>
      <c r="D623" s="17">
        <v>36</v>
      </c>
      <c r="E623" s="17">
        <v>263</v>
      </c>
      <c r="F623" s="17">
        <v>393</v>
      </c>
      <c r="G623" s="17">
        <v>23</v>
      </c>
      <c r="H623" s="17">
        <v>717</v>
      </c>
    </row>
    <row r="624" spans="1:8">
      <c r="A624" s="15">
        <v>619</v>
      </c>
      <c r="B624" s="16" t="s">
        <v>4</v>
      </c>
      <c r="C624" s="16" t="s">
        <v>145</v>
      </c>
      <c r="D624" s="17">
        <v>0</v>
      </c>
      <c r="E624" s="17">
        <v>0</v>
      </c>
      <c r="F624" s="17">
        <v>0</v>
      </c>
      <c r="G624" s="17">
        <v>0</v>
      </c>
      <c r="H624" s="17">
        <v>0</v>
      </c>
    </row>
    <row r="625" spans="1:8">
      <c r="A625" s="15">
        <v>620</v>
      </c>
      <c r="B625" s="16" t="s">
        <v>4</v>
      </c>
      <c r="C625" s="16" t="s">
        <v>146</v>
      </c>
      <c r="D625" s="17">
        <v>0</v>
      </c>
      <c r="E625" s="17">
        <v>0</v>
      </c>
      <c r="F625" s="17">
        <v>10</v>
      </c>
      <c r="G625" s="17">
        <v>0</v>
      </c>
      <c r="H625" s="17">
        <v>7</v>
      </c>
    </row>
    <row r="626" spans="1:8">
      <c r="A626" s="15">
        <v>621</v>
      </c>
      <c r="B626" s="16" t="s">
        <v>4</v>
      </c>
      <c r="C626" s="16" t="s">
        <v>147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148</v>
      </c>
      <c r="D627" s="17">
        <v>0</v>
      </c>
      <c r="E627" s="17">
        <v>6</v>
      </c>
      <c r="F627" s="17">
        <v>0</v>
      </c>
      <c r="G627" s="17">
        <v>0</v>
      </c>
      <c r="H627" s="17">
        <v>6</v>
      </c>
    </row>
    <row r="628" spans="1:8">
      <c r="A628" s="15">
        <v>623</v>
      </c>
      <c r="B628" s="16" t="s">
        <v>4</v>
      </c>
      <c r="C628" s="16" t="s">
        <v>350</v>
      </c>
      <c r="D628" s="17">
        <v>0</v>
      </c>
      <c r="E628" s="17">
        <v>0</v>
      </c>
      <c r="F628" s="17">
        <v>0</v>
      </c>
      <c r="G628" s="17">
        <v>0</v>
      </c>
      <c r="H628" s="17">
        <v>0</v>
      </c>
    </row>
    <row r="629" spans="1:8">
      <c r="A629" s="15">
        <v>624</v>
      </c>
      <c r="B629" s="16" t="s">
        <v>4</v>
      </c>
      <c r="C629" s="16" t="s">
        <v>149</v>
      </c>
      <c r="D629" s="17">
        <v>0</v>
      </c>
      <c r="E629" s="17">
        <v>0</v>
      </c>
      <c r="F629" s="17">
        <v>0</v>
      </c>
      <c r="G629" s="17">
        <v>0</v>
      </c>
      <c r="H629" s="17">
        <v>0</v>
      </c>
    </row>
    <row r="630" spans="1:8">
      <c r="A630" s="15">
        <v>625</v>
      </c>
      <c r="B630" s="16" t="s">
        <v>4</v>
      </c>
      <c r="C630" s="16" t="s">
        <v>150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351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151</v>
      </c>
      <c r="D632" s="17">
        <v>0</v>
      </c>
      <c r="E632" s="17">
        <v>0</v>
      </c>
      <c r="F632" s="17">
        <v>43</v>
      </c>
      <c r="G632" s="17">
        <v>74</v>
      </c>
      <c r="H632" s="17">
        <v>120</v>
      </c>
    </row>
    <row r="633" spans="1:8">
      <c r="A633" s="15">
        <v>628</v>
      </c>
      <c r="B633" s="16" t="s">
        <v>4</v>
      </c>
      <c r="C633" s="16" t="s">
        <v>152</v>
      </c>
      <c r="D633" s="17">
        <v>0</v>
      </c>
      <c r="E633" s="17">
        <v>0</v>
      </c>
      <c r="F633" s="17">
        <v>0</v>
      </c>
      <c r="G633" s="17">
        <v>0</v>
      </c>
      <c r="H633" s="17">
        <v>0</v>
      </c>
    </row>
    <row r="634" spans="1:8">
      <c r="A634" s="15">
        <v>629</v>
      </c>
      <c r="B634" s="16" t="s">
        <v>4</v>
      </c>
      <c r="C634" s="16" t="s">
        <v>352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153</v>
      </c>
      <c r="D635" s="17">
        <v>0</v>
      </c>
      <c r="E635" s="17">
        <v>0</v>
      </c>
      <c r="F635" s="17">
        <v>10</v>
      </c>
      <c r="G635" s="17">
        <v>3</v>
      </c>
      <c r="H635" s="17">
        <v>15</v>
      </c>
    </row>
    <row r="636" spans="1:8">
      <c r="A636" s="15">
        <v>631</v>
      </c>
      <c r="B636" s="16" t="s">
        <v>4</v>
      </c>
      <c r="C636" s="16" t="s">
        <v>154</v>
      </c>
      <c r="D636" s="17">
        <v>0</v>
      </c>
      <c r="E636" s="17">
        <v>0</v>
      </c>
      <c r="F636" s="17">
        <v>7</v>
      </c>
      <c r="G636" s="17">
        <v>4</v>
      </c>
      <c r="H636" s="17">
        <v>9</v>
      </c>
    </row>
    <row r="637" spans="1:8">
      <c r="A637" s="15">
        <v>632</v>
      </c>
      <c r="B637" s="16" t="s">
        <v>4</v>
      </c>
      <c r="C637" s="16" t="s">
        <v>155</v>
      </c>
      <c r="D637" s="17">
        <v>0</v>
      </c>
      <c r="E637" s="17">
        <v>0</v>
      </c>
      <c r="F637" s="17">
        <v>5</v>
      </c>
      <c r="G637" s="17">
        <v>7</v>
      </c>
      <c r="H637" s="17">
        <v>18</v>
      </c>
    </row>
    <row r="638" spans="1:8">
      <c r="A638" s="15">
        <v>633</v>
      </c>
      <c r="B638" s="16" t="s">
        <v>4</v>
      </c>
      <c r="C638" s="16" t="s">
        <v>156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157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158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</row>
    <row r="641" spans="1:8">
      <c r="A641" s="15">
        <v>636</v>
      </c>
      <c r="B641" s="16" t="s">
        <v>4</v>
      </c>
      <c r="C641" s="16" t="s">
        <v>159</v>
      </c>
      <c r="D641" s="17">
        <v>0</v>
      </c>
      <c r="E641" s="17">
        <v>0</v>
      </c>
      <c r="F641" s="17">
        <v>0</v>
      </c>
      <c r="G641" s="17">
        <v>0</v>
      </c>
      <c r="H641" s="17">
        <v>3</v>
      </c>
    </row>
    <row r="642" spans="1:8">
      <c r="A642" s="15">
        <v>637</v>
      </c>
      <c r="B642" s="16" t="s">
        <v>4</v>
      </c>
      <c r="C642" s="16" t="s">
        <v>160</v>
      </c>
      <c r="D642" s="17">
        <v>0</v>
      </c>
      <c r="E642" s="17">
        <v>0</v>
      </c>
      <c r="F642" s="17">
        <v>0</v>
      </c>
      <c r="G642" s="17">
        <v>0</v>
      </c>
      <c r="H642" s="17">
        <v>0</v>
      </c>
    </row>
    <row r="643" spans="1:8">
      <c r="A643" s="15">
        <v>638</v>
      </c>
      <c r="B643" s="16" t="s">
        <v>4</v>
      </c>
      <c r="C643" s="16" t="s">
        <v>161</v>
      </c>
      <c r="D643" s="17">
        <v>8</v>
      </c>
      <c r="E643" s="17">
        <v>4</v>
      </c>
      <c r="F643" s="17">
        <v>14</v>
      </c>
      <c r="G643" s="17">
        <v>8</v>
      </c>
      <c r="H643" s="17">
        <v>37</v>
      </c>
    </row>
    <row r="644" spans="1:8">
      <c r="A644" s="15">
        <v>639</v>
      </c>
      <c r="B644" s="16" t="s">
        <v>4</v>
      </c>
      <c r="C644" s="16" t="s">
        <v>162</v>
      </c>
      <c r="D644" s="17">
        <v>0</v>
      </c>
      <c r="E644" s="17">
        <v>0</v>
      </c>
      <c r="F644" s="17">
        <v>8</v>
      </c>
      <c r="G644" s="17">
        <v>0</v>
      </c>
      <c r="H644" s="17">
        <v>4</v>
      </c>
    </row>
    <row r="645" spans="1:8">
      <c r="A645" s="15">
        <v>640</v>
      </c>
      <c r="B645" s="16" t="s">
        <v>4</v>
      </c>
      <c r="C645" s="16" t="s">
        <v>163</v>
      </c>
      <c r="D645" s="17">
        <v>116</v>
      </c>
      <c r="E645" s="17">
        <v>63</v>
      </c>
      <c r="F645" s="17">
        <v>1028</v>
      </c>
      <c r="G645" s="17">
        <v>872</v>
      </c>
      <c r="H645" s="17">
        <v>2074</v>
      </c>
    </row>
    <row r="646" spans="1:8">
      <c r="A646" s="15">
        <v>641</v>
      </c>
      <c r="B646" s="16" t="s">
        <v>4</v>
      </c>
      <c r="C646" s="16" t="s">
        <v>164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</row>
    <row r="647" spans="1:8">
      <c r="A647" s="15">
        <v>642</v>
      </c>
      <c r="B647" s="16" t="s">
        <v>4</v>
      </c>
      <c r="C647" s="16" t="s">
        <v>165</v>
      </c>
      <c r="D647" s="17">
        <v>0</v>
      </c>
      <c r="E647" s="17">
        <v>0</v>
      </c>
      <c r="F647" s="17">
        <v>0</v>
      </c>
      <c r="G647" s="17">
        <v>0</v>
      </c>
      <c r="H647" s="17">
        <v>0</v>
      </c>
    </row>
    <row r="648" spans="1:8">
      <c r="A648" s="15">
        <v>643</v>
      </c>
      <c r="B648" s="16" t="s">
        <v>4</v>
      </c>
      <c r="C648" s="16" t="s">
        <v>166</v>
      </c>
      <c r="D648" s="17">
        <v>0</v>
      </c>
      <c r="E648" s="17">
        <v>0</v>
      </c>
      <c r="F648" s="17">
        <v>0</v>
      </c>
      <c r="G648" s="17">
        <v>5</v>
      </c>
      <c r="H648" s="17">
        <v>4</v>
      </c>
    </row>
    <row r="649" spans="1:8">
      <c r="A649" s="15">
        <v>644</v>
      </c>
      <c r="B649" s="16" t="s">
        <v>4</v>
      </c>
      <c r="C649" s="16" t="s">
        <v>167</v>
      </c>
      <c r="D649" s="17">
        <v>11</v>
      </c>
      <c r="E649" s="17">
        <v>5</v>
      </c>
      <c r="F649" s="17">
        <v>10</v>
      </c>
      <c r="G649" s="17">
        <v>0</v>
      </c>
      <c r="H649" s="17">
        <v>20</v>
      </c>
    </row>
    <row r="650" spans="1:8">
      <c r="A650" s="15">
        <v>645</v>
      </c>
      <c r="B650" s="16" t="s">
        <v>4</v>
      </c>
      <c r="C650" s="16" t="s">
        <v>168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353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169</v>
      </c>
      <c r="D652" s="17">
        <v>8</v>
      </c>
      <c r="E652" s="17">
        <v>7</v>
      </c>
      <c r="F652" s="17">
        <v>44</v>
      </c>
      <c r="G652" s="17">
        <v>8</v>
      </c>
      <c r="H652" s="17">
        <v>72</v>
      </c>
    </row>
    <row r="653" spans="1:8">
      <c r="A653" s="15">
        <v>648</v>
      </c>
      <c r="B653" s="16" t="s">
        <v>4</v>
      </c>
      <c r="C653" s="16" t="s">
        <v>170</v>
      </c>
      <c r="D653" s="17">
        <v>0</v>
      </c>
      <c r="E653" s="17">
        <v>0</v>
      </c>
      <c r="F653" s="17">
        <v>16</v>
      </c>
      <c r="G653" s="17">
        <v>6</v>
      </c>
      <c r="H653" s="17">
        <v>18</v>
      </c>
    </row>
    <row r="654" spans="1:8">
      <c r="A654" s="15">
        <v>649</v>
      </c>
      <c r="B654" s="16" t="s">
        <v>4</v>
      </c>
      <c r="C654" s="16" t="s">
        <v>171</v>
      </c>
      <c r="D654" s="17">
        <v>4</v>
      </c>
      <c r="E654" s="17">
        <v>0</v>
      </c>
      <c r="F654" s="17">
        <v>28</v>
      </c>
      <c r="G654" s="17">
        <v>5</v>
      </c>
      <c r="H654" s="17">
        <v>39</v>
      </c>
    </row>
    <row r="655" spans="1:8">
      <c r="A655" s="15">
        <v>650</v>
      </c>
      <c r="B655" s="16" t="s">
        <v>4</v>
      </c>
      <c r="C655" s="16" t="s">
        <v>172</v>
      </c>
      <c r="D655" s="17">
        <v>0</v>
      </c>
      <c r="E655" s="17">
        <v>0</v>
      </c>
      <c r="F655" s="17">
        <v>0</v>
      </c>
      <c r="G655" s="17">
        <v>0</v>
      </c>
      <c r="H655" s="17">
        <v>0</v>
      </c>
    </row>
    <row r="656" spans="1:8">
      <c r="A656" s="15">
        <v>651</v>
      </c>
      <c r="B656" s="16" t="s">
        <v>4</v>
      </c>
      <c r="C656" s="16" t="s">
        <v>173</v>
      </c>
      <c r="D656" s="17">
        <v>0</v>
      </c>
      <c r="E656" s="17">
        <v>0</v>
      </c>
      <c r="F656" s="17">
        <v>0</v>
      </c>
      <c r="G656" s="17">
        <v>0</v>
      </c>
      <c r="H656" s="17">
        <v>0</v>
      </c>
    </row>
    <row r="657" spans="1:8">
      <c r="A657" s="15">
        <v>652</v>
      </c>
      <c r="B657" s="16" t="s">
        <v>4</v>
      </c>
      <c r="C657" s="16" t="s">
        <v>174</v>
      </c>
      <c r="D657" s="17">
        <v>0</v>
      </c>
      <c r="E657" s="17">
        <v>0</v>
      </c>
      <c r="F657" s="17">
        <v>0</v>
      </c>
      <c r="G657" s="17">
        <v>0</v>
      </c>
      <c r="H657" s="17">
        <v>0</v>
      </c>
    </row>
    <row r="658" spans="1:8">
      <c r="A658" s="15">
        <v>653</v>
      </c>
      <c r="B658" s="16" t="s">
        <v>4</v>
      </c>
      <c r="C658" s="16" t="s">
        <v>175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176</v>
      </c>
      <c r="D659" s="17">
        <v>0</v>
      </c>
      <c r="E659" s="17">
        <v>0</v>
      </c>
      <c r="F659" s="17">
        <v>0</v>
      </c>
      <c r="G659" s="17">
        <v>0</v>
      </c>
      <c r="H659" s="17">
        <v>4</v>
      </c>
    </row>
    <row r="660" spans="1:8">
      <c r="A660" s="15">
        <v>655</v>
      </c>
      <c r="B660" s="16" t="s">
        <v>4</v>
      </c>
      <c r="C660" s="16" t="s">
        <v>177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178</v>
      </c>
      <c r="D661" s="17">
        <v>8</v>
      </c>
      <c r="E661" s="17">
        <v>8</v>
      </c>
      <c r="F661" s="17">
        <v>85</v>
      </c>
      <c r="G661" s="17">
        <v>186</v>
      </c>
      <c r="H661" s="17">
        <v>283</v>
      </c>
    </row>
    <row r="662" spans="1:8">
      <c r="A662" s="15">
        <v>657</v>
      </c>
      <c r="B662" s="16" t="s">
        <v>4</v>
      </c>
      <c r="C662" s="16" t="s">
        <v>179</v>
      </c>
      <c r="D662" s="17">
        <v>3</v>
      </c>
      <c r="E662" s="17">
        <v>3</v>
      </c>
      <c r="F662" s="17">
        <v>9</v>
      </c>
      <c r="G662" s="17">
        <v>0</v>
      </c>
      <c r="H662" s="17">
        <v>22</v>
      </c>
    </row>
    <row r="663" spans="1:8">
      <c r="A663" s="15">
        <v>658</v>
      </c>
      <c r="B663" s="16" t="s">
        <v>4</v>
      </c>
      <c r="C663" s="16" t="s">
        <v>180</v>
      </c>
      <c r="D663" s="17">
        <v>0</v>
      </c>
      <c r="E663" s="17">
        <v>0</v>
      </c>
      <c r="F663" s="17">
        <v>0</v>
      </c>
      <c r="G663" s="17">
        <v>0</v>
      </c>
      <c r="H663" s="17">
        <v>0</v>
      </c>
    </row>
    <row r="664" spans="1:8">
      <c r="A664" s="15">
        <v>659</v>
      </c>
      <c r="B664" s="16" t="s">
        <v>4</v>
      </c>
      <c r="C664" s="16" t="s">
        <v>181</v>
      </c>
      <c r="D664" s="17">
        <v>0</v>
      </c>
      <c r="E664" s="17">
        <v>0</v>
      </c>
      <c r="F664" s="17">
        <v>19</v>
      </c>
      <c r="G664" s="17">
        <v>44</v>
      </c>
      <c r="H664" s="17">
        <v>60</v>
      </c>
    </row>
    <row r="665" spans="1:8">
      <c r="A665" s="15">
        <v>660</v>
      </c>
      <c r="B665" s="16" t="s">
        <v>4</v>
      </c>
      <c r="C665" s="16" t="s">
        <v>182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183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184</v>
      </c>
      <c r="D667" s="17">
        <v>0</v>
      </c>
      <c r="E667" s="17">
        <v>0</v>
      </c>
      <c r="F667" s="17">
        <v>0</v>
      </c>
      <c r="G667" s="17">
        <v>0</v>
      </c>
      <c r="H667" s="17">
        <v>0</v>
      </c>
    </row>
    <row r="668" spans="1:8">
      <c r="A668" s="15">
        <v>663</v>
      </c>
      <c r="B668" s="16" t="s">
        <v>4</v>
      </c>
      <c r="C668" s="16" t="s">
        <v>185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186</v>
      </c>
      <c r="D669" s="17">
        <v>0</v>
      </c>
      <c r="E669" s="17">
        <v>0</v>
      </c>
      <c r="F669" s="17">
        <v>0</v>
      </c>
      <c r="G669" s="17">
        <v>0</v>
      </c>
      <c r="H669" s="17">
        <v>5</v>
      </c>
    </row>
    <row r="670" spans="1:8">
      <c r="A670" s="15">
        <v>665</v>
      </c>
      <c r="B670" s="16" t="s">
        <v>4</v>
      </c>
      <c r="C670" s="16" t="s">
        <v>354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</row>
    <row r="671" spans="1:8">
      <c r="A671" s="15">
        <v>666</v>
      </c>
      <c r="B671" s="16" t="s">
        <v>4</v>
      </c>
      <c r="C671" s="16" t="s">
        <v>187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</row>
    <row r="672" spans="1:8">
      <c r="A672" s="15">
        <v>667</v>
      </c>
      <c r="B672" s="16" t="s">
        <v>4</v>
      </c>
      <c r="C672" s="16" t="s">
        <v>188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189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</row>
    <row r="674" spans="1:8">
      <c r="A674" s="15">
        <v>669</v>
      </c>
      <c r="B674" s="16" t="s">
        <v>4</v>
      </c>
      <c r="C674" s="16" t="s">
        <v>190</v>
      </c>
      <c r="D674" s="17">
        <v>0</v>
      </c>
      <c r="E674" s="17">
        <v>0</v>
      </c>
      <c r="F674" s="17">
        <v>0</v>
      </c>
      <c r="G674" s="17">
        <v>0</v>
      </c>
      <c r="H674" s="17">
        <v>0</v>
      </c>
    </row>
    <row r="675" spans="1:8">
      <c r="A675" s="15">
        <v>670</v>
      </c>
      <c r="B675" s="16" t="s">
        <v>4</v>
      </c>
      <c r="C675" s="16" t="s">
        <v>191</v>
      </c>
      <c r="D675" s="17">
        <v>0</v>
      </c>
      <c r="E675" s="17">
        <v>0</v>
      </c>
      <c r="F675" s="17">
        <v>0</v>
      </c>
      <c r="G675" s="17">
        <v>0</v>
      </c>
      <c r="H675" s="17">
        <v>0</v>
      </c>
    </row>
    <row r="676" spans="1:8">
      <c r="A676" s="15">
        <v>671</v>
      </c>
      <c r="B676" s="16" t="s">
        <v>4</v>
      </c>
      <c r="C676" s="16" t="s">
        <v>192</v>
      </c>
      <c r="D676" s="17">
        <v>0</v>
      </c>
      <c r="E676" s="17">
        <v>0</v>
      </c>
      <c r="F676" s="17">
        <v>0</v>
      </c>
      <c r="G676" s="17">
        <v>0</v>
      </c>
      <c r="H676" s="17">
        <v>0</v>
      </c>
    </row>
    <row r="677" spans="1:8">
      <c r="A677" s="15">
        <v>672</v>
      </c>
      <c r="B677" s="16" t="s">
        <v>4</v>
      </c>
      <c r="C677" s="16" t="s">
        <v>355</v>
      </c>
      <c r="D677" s="17">
        <v>5</v>
      </c>
      <c r="E677" s="17">
        <v>8</v>
      </c>
      <c r="F677" s="17">
        <v>26</v>
      </c>
      <c r="G677" s="17">
        <v>5</v>
      </c>
      <c r="H677" s="17">
        <v>44</v>
      </c>
    </row>
    <row r="678" spans="1:8">
      <c r="A678" s="15">
        <v>673</v>
      </c>
      <c r="B678" s="16" t="s">
        <v>4</v>
      </c>
      <c r="C678" s="16" t="s">
        <v>193</v>
      </c>
      <c r="D678" s="17">
        <v>0</v>
      </c>
      <c r="E678" s="17">
        <v>0</v>
      </c>
      <c r="F678" s="17">
        <v>6</v>
      </c>
      <c r="G678" s="17">
        <v>22</v>
      </c>
      <c r="H678" s="17">
        <v>30</v>
      </c>
    </row>
    <row r="679" spans="1:8">
      <c r="A679" s="15">
        <v>674</v>
      </c>
      <c r="B679" s="16" t="s">
        <v>4</v>
      </c>
      <c r="C679" s="16" t="s">
        <v>194</v>
      </c>
      <c r="D679" s="17">
        <v>0</v>
      </c>
      <c r="E679" s="17">
        <v>0</v>
      </c>
      <c r="F679" s="17">
        <v>0</v>
      </c>
      <c r="G679" s="17">
        <v>0</v>
      </c>
      <c r="H679" s="17">
        <v>0</v>
      </c>
    </row>
    <row r="680" spans="1:8">
      <c r="A680" s="15">
        <v>675</v>
      </c>
      <c r="B680" s="16" t="s">
        <v>4</v>
      </c>
      <c r="C680" s="16" t="s">
        <v>195</v>
      </c>
      <c r="D680" s="17">
        <v>76</v>
      </c>
      <c r="E680" s="17">
        <v>69</v>
      </c>
      <c r="F680" s="17">
        <v>678</v>
      </c>
      <c r="G680" s="17">
        <v>35</v>
      </c>
      <c r="H680" s="17">
        <v>860</v>
      </c>
    </row>
    <row r="681" spans="1:8">
      <c r="A681" s="15">
        <v>676</v>
      </c>
      <c r="B681" s="16" t="s">
        <v>4</v>
      </c>
      <c r="C681" s="16" t="s">
        <v>196</v>
      </c>
      <c r="D681" s="17">
        <v>4</v>
      </c>
      <c r="E681" s="17">
        <v>8</v>
      </c>
      <c r="F681" s="17">
        <v>25</v>
      </c>
      <c r="G681" s="17">
        <v>11</v>
      </c>
      <c r="H681" s="17">
        <v>52</v>
      </c>
    </row>
    <row r="682" spans="1:8">
      <c r="A682" s="15">
        <v>677</v>
      </c>
      <c r="B682" s="16" t="s">
        <v>4</v>
      </c>
      <c r="C682" s="16" t="s">
        <v>197</v>
      </c>
      <c r="D682" s="17">
        <v>4</v>
      </c>
      <c r="E682" s="17">
        <v>7</v>
      </c>
      <c r="F682" s="17">
        <v>44</v>
      </c>
      <c r="G682" s="17">
        <v>6</v>
      </c>
      <c r="H682" s="17">
        <v>63</v>
      </c>
    </row>
    <row r="683" spans="1:8">
      <c r="A683" s="15">
        <v>678</v>
      </c>
      <c r="B683" s="16" t="s">
        <v>4</v>
      </c>
      <c r="C683" s="16" t="s">
        <v>198</v>
      </c>
      <c r="D683" s="17">
        <v>0</v>
      </c>
      <c r="E683" s="17">
        <v>0</v>
      </c>
      <c r="F683" s="17">
        <v>26</v>
      </c>
      <c r="G683" s="17">
        <v>0</v>
      </c>
      <c r="H683" s="17">
        <v>36</v>
      </c>
    </row>
    <row r="684" spans="1:8">
      <c r="A684" s="15">
        <v>679</v>
      </c>
      <c r="B684" s="16" t="s">
        <v>4</v>
      </c>
      <c r="C684" s="16" t="s">
        <v>199</v>
      </c>
      <c r="D684" s="17">
        <v>3</v>
      </c>
      <c r="E684" s="17">
        <v>7</v>
      </c>
      <c r="F684" s="17">
        <v>67</v>
      </c>
      <c r="G684" s="17">
        <v>52</v>
      </c>
      <c r="H684" s="17">
        <v>135</v>
      </c>
    </row>
    <row r="685" spans="1:8">
      <c r="A685" s="15">
        <v>680</v>
      </c>
      <c r="B685" s="16" t="s">
        <v>4</v>
      </c>
      <c r="C685" s="16" t="s">
        <v>200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201</v>
      </c>
      <c r="D686" s="17">
        <v>0</v>
      </c>
      <c r="E686" s="17">
        <v>0</v>
      </c>
      <c r="F686" s="17">
        <v>3</v>
      </c>
      <c r="G686" s="17">
        <v>0</v>
      </c>
      <c r="H686" s="17">
        <v>3</v>
      </c>
    </row>
    <row r="687" spans="1:8">
      <c r="A687" s="15">
        <v>682</v>
      </c>
      <c r="B687" s="16" t="s">
        <v>4</v>
      </c>
      <c r="C687" s="16" t="s">
        <v>202</v>
      </c>
      <c r="D687" s="17">
        <v>0</v>
      </c>
      <c r="E687" s="17">
        <v>0</v>
      </c>
      <c r="F687" s="17">
        <v>49</v>
      </c>
      <c r="G687" s="17">
        <v>121</v>
      </c>
      <c r="H687" s="17">
        <v>174</v>
      </c>
    </row>
    <row r="688" spans="1:8">
      <c r="A688" s="15">
        <v>683</v>
      </c>
      <c r="B688" s="16" t="s">
        <v>4</v>
      </c>
      <c r="C688" s="16" t="s">
        <v>203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204</v>
      </c>
      <c r="D689" s="17">
        <v>9</v>
      </c>
      <c r="E689" s="17">
        <v>0</v>
      </c>
      <c r="F689" s="17">
        <v>60</v>
      </c>
      <c r="G689" s="17">
        <v>7</v>
      </c>
      <c r="H689" s="17">
        <v>80</v>
      </c>
    </row>
    <row r="690" spans="1:8">
      <c r="A690" s="15">
        <v>685</v>
      </c>
      <c r="B690" s="16" t="s">
        <v>4</v>
      </c>
      <c r="C690" s="16" t="s">
        <v>205</v>
      </c>
      <c r="D690" s="17">
        <v>0</v>
      </c>
      <c r="E690" s="17">
        <v>0</v>
      </c>
      <c r="F690" s="17">
        <v>0</v>
      </c>
      <c r="G690" s="17">
        <v>0</v>
      </c>
      <c r="H690" s="17">
        <v>0</v>
      </c>
    </row>
    <row r="691" spans="1:8">
      <c r="A691" s="15">
        <v>686</v>
      </c>
      <c r="B691" s="16" t="s">
        <v>4</v>
      </c>
      <c r="C691" s="16" t="s">
        <v>356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206</v>
      </c>
      <c r="D692" s="17">
        <v>3</v>
      </c>
      <c r="E692" s="17">
        <v>0</v>
      </c>
      <c r="F692" s="17">
        <v>3</v>
      </c>
      <c r="G692" s="17">
        <v>0</v>
      </c>
      <c r="H692" s="17">
        <v>16</v>
      </c>
    </row>
    <row r="693" spans="1:8">
      <c r="A693" s="15">
        <v>688</v>
      </c>
      <c r="B693" s="16" t="s">
        <v>4</v>
      </c>
      <c r="C693" s="16" t="s">
        <v>207</v>
      </c>
      <c r="D693" s="17">
        <v>0</v>
      </c>
      <c r="E693" s="17">
        <v>0</v>
      </c>
      <c r="F693" s="17">
        <v>3</v>
      </c>
      <c r="G693" s="17">
        <v>0</v>
      </c>
      <c r="H693" s="17">
        <v>3</v>
      </c>
    </row>
    <row r="694" spans="1:8">
      <c r="A694" s="15">
        <v>689</v>
      </c>
      <c r="B694" s="16" t="s">
        <v>4</v>
      </c>
      <c r="C694" s="16" t="s">
        <v>208</v>
      </c>
      <c r="D694" s="17">
        <v>3</v>
      </c>
      <c r="E694" s="17">
        <v>7</v>
      </c>
      <c r="F694" s="17">
        <v>17</v>
      </c>
      <c r="G694" s="17">
        <v>4</v>
      </c>
      <c r="H694" s="17">
        <v>27</v>
      </c>
    </row>
    <row r="695" spans="1:8">
      <c r="A695" s="15">
        <v>690</v>
      </c>
      <c r="B695" s="16" t="s">
        <v>4</v>
      </c>
      <c r="C695" s="16" t="s">
        <v>209</v>
      </c>
      <c r="D695" s="17">
        <v>0</v>
      </c>
      <c r="E695" s="17">
        <v>0</v>
      </c>
      <c r="F695" s="17">
        <v>0</v>
      </c>
      <c r="G695" s="17">
        <v>0</v>
      </c>
      <c r="H695" s="17">
        <v>0</v>
      </c>
    </row>
    <row r="696" spans="1:8">
      <c r="A696" s="15">
        <v>691</v>
      </c>
      <c r="B696" s="16" t="s">
        <v>4</v>
      </c>
      <c r="C696" s="16" t="s">
        <v>357</v>
      </c>
      <c r="D696" s="17">
        <v>0</v>
      </c>
      <c r="E696" s="17">
        <v>0</v>
      </c>
      <c r="F696" s="17">
        <v>0</v>
      </c>
      <c r="G696" s="17">
        <v>0</v>
      </c>
      <c r="H696" s="17">
        <v>0</v>
      </c>
    </row>
    <row r="697" spans="1:8">
      <c r="A697" s="15">
        <v>692</v>
      </c>
      <c r="B697" s="16" t="s">
        <v>4</v>
      </c>
      <c r="C697" s="16" t="s">
        <v>358</v>
      </c>
      <c r="D697" s="17">
        <v>8</v>
      </c>
      <c r="E697" s="17">
        <v>6</v>
      </c>
      <c r="F697" s="17">
        <v>26</v>
      </c>
      <c r="G697" s="17">
        <v>0</v>
      </c>
      <c r="H697" s="17">
        <v>40</v>
      </c>
    </row>
    <row r="698" spans="1:8">
      <c r="A698" s="15">
        <v>693</v>
      </c>
      <c r="B698" s="16" t="s">
        <v>4</v>
      </c>
      <c r="C698" s="16" t="s">
        <v>359</v>
      </c>
      <c r="D698" s="17">
        <v>0</v>
      </c>
      <c r="E698" s="17">
        <v>0</v>
      </c>
      <c r="F698" s="17">
        <v>0</v>
      </c>
      <c r="G698" s="17">
        <v>0</v>
      </c>
      <c r="H698" s="17">
        <v>0</v>
      </c>
    </row>
    <row r="699" spans="1:8">
      <c r="A699" s="15">
        <v>694</v>
      </c>
      <c r="B699" s="16" t="s">
        <v>4</v>
      </c>
      <c r="C699" s="16" t="s">
        <v>210</v>
      </c>
      <c r="D699" s="17">
        <v>0</v>
      </c>
      <c r="E699" s="17">
        <v>11</v>
      </c>
      <c r="F699" s="17">
        <v>5</v>
      </c>
      <c r="G699" s="17">
        <v>0</v>
      </c>
      <c r="H699" s="17">
        <v>11</v>
      </c>
    </row>
    <row r="700" spans="1:8">
      <c r="A700" s="15">
        <v>695</v>
      </c>
      <c r="B700" s="16" t="s">
        <v>4</v>
      </c>
      <c r="C700" s="16" t="s">
        <v>360</v>
      </c>
      <c r="D700" s="17">
        <v>0</v>
      </c>
      <c r="E700" s="17">
        <v>3</v>
      </c>
      <c r="F700" s="17">
        <v>0</v>
      </c>
      <c r="G700" s="17">
        <v>0</v>
      </c>
      <c r="H700" s="17">
        <v>3</v>
      </c>
    </row>
    <row r="701" spans="1:8">
      <c r="A701" s="15">
        <v>696</v>
      </c>
      <c r="B701" s="16" t="s">
        <v>4</v>
      </c>
      <c r="C701" s="16" t="s">
        <v>211</v>
      </c>
      <c r="D701" s="17">
        <v>0</v>
      </c>
      <c r="E701" s="17">
        <v>0</v>
      </c>
      <c r="F701" s="17">
        <v>3</v>
      </c>
      <c r="G701" s="17">
        <v>0</v>
      </c>
      <c r="H701" s="17">
        <v>3</v>
      </c>
    </row>
    <row r="702" spans="1:8">
      <c r="A702" s="15">
        <v>697</v>
      </c>
      <c r="B702" s="16" t="s">
        <v>4</v>
      </c>
      <c r="C702" s="16" t="s">
        <v>212</v>
      </c>
      <c r="D702" s="17">
        <v>0</v>
      </c>
      <c r="E702" s="17">
        <v>0</v>
      </c>
      <c r="F702" s="17">
        <v>0</v>
      </c>
      <c r="G702" s="17">
        <v>18</v>
      </c>
      <c r="H702" s="17">
        <v>18</v>
      </c>
    </row>
    <row r="703" spans="1:8">
      <c r="A703" s="15">
        <v>698</v>
      </c>
      <c r="B703" s="16" t="s">
        <v>4</v>
      </c>
      <c r="C703" s="16" t="s">
        <v>213</v>
      </c>
      <c r="D703" s="17">
        <v>0</v>
      </c>
      <c r="E703" s="17">
        <v>0</v>
      </c>
      <c r="F703" s="17">
        <v>10</v>
      </c>
      <c r="G703" s="17">
        <v>0</v>
      </c>
      <c r="H703" s="17">
        <v>10</v>
      </c>
    </row>
    <row r="704" spans="1:8">
      <c r="A704" s="15">
        <v>699</v>
      </c>
      <c r="B704" s="16" t="s">
        <v>4</v>
      </c>
      <c r="C704" s="16" t="s">
        <v>214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215</v>
      </c>
      <c r="D705" s="17">
        <v>0</v>
      </c>
      <c r="E705" s="17">
        <v>0</v>
      </c>
      <c r="F705" s="17">
        <v>4</v>
      </c>
      <c r="G705" s="17">
        <v>0</v>
      </c>
      <c r="H705" s="17">
        <v>4</v>
      </c>
    </row>
    <row r="706" spans="1:8">
      <c r="A706" s="15">
        <v>701</v>
      </c>
      <c r="B706" s="16" t="s">
        <v>4</v>
      </c>
      <c r="C706" s="16" t="s">
        <v>216</v>
      </c>
      <c r="D706" s="17">
        <v>0</v>
      </c>
      <c r="E706" s="17">
        <v>0</v>
      </c>
      <c r="F706" s="17">
        <v>0</v>
      </c>
      <c r="G706" s="17">
        <v>0</v>
      </c>
      <c r="H706" s="17">
        <v>3</v>
      </c>
    </row>
    <row r="707" spans="1:8">
      <c r="A707" s="15">
        <v>702</v>
      </c>
      <c r="B707" s="16" t="s">
        <v>4</v>
      </c>
      <c r="C707" s="16" t="s">
        <v>217</v>
      </c>
      <c r="D707" s="17">
        <v>0</v>
      </c>
      <c r="E707" s="17">
        <v>0</v>
      </c>
      <c r="F707" s="17">
        <v>0</v>
      </c>
      <c r="G707" s="17">
        <v>0</v>
      </c>
      <c r="H707" s="17">
        <v>0</v>
      </c>
    </row>
    <row r="708" spans="1:8">
      <c r="A708" s="15">
        <v>703</v>
      </c>
      <c r="B708" s="16" t="s">
        <v>4</v>
      </c>
      <c r="C708" s="16" t="s">
        <v>218</v>
      </c>
      <c r="D708" s="17">
        <v>0</v>
      </c>
      <c r="E708" s="17">
        <v>0</v>
      </c>
      <c r="F708" s="17">
        <v>0</v>
      </c>
      <c r="G708" s="17">
        <v>3</v>
      </c>
      <c r="H708" s="17">
        <v>4</v>
      </c>
    </row>
    <row r="709" spans="1:8">
      <c r="A709" s="15">
        <v>704</v>
      </c>
      <c r="B709" s="16" t="s">
        <v>4</v>
      </c>
      <c r="C709" s="16" t="s">
        <v>219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361</v>
      </c>
      <c r="D710" s="17">
        <v>0</v>
      </c>
      <c r="E710" s="17">
        <v>0</v>
      </c>
      <c r="F710" s="17">
        <v>0</v>
      </c>
      <c r="G710" s="17">
        <v>0</v>
      </c>
      <c r="H710" s="17">
        <v>0</v>
      </c>
    </row>
    <row r="711" spans="1:8">
      <c r="A711" s="15">
        <v>706</v>
      </c>
      <c r="B711" s="16" t="s">
        <v>4</v>
      </c>
      <c r="C711" s="16" t="s">
        <v>220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221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222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223</v>
      </c>
      <c r="D714" s="17">
        <v>19</v>
      </c>
      <c r="E714" s="17">
        <v>21</v>
      </c>
      <c r="F714" s="17">
        <v>124</v>
      </c>
      <c r="G714" s="17">
        <v>15</v>
      </c>
      <c r="H714" s="17">
        <v>182</v>
      </c>
    </row>
    <row r="715" spans="1:8">
      <c r="A715" s="15">
        <v>710</v>
      </c>
      <c r="B715" s="16" t="s">
        <v>4</v>
      </c>
      <c r="C715" s="16" t="s">
        <v>224</v>
      </c>
      <c r="D715" s="17">
        <v>0</v>
      </c>
      <c r="E715" s="17">
        <v>0</v>
      </c>
      <c r="F715" s="17">
        <v>0</v>
      </c>
      <c r="G715" s="17">
        <v>0</v>
      </c>
      <c r="H715" s="17">
        <v>0</v>
      </c>
    </row>
    <row r="716" spans="1:8">
      <c r="A716" s="15">
        <v>711</v>
      </c>
      <c r="B716" s="16" t="s">
        <v>4</v>
      </c>
      <c r="C716" s="16" t="s">
        <v>225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226</v>
      </c>
      <c r="D717" s="17">
        <v>0</v>
      </c>
      <c r="E717" s="17">
        <v>0</v>
      </c>
      <c r="F717" s="17">
        <v>29</v>
      </c>
      <c r="G717" s="17">
        <v>38</v>
      </c>
      <c r="H717" s="17">
        <v>60</v>
      </c>
    </row>
    <row r="718" spans="1:8">
      <c r="A718" s="15">
        <v>713</v>
      </c>
      <c r="B718" s="16" t="s">
        <v>4</v>
      </c>
      <c r="C718" s="16" t="s">
        <v>227</v>
      </c>
      <c r="D718" s="17">
        <v>0</v>
      </c>
      <c r="E718" s="17">
        <v>0</v>
      </c>
      <c r="F718" s="17">
        <v>0</v>
      </c>
      <c r="G718" s="17">
        <v>0</v>
      </c>
      <c r="H718" s="17">
        <v>0</v>
      </c>
    </row>
    <row r="719" spans="1:8">
      <c r="A719" s="15">
        <v>714</v>
      </c>
      <c r="B719" s="16" t="s">
        <v>4</v>
      </c>
      <c r="C719" s="16" t="s">
        <v>228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373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229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230</v>
      </c>
      <c r="D722" s="17">
        <v>0</v>
      </c>
      <c r="E722" s="17">
        <v>3</v>
      </c>
      <c r="F722" s="17">
        <v>15</v>
      </c>
      <c r="G722" s="17">
        <v>0</v>
      </c>
      <c r="H722" s="17">
        <v>18</v>
      </c>
    </row>
    <row r="723" spans="1:8">
      <c r="A723" s="15">
        <v>718</v>
      </c>
      <c r="B723" s="16" t="s">
        <v>4</v>
      </c>
      <c r="C723" s="16" t="s">
        <v>231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232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233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362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234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235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236</v>
      </c>
      <c r="D729" s="17">
        <v>0</v>
      </c>
      <c r="E729" s="17">
        <v>0</v>
      </c>
      <c r="F729" s="17">
        <v>0</v>
      </c>
      <c r="G729" s="17">
        <v>0</v>
      </c>
      <c r="H729" s="17">
        <v>0</v>
      </c>
    </row>
    <row r="730" spans="1:8">
      <c r="A730" s="15">
        <v>725</v>
      </c>
      <c r="B730" s="16" t="s">
        <v>4</v>
      </c>
      <c r="C730" s="16" t="s">
        <v>237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238</v>
      </c>
      <c r="D731" s="17">
        <v>0</v>
      </c>
      <c r="E731" s="17">
        <v>0</v>
      </c>
      <c r="F731" s="17">
        <v>0</v>
      </c>
      <c r="G731" s="17">
        <v>0</v>
      </c>
      <c r="H731" s="17">
        <v>0</v>
      </c>
    </row>
    <row r="732" spans="1:8">
      <c r="A732" s="15">
        <v>727</v>
      </c>
      <c r="B732" s="16" t="s">
        <v>4</v>
      </c>
      <c r="C732" s="16" t="s">
        <v>239</v>
      </c>
      <c r="D732" s="17">
        <v>0</v>
      </c>
      <c r="E732" s="17">
        <v>0</v>
      </c>
      <c r="F732" s="17">
        <v>0</v>
      </c>
      <c r="G732" s="17">
        <v>0</v>
      </c>
      <c r="H732" s="17">
        <v>0</v>
      </c>
    </row>
    <row r="733" spans="1:8">
      <c r="A733" s="15">
        <v>728</v>
      </c>
      <c r="B733" s="16" t="s">
        <v>4</v>
      </c>
      <c r="C733" s="16" t="s">
        <v>374</v>
      </c>
      <c r="D733" s="17">
        <v>0</v>
      </c>
      <c r="E733" s="17">
        <v>0</v>
      </c>
      <c r="F733" s="17">
        <v>0</v>
      </c>
      <c r="G733" s="17">
        <v>0</v>
      </c>
      <c r="H733" s="17">
        <v>0</v>
      </c>
    </row>
    <row r="734" spans="1:8">
      <c r="A734" s="15">
        <v>729</v>
      </c>
      <c r="B734" s="16" t="s">
        <v>4</v>
      </c>
      <c r="C734" s="16" t="s">
        <v>240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241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</row>
    <row r="736" spans="1:8">
      <c r="A736" s="15">
        <v>731</v>
      </c>
      <c r="B736" s="16" t="s">
        <v>4</v>
      </c>
      <c r="C736" s="16" t="s">
        <v>382</v>
      </c>
      <c r="D736" s="17">
        <v>0</v>
      </c>
      <c r="E736" s="17">
        <v>3</v>
      </c>
      <c r="F736" s="17">
        <v>9</v>
      </c>
      <c r="G736" s="17">
        <v>5</v>
      </c>
      <c r="H736" s="17">
        <v>15</v>
      </c>
    </row>
    <row r="737" spans="1:8">
      <c r="A737" s="15">
        <v>732</v>
      </c>
      <c r="B737" s="16" t="s">
        <v>4</v>
      </c>
      <c r="C737" s="16" t="s">
        <v>242</v>
      </c>
      <c r="D737" s="17">
        <v>0</v>
      </c>
      <c r="E737" s="17">
        <v>0</v>
      </c>
      <c r="F737" s="17">
        <v>3</v>
      </c>
      <c r="G737" s="17">
        <v>0</v>
      </c>
      <c r="H737" s="17">
        <v>3</v>
      </c>
    </row>
    <row r="738" spans="1:8">
      <c r="A738" s="15">
        <v>733</v>
      </c>
      <c r="B738" s="16" t="s">
        <v>4</v>
      </c>
      <c r="C738" s="16" t="s">
        <v>243</v>
      </c>
      <c r="D738" s="17">
        <v>0</v>
      </c>
      <c r="E738" s="17">
        <v>0</v>
      </c>
      <c r="F738" s="17">
        <v>7</v>
      </c>
      <c r="G738" s="17">
        <v>0</v>
      </c>
      <c r="H738" s="17">
        <v>4</v>
      </c>
    </row>
    <row r="739" spans="1:8">
      <c r="A739" s="15">
        <v>734</v>
      </c>
      <c r="B739" s="16" t="s">
        <v>4</v>
      </c>
      <c r="C739" s="16" t="s">
        <v>244</v>
      </c>
      <c r="D739" s="17">
        <v>0</v>
      </c>
      <c r="E739" s="17">
        <v>6</v>
      </c>
      <c r="F739" s="17">
        <v>25</v>
      </c>
      <c r="G739" s="17">
        <v>0</v>
      </c>
      <c r="H739" s="17">
        <v>37</v>
      </c>
    </row>
    <row r="740" spans="1:8">
      <c r="A740" s="15">
        <v>735</v>
      </c>
      <c r="B740" s="16" t="s">
        <v>4</v>
      </c>
      <c r="C740" s="16" t="s">
        <v>245</v>
      </c>
      <c r="D740" s="17">
        <v>5</v>
      </c>
      <c r="E740" s="17">
        <v>4</v>
      </c>
      <c r="F740" s="17">
        <v>114</v>
      </c>
      <c r="G740" s="17">
        <v>411</v>
      </c>
      <c r="H740" s="17">
        <v>538</v>
      </c>
    </row>
    <row r="741" spans="1:8">
      <c r="A741" s="15">
        <v>736</v>
      </c>
      <c r="B741" s="16" t="s">
        <v>4</v>
      </c>
      <c r="C741" s="16" t="s">
        <v>246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247</v>
      </c>
      <c r="D742" s="17">
        <v>56</v>
      </c>
      <c r="E742" s="17">
        <v>75</v>
      </c>
      <c r="F742" s="17">
        <v>502</v>
      </c>
      <c r="G742" s="17">
        <v>124</v>
      </c>
      <c r="H742" s="17">
        <v>765</v>
      </c>
    </row>
    <row r="743" spans="1:8">
      <c r="A743" s="15">
        <v>738</v>
      </c>
      <c r="B743" s="16" t="s">
        <v>4</v>
      </c>
      <c r="C743" s="16" t="s">
        <v>248</v>
      </c>
      <c r="D743" s="17">
        <v>0</v>
      </c>
      <c r="E743" s="17">
        <v>0</v>
      </c>
      <c r="F743" s="17">
        <v>0</v>
      </c>
      <c r="G743" s="17">
        <v>0</v>
      </c>
      <c r="H743" s="17">
        <v>0</v>
      </c>
    </row>
    <row r="744" spans="1:8">
      <c r="A744" s="15">
        <v>739</v>
      </c>
      <c r="B744" s="16" t="s">
        <v>4</v>
      </c>
      <c r="C744" s="16" t="s">
        <v>249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250</v>
      </c>
      <c r="D745" s="17">
        <v>0</v>
      </c>
      <c r="E745" s="17">
        <v>5</v>
      </c>
      <c r="F745" s="17">
        <v>28</v>
      </c>
      <c r="G745" s="17">
        <v>0</v>
      </c>
      <c r="H745" s="17">
        <v>29</v>
      </c>
    </row>
    <row r="746" spans="1:8">
      <c r="A746" s="15">
        <v>741</v>
      </c>
      <c r="B746" s="16" t="s">
        <v>4</v>
      </c>
      <c r="C746" s="16" t="s">
        <v>251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252</v>
      </c>
      <c r="D747" s="17">
        <v>0</v>
      </c>
      <c r="E747" s="17">
        <v>0</v>
      </c>
      <c r="F747" s="17">
        <v>0</v>
      </c>
      <c r="G747" s="17">
        <v>0</v>
      </c>
      <c r="H747" s="17">
        <v>0</v>
      </c>
    </row>
    <row r="748" spans="1:8">
      <c r="A748" s="15">
        <v>743</v>
      </c>
      <c r="B748" s="16" t="s">
        <v>4</v>
      </c>
      <c r="C748" s="16" t="s">
        <v>253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254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255</v>
      </c>
      <c r="D750" s="17">
        <v>0</v>
      </c>
      <c r="E750" s="17">
        <v>0</v>
      </c>
      <c r="F750" s="17">
        <v>0</v>
      </c>
      <c r="G750" s="17">
        <v>0</v>
      </c>
      <c r="H750" s="17">
        <v>0</v>
      </c>
    </row>
    <row r="751" spans="1:8">
      <c r="A751" s="15">
        <v>746</v>
      </c>
      <c r="B751" s="16" t="s">
        <v>4</v>
      </c>
      <c r="C751" s="16" t="s">
        <v>256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257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258</v>
      </c>
      <c r="D753" s="17">
        <v>0</v>
      </c>
      <c r="E753" s="17">
        <v>0</v>
      </c>
      <c r="F753" s="17">
        <v>26</v>
      </c>
      <c r="G753" s="17">
        <v>35</v>
      </c>
      <c r="H753" s="17">
        <v>66</v>
      </c>
    </row>
    <row r="754" spans="1:8">
      <c r="A754" s="15">
        <v>749</v>
      </c>
      <c r="B754" s="16" t="s">
        <v>4</v>
      </c>
      <c r="C754" s="16" t="s">
        <v>259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260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261</v>
      </c>
      <c r="D756" s="17">
        <v>0</v>
      </c>
      <c r="E756" s="17">
        <v>0</v>
      </c>
      <c r="F756" s="17">
        <v>4</v>
      </c>
      <c r="G756" s="17">
        <v>0</v>
      </c>
      <c r="H756" s="17">
        <v>3</v>
      </c>
    </row>
    <row r="757" spans="1:8">
      <c r="A757" s="15">
        <v>752</v>
      </c>
      <c r="B757" s="16" t="s">
        <v>4</v>
      </c>
      <c r="C757" s="16" t="s">
        <v>262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263</v>
      </c>
      <c r="D758" s="17">
        <v>6</v>
      </c>
      <c r="E758" s="17">
        <v>5</v>
      </c>
      <c r="F758" s="17">
        <v>46</v>
      </c>
      <c r="G758" s="17">
        <v>0</v>
      </c>
      <c r="H758" s="17">
        <v>69</v>
      </c>
    </row>
    <row r="759" spans="1:8">
      <c r="A759" s="15">
        <v>754</v>
      </c>
      <c r="B759" s="16" t="s">
        <v>4</v>
      </c>
      <c r="C759" s="16" t="s">
        <v>264</v>
      </c>
      <c r="D759" s="17">
        <v>0</v>
      </c>
      <c r="E759" s="17">
        <v>0</v>
      </c>
      <c r="F759" s="17">
        <v>0</v>
      </c>
      <c r="G759" s="17">
        <v>0</v>
      </c>
      <c r="H759" s="17">
        <v>0</v>
      </c>
    </row>
    <row r="760" spans="1:8">
      <c r="A760" s="15">
        <v>755</v>
      </c>
      <c r="B760" s="16" t="s">
        <v>4</v>
      </c>
      <c r="C760" s="16" t="s">
        <v>265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266</v>
      </c>
      <c r="D761" s="17">
        <v>0</v>
      </c>
      <c r="E761" s="17">
        <v>7</v>
      </c>
      <c r="F761" s="17">
        <v>33</v>
      </c>
      <c r="G761" s="17">
        <v>0</v>
      </c>
      <c r="H761" s="17">
        <v>37</v>
      </c>
    </row>
    <row r="762" spans="1:8">
      <c r="A762" s="15">
        <v>757</v>
      </c>
      <c r="B762" s="16" t="s">
        <v>4</v>
      </c>
      <c r="C762" s="16" t="s">
        <v>267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268</v>
      </c>
      <c r="D763" s="17">
        <v>0</v>
      </c>
      <c r="E763" s="17">
        <v>0</v>
      </c>
      <c r="F763" s="17">
        <v>4</v>
      </c>
      <c r="G763" s="17">
        <v>0</v>
      </c>
      <c r="H763" s="17">
        <v>8</v>
      </c>
    </row>
    <row r="764" spans="1:8">
      <c r="A764" s="15">
        <v>759</v>
      </c>
      <c r="B764" s="16" t="s">
        <v>4</v>
      </c>
      <c r="C764" s="16" t="s">
        <v>269</v>
      </c>
      <c r="D764" s="17">
        <v>62</v>
      </c>
      <c r="E764" s="17">
        <v>39</v>
      </c>
      <c r="F764" s="17">
        <v>296</v>
      </c>
      <c r="G764" s="17">
        <v>14</v>
      </c>
      <c r="H764" s="17">
        <v>418</v>
      </c>
    </row>
    <row r="765" spans="1:8">
      <c r="A765" s="15">
        <v>760</v>
      </c>
      <c r="B765" s="16" t="s">
        <v>4</v>
      </c>
      <c r="C765" s="16" t="s">
        <v>363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270</v>
      </c>
      <c r="D766" s="17">
        <v>0</v>
      </c>
      <c r="E766" s="17">
        <v>0</v>
      </c>
      <c r="F766" s="17">
        <v>21</v>
      </c>
      <c r="G766" s="17">
        <v>27</v>
      </c>
      <c r="H766" s="17">
        <v>56</v>
      </c>
    </row>
    <row r="767" spans="1:8">
      <c r="A767" s="15">
        <v>762</v>
      </c>
      <c r="B767" s="16" t="s">
        <v>4</v>
      </c>
      <c r="C767" s="16" t="s">
        <v>271</v>
      </c>
      <c r="D767" s="17">
        <v>0</v>
      </c>
      <c r="E767" s="17">
        <v>0</v>
      </c>
      <c r="F767" s="17">
        <v>4</v>
      </c>
      <c r="G767" s="17">
        <v>0</v>
      </c>
      <c r="H767" s="17">
        <v>4</v>
      </c>
    </row>
    <row r="768" spans="1:8">
      <c r="A768" s="15">
        <v>763</v>
      </c>
      <c r="B768" s="16" t="s">
        <v>4</v>
      </c>
      <c r="C768" s="16" t="s">
        <v>272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273</v>
      </c>
      <c r="D769" s="17">
        <v>3</v>
      </c>
      <c r="E769" s="17">
        <v>0</v>
      </c>
      <c r="F769" s="17">
        <v>0</v>
      </c>
      <c r="G769" s="17">
        <v>0</v>
      </c>
      <c r="H769" s="17">
        <v>3</v>
      </c>
    </row>
    <row r="770" spans="1:8">
      <c r="A770" s="15">
        <v>765</v>
      </c>
      <c r="B770" s="16" t="s">
        <v>4</v>
      </c>
      <c r="C770" s="16" t="s">
        <v>274</v>
      </c>
      <c r="D770" s="17">
        <v>0</v>
      </c>
      <c r="E770" s="17">
        <v>0</v>
      </c>
      <c r="F770" s="17">
        <v>16</v>
      </c>
      <c r="G770" s="17">
        <v>6</v>
      </c>
      <c r="H770" s="17">
        <v>20</v>
      </c>
    </row>
    <row r="771" spans="1:8">
      <c r="A771" s="15">
        <v>766</v>
      </c>
      <c r="B771" s="16" t="s">
        <v>4</v>
      </c>
      <c r="C771" s="16" t="s">
        <v>275</v>
      </c>
      <c r="D771" s="17">
        <v>6</v>
      </c>
      <c r="E771" s="17">
        <v>0</v>
      </c>
      <c r="F771" s="17">
        <v>14</v>
      </c>
      <c r="G771" s="17">
        <v>9</v>
      </c>
      <c r="H771" s="17">
        <v>23</v>
      </c>
    </row>
    <row r="772" spans="1:8">
      <c r="A772" s="15">
        <v>767</v>
      </c>
      <c r="B772" s="16" t="s">
        <v>4</v>
      </c>
      <c r="C772" s="16" t="s">
        <v>276</v>
      </c>
      <c r="D772" s="17">
        <v>0</v>
      </c>
      <c r="E772" s="17">
        <v>0</v>
      </c>
      <c r="F772" s="17">
        <v>0</v>
      </c>
      <c r="G772" s="17">
        <v>0</v>
      </c>
      <c r="H772" s="17">
        <v>3</v>
      </c>
    </row>
    <row r="773" spans="1:8">
      <c r="A773" s="15">
        <v>768</v>
      </c>
      <c r="B773" s="16" t="s">
        <v>4</v>
      </c>
      <c r="C773" s="16" t="s">
        <v>277</v>
      </c>
      <c r="D773" s="17">
        <v>0</v>
      </c>
      <c r="E773" s="17">
        <v>0</v>
      </c>
      <c r="F773" s="17">
        <v>6</v>
      </c>
      <c r="G773" s="17">
        <v>0</v>
      </c>
      <c r="H773" s="17">
        <v>12</v>
      </c>
    </row>
    <row r="774" spans="1:8">
      <c r="A774" s="15">
        <v>769</v>
      </c>
      <c r="B774" s="16" t="s">
        <v>4</v>
      </c>
      <c r="C774" s="16" t="s">
        <v>278</v>
      </c>
      <c r="D774" s="17">
        <v>0</v>
      </c>
      <c r="E774" s="17">
        <v>0</v>
      </c>
      <c r="F774" s="17">
        <v>0</v>
      </c>
      <c r="G774" s="17">
        <v>0</v>
      </c>
      <c r="H774" s="17">
        <v>0</v>
      </c>
    </row>
    <row r="775" spans="1:8">
      <c r="A775" s="15">
        <v>770</v>
      </c>
      <c r="B775" s="16" t="s">
        <v>4</v>
      </c>
      <c r="C775" s="16" t="s">
        <v>364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279</v>
      </c>
      <c r="D776" s="17">
        <v>0</v>
      </c>
      <c r="E776" s="17">
        <v>4</v>
      </c>
      <c r="F776" s="17">
        <v>3</v>
      </c>
      <c r="G776" s="17">
        <v>0</v>
      </c>
      <c r="H776" s="17">
        <v>11</v>
      </c>
    </row>
    <row r="777" spans="1:8">
      <c r="A777" s="15">
        <v>772</v>
      </c>
      <c r="B777" s="16" t="s">
        <v>4</v>
      </c>
      <c r="C777" s="16" t="s">
        <v>280</v>
      </c>
      <c r="D777" s="17">
        <v>6</v>
      </c>
      <c r="E777" s="17">
        <v>12</v>
      </c>
      <c r="F777" s="17">
        <v>163</v>
      </c>
      <c r="G777" s="17">
        <v>179</v>
      </c>
      <c r="H777" s="17">
        <v>358</v>
      </c>
    </row>
    <row r="778" spans="1:8">
      <c r="A778" s="15">
        <v>773</v>
      </c>
      <c r="B778" s="16" t="s">
        <v>4</v>
      </c>
      <c r="C778" s="16" t="s">
        <v>281</v>
      </c>
      <c r="D778" s="17">
        <v>0</v>
      </c>
      <c r="E778" s="17">
        <v>0</v>
      </c>
      <c r="F778" s="17">
        <v>0</v>
      </c>
      <c r="G778" s="17">
        <v>0</v>
      </c>
      <c r="H778" s="17">
        <v>0</v>
      </c>
    </row>
    <row r="779" spans="1:8">
      <c r="A779" s="15">
        <v>774</v>
      </c>
      <c r="B779" s="16" t="s">
        <v>4</v>
      </c>
      <c r="C779" s="16" t="s">
        <v>282</v>
      </c>
      <c r="D779" s="17">
        <v>0</v>
      </c>
      <c r="E779" s="17">
        <v>3</v>
      </c>
      <c r="F779" s="17">
        <v>3</v>
      </c>
      <c r="G779" s="17">
        <v>8</v>
      </c>
      <c r="H779" s="17">
        <v>11</v>
      </c>
    </row>
    <row r="780" spans="1:8">
      <c r="A780" s="15">
        <v>775</v>
      </c>
      <c r="B780" s="16" t="s">
        <v>4</v>
      </c>
      <c r="C780" s="16" t="s">
        <v>283</v>
      </c>
      <c r="D780" s="17">
        <v>0</v>
      </c>
      <c r="E780" s="17">
        <v>0</v>
      </c>
      <c r="F780" s="17">
        <v>0</v>
      </c>
      <c r="G780" s="17">
        <v>0</v>
      </c>
      <c r="H780" s="17">
        <v>3</v>
      </c>
    </row>
    <row r="781" spans="1:8">
      <c r="A781" s="15">
        <v>776</v>
      </c>
      <c r="B781" s="16" t="s">
        <v>4</v>
      </c>
      <c r="C781" s="16" t="s">
        <v>284</v>
      </c>
      <c r="D781" s="17">
        <v>0</v>
      </c>
      <c r="E781" s="17">
        <v>0</v>
      </c>
      <c r="F781" s="17">
        <v>0</v>
      </c>
      <c r="G781" s="17">
        <v>0</v>
      </c>
      <c r="H781" s="17">
        <v>0</v>
      </c>
    </row>
    <row r="782" spans="1:8">
      <c r="A782" s="15">
        <v>777</v>
      </c>
      <c r="B782" s="16" t="s">
        <v>4</v>
      </c>
      <c r="C782" s="16" t="s">
        <v>285</v>
      </c>
      <c r="D782" s="17">
        <v>9</v>
      </c>
      <c r="E782" s="17">
        <v>3</v>
      </c>
      <c r="F782" s="17">
        <v>44</v>
      </c>
      <c r="G782" s="17">
        <v>0</v>
      </c>
      <c r="H782" s="17">
        <v>52</v>
      </c>
    </row>
    <row r="783" spans="1:8">
      <c r="A783" s="15">
        <v>778</v>
      </c>
      <c r="B783" s="16" t="s">
        <v>4</v>
      </c>
      <c r="C783" s="16" t="s">
        <v>375</v>
      </c>
      <c r="D783" s="17">
        <v>0</v>
      </c>
      <c r="E783" s="17">
        <v>0</v>
      </c>
      <c r="F783" s="17">
        <v>0</v>
      </c>
      <c r="G783" s="17">
        <v>0</v>
      </c>
      <c r="H783" s="17">
        <v>0</v>
      </c>
    </row>
    <row r="784" spans="1:8">
      <c r="A784" s="15">
        <v>779</v>
      </c>
      <c r="B784" s="16" t="s">
        <v>4</v>
      </c>
      <c r="C784" s="16" t="s">
        <v>286</v>
      </c>
      <c r="D784" s="17">
        <v>0</v>
      </c>
      <c r="E784" s="17">
        <v>0</v>
      </c>
      <c r="F784" s="17">
        <v>3</v>
      </c>
      <c r="G784" s="17">
        <v>0</v>
      </c>
      <c r="H784" s="17">
        <v>4</v>
      </c>
    </row>
    <row r="785" spans="1:8">
      <c r="A785" s="15">
        <v>780</v>
      </c>
      <c r="B785" s="16" t="s">
        <v>4</v>
      </c>
      <c r="C785" s="16" t="s">
        <v>287</v>
      </c>
      <c r="D785" s="17">
        <v>0</v>
      </c>
      <c r="E785" s="17">
        <v>0</v>
      </c>
      <c r="F785" s="17">
        <v>4</v>
      </c>
      <c r="G785" s="17">
        <v>11</v>
      </c>
      <c r="H785" s="17">
        <v>18</v>
      </c>
    </row>
    <row r="786" spans="1:8">
      <c r="A786" s="15">
        <v>781</v>
      </c>
      <c r="B786" s="16" t="s">
        <v>4</v>
      </c>
      <c r="C786" s="16" t="s">
        <v>288</v>
      </c>
      <c r="D786" s="17">
        <v>0</v>
      </c>
      <c r="E786" s="17">
        <v>0</v>
      </c>
      <c r="F786" s="17">
        <v>0</v>
      </c>
      <c r="G786" s="17">
        <v>0</v>
      </c>
      <c r="H786" s="17">
        <v>0</v>
      </c>
    </row>
    <row r="787" spans="1:8">
      <c r="A787" s="15">
        <v>782</v>
      </c>
      <c r="B787" s="16" t="s">
        <v>4</v>
      </c>
      <c r="C787" s="16" t="s">
        <v>289</v>
      </c>
      <c r="D787" s="17">
        <v>0</v>
      </c>
      <c r="E787" s="17">
        <v>0</v>
      </c>
      <c r="F787" s="17">
        <v>0</v>
      </c>
      <c r="G787" s="17">
        <v>0</v>
      </c>
      <c r="H787" s="17">
        <v>5</v>
      </c>
    </row>
    <row r="788" spans="1:8">
      <c r="A788" s="15">
        <v>783</v>
      </c>
      <c r="B788" s="16" t="s">
        <v>4</v>
      </c>
      <c r="C788" s="16" t="s">
        <v>290</v>
      </c>
      <c r="D788" s="17">
        <v>12</v>
      </c>
      <c r="E788" s="17">
        <v>27</v>
      </c>
      <c r="F788" s="17">
        <v>140</v>
      </c>
      <c r="G788" s="17">
        <v>26</v>
      </c>
      <c r="H788" s="17">
        <v>210</v>
      </c>
    </row>
    <row r="789" spans="1:8">
      <c r="A789" s="15">
        <v>784</v>
      </c>
      <c r="B789" s="16" t="s">
        <v>4</v>
      </c>
      <c r="C789" s="16" t="s">
        <v>291</v>
      </c>
      <c r="D789" s="17">
        <v>0</v>
      </c>
      <c r="E789" s="17">
        <v>0</v>
      </c>
      <c r="F789" s="17">
        <v>0</v>
      </c>
      <c r="G789" s="17">
        <v>0</v>
      </c>
      <c r="H789" s="17">
        <v>0</v>
      </c>
    </row>
    <row r="790" spans="1:8">
      <c r="A790" s="15">
        <v>785</v>
      </c>
      <c r="B790" s="16" t="s">
        <v>4</v>
      </c>
      <c r="C790" s="16" t="s">
        <v>292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293</v>
      </c>
      <c r="D791" s="17">
        <v>0</v>
      </c>
      <c r="E791" s="17">
        <v>0</v>
      </c>
      <c r="F791" s="17">
        <v>16</v>
      </c>
      <c r="G791" s="17">
        <v>31</v>
      </c>
      <c r="H791" s="17">
        <v>44</v>
      </c>
    </row>
    <row r="792" spans="1:8">
      <c r="A792" s="15">
        <v>787</v>
      </c>
      <c r="B792" s="16" t="s">
        <v>4</v>
      </c>
      <c r="C792" s="16" t="s">
        <v>365</v>
      </c>
      <c r="D792" s="17">
        <v>3</v>
      </c>
      <c r="E792" s="17">
        <v>10</v>
      </c>
      <c r="F792" s="17">
        <v>28</v>
      </c>
      <c r="G792" s="17">
        <v>0</v>
      </c>
      <c r="H792" s="17">
        <v>47</v>
      </c>
    </row>
    <row r="793" spans="1:8">
      <c r="A793" s="15">
        <v>788</v>
      </c>
      <c r="B793" s="16" t="s">
        <v>4</v>
      </c>
      <c r="C793" s="16" t="s">
        <v>294</v>
      </c>
      <c r="D793" s="17">
        <v>0</v>
      </c>
      <c r="E793" s="17">
        <v>0</v>
      </c>
      <c r="F793" s="17">
        <v>0</v>
      </c>
      <c r="G793" s="17">
        <v>0</v>
      </c>
      <c r="H793" s="17">
        <v>0</v>
      </c>
    </row>
    <row r="794" spans="1:8">
      <c r="A794" s="15">
        <v>789</v>
      </c>
      <c r="B794" s="16" t="s">
        <v>4</v>
      </c>
      <c r="C794" s="16" t="s">
        <v>295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296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297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298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299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300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301</v>
      </c>
      <c r="D800" s="17">
        <v>0</v>
      </c>
      <c r="E800" s="17">
        <v>0</v>
      </c>
      <c r="F800" s="17">
        <v>7</v>
      </c>
      <c r="G800" s="17">
        <v>0</v>
      </c>
      <c r="H800" s="17">
        <v>11</v>
      </c>
    </row>
    <row r="801" spans="1:8">
      <c r="A801" s="15">
        <v>796</v>
      </c>
      <c r="B801" s="16" t="s">
        <v>4</v>
      </c>
      <c r="C801" s="16" t="s">
        <v>366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</row>
    <row r="802" spans="1:8">
      <c r="A802" s="15">
        <v>797</v>
      </c>
      <c r="B802" s="16" t="s">
        <v>4</v>
      </c>
      <c r="C802" s="16" t="s">
        <v>302</v>
      </c>
      <c r="D802" s="17">
        <v>14</v>
      </c>
      <c r="E802" s="17">
        <v>9</v>
      </c>
      <c r="F802" s="17">
        <v>84</v>
      </c>
      <c r="G802" s="17">
        <v>13</v>
      </c>
      <c r="H802" s="17">
        <v>125</v>
      </c>
    </row>
    <row r="803" spans="1:8">
      <c r="A803" s="15">
        <v>798</v>
      </c>
      <c r="B803" s="16" t="s">
        <v>4</v>
      </c>
      <c r="C803" s="16" t="s">
        <v>383</v>
      </c>
      <c r="D803" s="17">
        <v>0</v>
      </c>
      <c r="E803" s="17">
        <v>0</v>
      </c>
      <c r="F803" s="17">
        <v>0</v>
      </c>
      <c r="G803" s="17">
        <v>0</v>
      </c>
      <c r="H803" s="17">
        <v>0</v>
      </c>
    </row>
    <row r="804" spans="1:8">
      <c r="A804" s="15">
        <v>799</v>
      </c>
      <c r="B804" s="16" t="s">
        <v>4</v>
      </c>
      <c r="C804" s="16" t="s">
        <v>384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385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386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387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303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304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376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305</v>
      </c>
      <c r="D811" s="17">
        <v>10</v>
      </c>
      <c r="E811" s="17">
        <v>16</v>
      </c>
      <c r="F811" s="17">
        <v>24</v>
      </c>
      <c r="G811" s="17">
        <v>0</v>
      </c>
      <c r="H811" s="17">
        <v>46</v>
      </c>
    </row>
    <row r="812" spans="1:8">
      <c r="A812" s="15">
        <v>807</v>
      </c>
      <c r="B812" s="16" t="s">
        <v>4</v>
      </c>
      <c r="C812" s="16" t="s">
        <v>306</v>
      </c>
      <c r="D812" s="17">
        <v>0</v>
      </c>
      <c r="E812" s="17">
        <v>0</v>
      </c>
      <c r="F812" s="17">
        <v>0</v>
      </c>
      <c r="G812" s="17">
        <v>0</v>
      </c>
      <c r="H812" s="17">
        <v>0</v>
      </c>
    </row>
    <row r="813" spans="1:8">
      <c r="A813" s="15">
        <v>808</v>
      </c>
      <c r="B813" s="16" t="s">
        <v>4</v>
      </c>
      <c r="C813" s="16" t="s">
        <v>307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308</v>
      </c>
      <c r="D814" s="17">
        <v>0</v>
      </c>
      <c r="E814" s="17">
        <v>0</v>
      </c>
      <c r="F814" s="17">
        <v>10</v>
      </c>
      <c r="G814" s="17">
        <v>0</v>
      </c>
      <c r="H814" s="17">
        <v>14</v>
      </c>
    </row>
    <row r="815" spans="1:8">
      <c r="A815" s="15">
        <v>810</v>
      </c>
      <c r="B815" s="16" t="s">
        <v>4</v>
      </c>
      <c r="C815" s="16" t="s">
        <v>309</v>
      </c>
      <c r="D815" s="17">
        <v>0</v>
      </c>
      <c r="E815" s="17">
        <v>0</v>
      </c>
      <c r="F815" s="17">
        <v>9</v>
      </c>
      <c r="G815" s="17">
        <v>4</v>
      </c>
      <c r="H815" s="17">
        <v>16</v>
      </c>
    </row>
    <row r="816" spans="1:8">
      <c r="A816" s="15">
        <v>811</v>
      </c>
      <c r="B816" s="16" t="s">
        <v>4</v>
      </c>
      <c r="C816" s="16" t="s">
        <v>310</v>
      </c>
      <c r="D816" s="17">
        <v>0</v>
      </c>
      <c r="E816" s="17">
        <v>0</v>
      </c>
      <c r="F816" s="17">
        <v>0</v>
      </c>
      <c r="G816" s="17">
        <v>0</v>
      </c>
      <c r="H816" s="17">
        <v>0</v>
      </c>
    </row>
    <row r="817" spans="1:8">
      <c r="A817" s="15">
        <v>812</v>
      </c>
      <c r="B817" s="16" t="s">
        <v>4</v>
      </c>
      <c r="C817" s="16" t="s">
        <v>311</v>
      </c>
      <c r="D817" s="17">
        <v>0</v>
      </c>
      <c r="E817" s="17">
        <v>6</v>
      </c>
      <c r="F817" s="17">
        <v>36</v>
      </c>
      <c r="G817" s="17">
        <v>0</v>
      </c>
      <c r="H817" s="17">
        <v>37</v>
      </c>
    </row>
    <row r="818" spans="1:8">
      <c r="A818" s="15">
        <v>813</v>
      </c>
      <c r="B818" s="16" t="s">
        <v>4</v>
      </c>
      <c r="C818" s="16" t="s">
        <v>312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313</v>
      </c>
      <c r="D819" s="17">
        <v>0</v>
      </c>
      <c r="E819" s="17">
        <v>3</v>
      </c>
      <c r="F819" s="17">
        <v>5</v>
      </c>
      <c r="G819" s="17">
        <v>0</v>
      </c>
      <c r="H819" s="17">
        <v>15</v>
      </c>
    </row>
    <row r="820" spans="1:8">
      <c r="A820" s="15">
        <v>815</v>
      </c>
      <c r="B820" s="16" t="s">
        <v>4</v>
      </c>
      <c r="C820" s="16" t="s">
        <v>314</v>
      </c>
      <c r="D820" s="17">
        <v>10</v>
      </c>
      <c r="E820" s="17">
        <v>21</v>
      </c>
      <c r="F820" s="17">
        <v>72</v>
      </c>
      <c r="G820" s="17">
        <v>3</v>
      </c>
      <c r="H820" s="17">
        <v>110</v>
      </c>
    </row>
    <row r="821" spans="1:8">
      <c r="A821" s="15">
        <v>816</v>
      </c>
      <c r="B821" s="16" t="s">
        <v>4</v>
      </c>
      <c r="C821" s="16" t="s">
        <v>388</v>
      </c>
      <c r="D821" s="17">
        <v>0</v>
      </c>
      <c r="E821" s="17">
        <v>0</v>
      </c>
      <c r="F821" s="17">
        <v>4</v>
      </c>
      <c r="G821" s="17">
        <v>5</v>
      </c>
      <c r="H821" s="17">
        <v>8</v>
      </c>
    </row>
    <row r="822" spans="1:8">
      <c r="A822" s="15">
        <v>817</v>
      </c>
      <c r="B822" s="16" t="s">
        <v>4</v>
      </c>
      <c r="C822" s="16" t="s">
        <v>367</v>
      </c>
      <c r="D822" s="17">
        <v>0</v>
      </c>
      <c r="E822" s="17">
        <v>0</v>
      </c>
      <c r="F822" s="17">
        <v>3</v>
      </c>
      <c r="G822" s="17">
        <v>0</v>
      </c>
      <c r="H822" s="17">
        <v>3</v>
      </c>
    </row>
    <row r="823" spans="1:8">
      <c r="A823" s="15">
        <v>818</v>
      </c>
      <c r="B823" s="16" t="s">
        <v>4</v>
      </c>
      <c r="C823" s="16" t="s">
        <v>315</v>
      </c>
      <c r="D823" s="17">
        <v>0</v>
      </c>
      <c r="E823" s="17">
        <v>11</v>
      </c>
      <c r="F823" s="17">
        <v>22</v>
      </c>
      <c r="G823" s="17">
        <v>0</v>
      </c>
      <c r="H823" s="17">
        <v>34</v>
      </c>
    </row>
    <row r="824" spans="1:8">
      <c r="A824" s="15">
        <v>819</v>
      </c>
      <c r="B824" s="16" t="s">
        <v>4</v>
      </c>
      <c r="C824" s="16" t="s">
        <v>316</v>
      </c>
      <c r="D824" s="17">
        <v>0</v>
      </c>
      <c r="E824" s="17">
        <v>0</v>
      </c>
      <c r="F824" s="17">
        <v>0</v>
      </c>
      <c r="G824" s="17">
        <v>0</v>
      </c>
      <c r="H824" s="17">
        <v>0</v>
      </c>
    </row>
    <row r="825" spans="1:8">
      <c r="A825" s="15">
        <v>820</v>
      </c>
      <c r="B825" s="16" t="s">
        <v>4</v>
      </c>
      <c r="C825" s="16" t="s">
        <v>317</v>
      </c>
      <c r="D825" s="17">
        <v>0</v>
      </c>
      <c r="E825" s="17">
        <v>0</v>
      </c>
      <c r="F825" s="17">
        <v>6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318</v>
      </c>
      <c r="D826" s="17">
        <v>0</v>
      </c>
      <c r="E826" s="17">
        <v>0</v>
      </c>
      <c r="F826" s="17">
        <v>3</v>
      </c>
      <c r="G826" s="17">
        <v>0</v>
      </c>
      <c r="H826" s="17">
        <v>4</v>
      </c>
    </row>
    <row r="827" spans="1:8">
      <c r="A827" s="15">
        <v>822</v>
      </c>
      <c r="B827" s="16" t="s">
        <v>4</v>
      </c>
      <c r="C827" s="16" t="s">
        <v>319</v>
      </c>
      <c r="D827" s="17">
        <v>0</v>
      </c>
      <c r="E827" s="17">
        <v>0</v>
      </c>
      <c r="F827" s="17">
        <v>0</v>
      </c>
      <c r="G827" s="17">
        <v>0</v>
      </c>
      <c r="H827" s="17">
        <v>0</v>
      </c>
    </row>
    <row r="828" spans="1:8">
      <c r="A828" s="15">
        <v>823</v>
      </c>
      <c r="B828" s="16" t="s">
        <v>4</v>
      </c>
      <c r="C828" s="16" t="s">
        <v>320</v>
      </c>
      <c r="D828" s="17">
        <v>0</v>
      </c>
      <c r="E828" s="17">
        <v>0</v>
      </c>
      <c r="F828" s="17">
        <v>13</v>
      </c>
      <c r="G828" s="17">
        <v>0</v>
      </c>
      <c r="H828" s="17">
        <v>14</v>
      </c>
    </row>
    <row r="829" spans="1:8">
      <c r="A829" s="15">
        <v>824</v>
      </c>
      <c r="B829" s="16" t="s">
        <v>4</v>
      </c>
      <c r="C829" s="16" t="s">
        <v>321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377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322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</row>
    <row r="832" spans="1:8">
      <c r="A832" s="15">
        <v>827</v>
      </c>
      <c r="B832" s="16" t="s">
        <v>4</v>
      </c>
      <c r="C832" s="16" t="s">
        <v>323</v>
      </c>
      <c r="D832" s="17">
        <v>0</v>
      </c>
      <c r="E832" s="17">
        <v>0</v>
      </c>
      <c r="F832" s="17">
        <v>3</v>
      </c>
      <c r="G832" s="17">
        <v>0</v>
      </c>
      <c r="H832" s="17">
        <v>3</v>
      </c>
    </row>
    <row r="833" spans="1:8">
      <c r="A833" s="15">
        <v>828</v>
      </c>
      <c r="B833" s="16" t="s">
        <v>4</v>
      </c>
      <c r="C833" s="16" t="s">
        <v>324</v>
      </c>
      <c r="D833" s="17">
        <v>0</v>
      </c>
      <c r="E833" s="17">
        <v>0</v>
      </c>
      <c r="F833" s="17">
        <v>3</v>
      </c>
      <c r="G833" s="17">
        <v>4</v>
      </c>
      <c r="H833" s="17">
        <v>17</v>
      </c>
    </row>
    <row r="834" spans="1:8">
      <c r="A834" s="15">
        <v>829</v>
      </c>
      <c r="B834" s="16" t="s">
        <v>4</v>
      </c>
      <c r="C834" s="16" t="s">
        <v>325</v>
      </c>
      <c r="D834" s="17">
        <v>3</v>
      </c>
      <c r="E834" s="17">
        <v>3</v>
      </c>
      <c r="F834" s="17">
        <v>3</v>
      </c>
      <c r="G834" s="17">
        <v>0</v>
      </c>
      <c r="H834" s="17">
        <v>14</v>
      </c>
    </row>
    <row r="835" spans="1:8">
      <c r="A835" s="15">
        <v>830</v>
      </c>
      <c r="B835" s="16" t="s">
        <v>4</v>
      </c>
      <c r="C835" s="16" t="s">
        <v>368</v>
      </c>
      <c r="D835" s="17">
        <v>0</v>
      </c>
      <c r="E835" s="17">
        <v>0</v>
      </c>
      <c r="F835" s="17">
        <v>6</v>
      </c>
      <c r="G835" s="17">
        <v>4</v>
      </c>
      <c r="H835" s="17">
        <v>4</v>
      </c>
    </row>
    <row r="836" spans="1:8">
      <c r="A836" s="15">
        <v>831</v>
      </c>
      <c r="B836" s="16" t="s">
        <v>4</v>
      </c>
      <c r="C836" s="16" t="s">
        <v>326</v>
      </c>
      <c r="D836" s="17">
        <v>29</v>
      </c>
      <c r="E836" s="17">
        <v>24</v>
      </c>
      <c r="F836" s="17">
        <v>144</v>
      </c>
      <c r="G836" s="17">
        <v>39</v>
      </c>
      <c r="H836" s="17">
        <v>234</v>
      </c>
    </row>
    <row r="837" spans="1:8">
      <c r="A837" s="15">
        <v>832</v>
      </c>
      <c r="B837" s="16" t="s">
        <v>4</v>
      </c>
      <c r="C837" s="16" t="s">
        <v>327</v>
      </c>
      <c r="D837" s="17">
        <v>0</v>
      </c>
      <c r="E837" s="17">
        <v>0</v>
      </c>
      <c r="F837" s="17">
        <v>3</v>
      </c>
      <c r="G837" s="17">
        <v>0</v>
      </c>
      <c r="H837" s="17">
        <v>9</v>
      </c>
    </row>
    <row r="838" spans="1:8">
      <c r="A838" s="15">
        <v>833</v>
      </c>
      <c r="B838" s="16" t="s">
        <v>4</v>
      </c>
      <c r="C838" s="16" t="s">
        <v>328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329</v>
      </c>
      <c r="D839" s="17">
        <v>0</v>
      </c>
      <c r="E839" s="17">
        <v>0</v>
      </c>
      <c r="F839" s="17">
        <v>0</v>
      </c>
      <c r="G839" s="17">
        <v>0</v>
      </c>
      <c r="H839" s="17">
        <v>0</v>
      </c>
    </row>
    <row r="840" spans="1:8">
      <c r="A840" s="15">
        <v>835</v>
      </c>
      <c r="B840" s="16" t="s">
        <v>4</v>
      </c>
      <c r="C840" s="16" t="s">
        <v>379</v>
      </c>
      <c r="D840" s="17">
        <v>0</v>
      </c>
      <c r="E840" s="17">
        <v>0</v>
      </c>
      <c r="F840" s="17">
        <v>6</v>
      </c>
      <c r="G840" s="17">
        <v>0</v>
      </c>
      <c r="H840" s="17">
        <v>4</v>
      </c>
    </row>
    <row r="841" spans="1:8">
      <c r="A841" s="15">
        <v>836</v>
      </c>
      <c r="B841" s="16" t="s">
        <v>4</v>
      </c>
      <c r="C841" s="16" t="s">
        <v>369</v>
      </c>
      <c r="D841" s="17">
        <v>11</v>
      </c>
      <c r="E841" s="17">
        <v>16</v>
      </c>
      <c r="F841" s="17">
        <v>71</v>
      </c>
      <c r="G841" s="17">
        <v>0</v>
      </c>
      <c r="H841" s="17">
        <v>93</v>
      </c>
    </row>
    <row r="842" spans="1:8">
      <c r="A842" s="15">
        <v>837</v>
      </c>
      <c r="B842" s="16" t="s">
        <v>4</v>
      </c>
      <c r="C842" s="16" t="s">
        <v>389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390</v>
      </c>
      <c r="D843" s="17">
        <v>0</v>
      </c>
      <c r="E843" s="17">
        <v>0</v>
      </c>
      <c r="F843" s="17">
        <v>0</v>
      </c>
      <c r="G843" s="17">
        <v>0</v>
      </c>
      <c r="H843" s="17">
        <v>0</v>
      </c>
    </row>
    <row r="844" spans="1:8">
      <c r="A844" s="15">
        <v>839</v>
      </c>
      <c r="B844" s="16" t="s">
        <v>4</v>
      </c>
      <c r="C844" s="16" t="s">
        <v>330</v>
      </c>
      <c r="D844" s="17">
        <v>5</v>
      </c>
      <c r="E844" s="17">
        <v>0</v>
      </c>
      <c r="F844" s="17">
        <v>29</v>
      </c>
      <c r="G844" s="17">
        <v>39</v>
      </c>
      <c r="H844" s="17">
        <v>69</v>
      </c>
    </row>
    <row r="845" spans="1:8">
      <c r="A845" s="15">
        <v>840</v>
      </c>
      <c r="B845" s="16" t="s">
        <v>4</v>
      </c>
      <c r="C845" s="16" t="s">
        <v>391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392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393</v>
      </c>
      <c r="D847" s="17">
        <v>0</v>
      </c>
      <c r="E847" s="17">
        <v>0</v>
      </c>
      <c r="F847" s="17">
        <v>0</v>
      </c>
      <c r="G847" s="17">
        <v>0</v>
      </c>
      <c r="H847" s="17">
        <v>0</v>
      </c>
    </row>
    <row r="848" spans="1:8">
      <c r="A848" s="15">
        <v>843</v>
      </c>
      <c r="B848" s="16" t="s">
        <v>4</v>
      </c>
      <c r="C848" s="16" t="s">
        <v>331</v>
      </c>
      <c r="D848" s="17">
        <v>0</v>
      </c>
      <c r="E848" s="17">
        <v>0</v>
      </c>
      <c r="F848" s="17">
        <v>0</v>
      </c>
      <c r="G848" s="17">
        <v>0</v>
      </c>
      <c r="H848" s="17">
        <v>0</v>
      </c>
    </row>
    <row r="849" spans="1:8">
      <c r="A849" s="15">
        <v>844</v>
      </c>
      <c r="B849" s="16" t="s">
        <v>4</v>
      </c>
      <c r="C849" s="16" t="s">
        <v>394</v>
      </c>
      <c r="D849" s="17">
        <v>19469</v>
      </c>
      <c r="E849" s="17">
        <v>14147</v>
      </c>
      <c r="F849" s="17">
        <v>50496</v>
      </c>
      <c r="G849" s="17">
        <v>17578</v>
      </c>
      <c r="H849" s="17">
        <v>101689</v>
      </c>
    </row>
    <row r="850" spans="1:8">
      <c r="A850" s="15">
        <v>845</v>
      </c>
      <c r="B850" s="16" t="s">
        <v>4</v>
      </c>
      <c r="C850" s="16" t="s">
        <v>332</v>
      </c>
      <c r="D850" s="17">
        <v>0</v>
      </c>
      <c r="E850" s="17">
        <v>0</v>
      </c>
      <c r="F850" s="17">
        <v>7</v>
      </c>
      <c r="G850" s="17">
        <v>0</v>
      </c>
      <c r="H850" s="17">
        <v>10</v>
      </c>
    </row>
    <row r="851" spans="1:8">
      <c r="A851" s="15">
        <v>846</v>
      </c>
      <c r="B851" s="16" t="s">
        <v>4</v>
      </c>
      <c r="C851" s="16" t="s">
        <v>333</v>
      </c>
      <c r="D851" s="17">
        <v>0</v>
      </c>
      <c r="E851" s="17">
        <v>8</v>
      </c>
      <c r="F851" s="17">
        <v>29</v>
      </c>
      <c r="G851" s="17">
        <v>9</v>
      </c>
      <c r="H851" s="17">
        <v>47</v>
      </c>
    </row>
    <row r="852" spans="1:8">
      <c r="A852" s="15">
        <v>847</v>
      </c>
      <c r="B852" s="16" t="s">
        <v>11</v>
      </c>
      <c r="C852" s="16" t="s">
        <v>97</v>
      </c>
      <c r="D852" s="17">
        <v>0</v>
      </c>
      <c r="E852" s="17">
        <v>5</v>
      </c>
      <c r="F852" s="17">
        <v>16</v>
      </c>
      <c r="G852" s="17">
        <v>0</v>
      </c>
      <c r="H852" s="17">
        <v>22</v>
      </c>
    </row>
    <row r="853" spans="1:8">
      <c r="A853" s="15">
        <v>848</v>
      </c>
      <c r="B853" s="16" t="s">
        <v>11</v>
      </c>
      <c r="C853" s="16" t="s">
        <v>347</v>
      </c>
      <c r="D853" s="17">
        <v>0</v>
      </c>
      <c r="E853" s="17">
        <v>0</v>
      </c>
      <c r="F853" s="17">
        <v>0</v>
      </c>
      <c r="G853" s="17">
        <v>0</v>
      </c>
      <c r="H853" s="17">
        <v>0</v>
      </c>
    </row>
    <row r="854" spans="1:8">
      <c r="A854" s="15">
        <v>849</v>
      </c>
      <c r="B854" s="16" t="s">
        <v>11</v>
      </c>
      <c r="C854" s="16" t="s">
        <v>98</v>
      </c>
      <c r="D854" s="17">
        <v>0</v>
      </c>
      <c r="E854" s="17">
        <v>3</v>
      </c>
      <c r="F854" s="17">
        <v>37</v>
      </c>
      <c r="G854" s="17">
        <v>3</v>
      </c>
      <c r="H854" s="17">
        <v>39</v>
      </c>
    </row>
    <row r="855" spans="1:8">
      <c r="A855" s="15">
        <v>850</v>
      </c>
      <c r="B855" s="16" t="s">
        <v>11</v>
      </c>
      <c r="C855" s="16" t="s">
        <v>99</v>
      </c>
      <c r="D855" s="17">
        <v>0</v>
      </c>
      <c r="E855" s="17">
        <v>0</v>
      </c>
      <c r="F855" s="17">
        <v>12</v>
      </c>
      <c r="G855" s="17">
        <v>0</v>
      </c>
      <c r="H855" s="17">
        <v>12</v>
      </c>
    </row>
    <row r="856" spans="1:8">
      <c r="A856" s="15">
        <v>851</v>
      </c>
      <c r="B856" s="16" t="s">
        <v>11</v>
      </c>
      <c r="C856" s="16" t="s">
        <v>100</v>
      </c>
      <c r="D856" s="17">
        <v>0</v>
      </c>
      <c r="E856" s="17">
        <v>0</v>
      </c>
      <c r="F856" s="17">
        <v>0</v>
      </c>
      <c r="G856" s="17">
        <v>0</v>
      </c>
      <c r="H856" s="17">
        <v>0</v>
      </c>
    </row>
    <row r="857" spans="1:8">
      <c r="A857" s="15">
        <v>852</v>
      </c>
      <c r="B857" s="16" t="s">
        <v>11</v>
      </c>
      <c r="C857" s="16" t="s">
        <v>101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11</v>
      </c>
      <c r="C858" s="16" t="s">
        <v>102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11</v>
      </c>
      <c r="C859" s="16" t="s">
        <v>103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11</v>
      </c>
      <c r="C860" s="16" t="s">
        <v>104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11</v>
      </c>
      <c r="C861" s="16" t="s">
        <v>105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11</v>
      </c>
      <c r="C862" s="16" t="s">
        <v>106</v>
      </c>
      <c r="D862" s="17">
        <v>5</v>
      </c>
      <c r="E862" s="17">
        <v>3</v>
      </c>
      <c r="F862" s="17">
        <v>61</v>
      </c>
      <c r="G862" s="17">
        <v>9</v>
      </c>
      <c r="H862" s="17">
        <v>79</v>
      </c>
    </row>
    <row r="863" spans="1:8">
      <c r="A863" s="15">
        <v>858</v>
      </c>
      <c r="B863" s="16" t="s">
        <v>11</v>
      </c>
      <c r="C863" s="16" t="s">
        <v>107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</row>
    <row r="864" spans="1:8">
      <c r="A864" s="15">
        <v>859</v>
      </c>
      <c r="B864" s="16" t="s">
        <v>11</v>
      </c>
      <c r="C864" s="16" t="s">
        <v>108</v>
      </c>
      <c r="D864" s="17">
        <v>0</v>
      </c>
      <c r="E864" s="17">
        <v>3</v>
      </c>
      <c r="F864" s="17">
        <v>13</v>
      </c>
      <c r="G864" s="17">
        <v>3</v>
      </c>
      <c r="H864" s="17">
        <v>13</v>
      </c>
    </row>
    <row r="865" spans="1:8">
      <c r="A865" s="15">
        <v>860</v>
      </c>
      <c r="B865" s="16" t="s">
        <v>11</v>
      </c>
      <c r="C865" s="16" t="s">
        <v>109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</row>
    <row r="866" spans="1:8">
      <c r="A866" s="15">
        <v>861</v>
      </c>
      <c r="B866" s="16" t="s">
        <v>11</v>
      </c>
      <c r="C866" s="16" t="s">
        <v>110</v>
      </c>
      <c r="D866" s="17">
        <v>19807</v>
      </c>
      <c r="E866" s="17">
        <v>11494</v>
      </c>
      <c r="F866" s="17">
        <v>43478</v>
      </c>
      <c r="G866" s="17">
        <v>12317</v>
      </c>
      <c r="H866" s="17">
        <v>87089</v>
      </c>
    </row>
    <row r="867" spans="1:8">
      <c r="A867" s="15">
        <v>862</v>
      </c>
      <c r="B867" s="16" t="s">
        <v>11</v>
      </c>
      <c r="C867" s="16" t="s">
        <v>348</v>
      </c>
      <c r="D867" s="17">
        <v>0</v>
      </c>
      <c r="E867" s="17">
        <v>0</v>
      </c>
      <c r="F867" s="17">
        <v>0</v>
      </c>
      <c r="G867" s="17">
        <v>0</v>
      </c>
      <c r="H867" s="17">
        <v>0</v>
      </c>
    </row>
    <row r="868" spans="1:8">
      <c r="A868" s="15">
        <v>863</v>
      </c>
      <c r="B868" s="16" t="s">
        <v>11</v>
      </c>
      <c r="C868" s="16" t="s">
        <v>111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11</v>
      </c>
      <c r="C869" s="16" t="s">
        <v>112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11</v>
      </c>
      <c r="C870" s="16" t="s">
        <v>113</v>
      </c>
      <c r="D870" s="17">
        <v>0</v>
      </c>
      <c r="E870" s="17">
        <v>0</v>
      </c>
      <c r="F870" s="17">
        <v>26</v>
      </c>
      <c r="G870" s="17">
        <v>50</v>
      </c>
      <c r="H870" s="17">
        <v>85</v>
      </c>
    </row>
    <row r="871" spans="1:8">
      <c r="A871" s="15">
        <v>866</v>
      </c>
      <c r="B871" s="16" t="s">
        <v>11</v>
      </c>
      <c r="C871" s="16" t="s">
        <v>114</v>
      </c>
      <c r="D871" s="17">
        <v>0</v>
      </c>
      <c r="E871" s="17">
        <v>0</v>
      </c>
      <c r="F871" s="17">
        <v>0</v>
      </c>
      <c r="G871" s="17">
        <v>0</v>
      </c>
      <c r="H871" s="17">
        <v>5</v>
      </c>
    </row>
    <row r="872" spans="1:8">
      <c r="A872" s="15">
        <v>867</v>
      </c>
      <c r="B872" s="16" t="s">
        <v>11</v>
      </c>
      <c r="C872" s="16" t="s">
        <v>115</v>
      </c>
      <c r="D872" s="17">
        <v>0</v>
      </c>
      <c r="E872" s="17">
        <v>0</v>
      </c>
      <c r="F872" s="17">
        <v>0</v>
      </c>
      <c r="G872" s="17">
        <v>0</v>
      </c>
      <c r="H872" s="17">
        <v>0</v>
      </c>
    </row>
    <row r="873" spans="1:8">
      <c r="A873" s="15">
        <v>868</v>
      </c>
      <c r="B873" s="16" t="s">
        <v>11</v>
      </c>
      <c r="C873" s="16" t="s">
        <v>116</v>
      </c>
      <c r="D873" s="17">
        <v>0</v>
      </c>
      <c r="E873" s="17">
        <v>4</v>
      </c>
      <c r="F873" s="17">
        <v>0</v>
      </c>
      <c r="G873" s="17">
        <v>0</v>
      </c>
      <c r="H873" s="17">
        <v>5</v>
      </c>
    </row>
    <row r="874" spans="1:8">
      <c r="A874" s="15">
        <v>869</v>
      </c>
      <c r="B874" s="16" t="s">
        <v>11</v>
      </c>
      <c r="C874" s="16" t="s">
        <v>117</v>
      </c>
      <c r="D874" s="17">
        <v>0</v>
      </c>
      <c r="E874" s="17">
        <v>13</v>
      </c>
      <c r="F874" s="17">
        <v>40</v>
      </c>
      <c r="G874" s="17">
        <v>0</v>
      </c>
      <c r="H874" s="17">
        <v>58</v>
      </c>
    </row>
    <row r="875" spans="1:8">
      <c r="A875" s="15">
        <v>870</v>
      </c>
      <c r="B875" s="16" t="s">
        <v>11</v>
      </c>
      <c r="C875" s="16" t="s">
        <v>118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11</v>
      </c>
      <c r="C876" s="16" t="s">
        <v>119</v>
      </c>
      <c r="D876" s="17">
        <v>0</v>
      </c>
      <c r="E876" s="17">
        <v>0</v>
      </c>
      <c r="F876" s="17">
        <v>3</v>
      </c>
      <c r="G876" s="17">
        <v>4</v>
      </c>
      <c r="H876" s="17">
        <v>4</v>
      </c>
    </row>
    <row r="877" spans="1:8">
      <c r="A877" s="15">
        <v>872</v>
      </c>
      <c r="B877" s="16" t="s">
        <v>11</v>
      </c>
      <c r="C877" s="16" t="s">
        <v>120</v>
      </c>
      <c r="D877" s="17">
        <v>7</v>
      </c>
      <c r="E877" s="17">
        <v>4</v>
      </c>
      <c r="F877" s="17">
        <v>27</v>
      </c>
      <c r="G877" s="17">
        <v>11</v>
      </c>
      <c r="H877" s="17">
        <v>35</v>
      </c>
    </row>
    <row r="878" spans="1:8">
      <c r="A878" s="15">
        <v>873</v>
      </c>
      <c r="B878" s="16" t="s">
        <v>11</v>
      </c>
      <c r="C878" s="16" t="s">
        <v>121</v>
      </c>
      <c r="D878" s="17">
        <v>0</v>
      </c>
      <c r="E878" s="17">
        <v>0</v>
      </c>
      <c r="F878" s="17">
        <v>0</v>
      </c>
      <c r="G878" s="17">
        <v>0</v>
      </c>
      <c r="H878" s="17">
        <v>0</v>
      </c>
    </row>
    <row r="879" spans="1:8">
      <c r="A879" s="15">
        <v>874</v>
      </c>
      <c r="B879" s="16" t="s">
        <v>11</v>
      </c>
      <c r="C879" s="16" t="s">
        <v>122</v>
      </c>
      <c r="D879" s="17">
        <v>0</v>
      </c>
      <c r="E879" s="17">
        <v>0</v>
      </c>
      <c r="F879" s="17">
        <v>0</v>
      </c>
      <c r="G879" s="17">
        <v>0</v>
      </c>
      <c r="H879" s="17">
        <v>0</v>
      </c>
    </row>
    <row r="880" spans="1:8">
      <c r="A880" s="15">
        <v>875</v>
      </c>
      <c r="B880" s="16" t="s">
        <v>11</v>
      </c>
      <c r="C880" s="16" t="s">
        <v>123</v>
      </c>
      <c r="D880" s="17">
        <v>0</v>
      </c>
      <c r="E880" s="17">
        <v>7</v>
      </c>
      <c r="F880" s="17">
        <v>0</v>
      </c>
      <c r="G880" s="17">
        <v>0</v>
      </c>
      <c r="H880" s="17">
        <v>4</v>
      </c>
    </row>
    <row r="881" spans="1:8">
      <c r="A881" s="15">
        <v>876</v>
      </c>
      <c r="B881" s="16" t="s">
        <v>11</v>
      </c>
      <c r="C881" s="16" t="s">
        <v>124</v>
      </c>
      <c r="D881" s="17">
        <v>0</v>
      </c>
      <c r="E881" s="17">
        <v>4</v>
      </c>
      <c r="F881" s="17">
        <v>4</v>
      </c>
      <c r="G881" s="17">
        <v>0</v>
      </c>
      <c r="H881" s="17">
        <v>5</v>
      </c>
    </row>
    <row r="882" spans="1:8">
      <c r="A882" s="15">
        <v>877</v>
      </c>
      <c r="B882" s="16" t="s">
        <v>11</v>
      </c>
      <c r="C882" s="16" t="s">
        <v>380</v>
      </c>
      <c r="D882" s="17">
        <v>0</v>
      </c>
      <c r="E882" s="17">
        <v>0</v>
      </c>
      <c r="F882" s="17">
        <v>3</v>
      </c>
      <c r="G882" s="17">
        <v>0</v>
      </c>
      <c r="H882" s="17">
        <v>3</v>
      </c>
    </row>
    <row r="883" spans="1:8">
      <c r="A883" s="15">
        <v>878</v>
      </c>
      <c r="B883" s="16" t="s">
        <v>11</v>
      </c>
      <c r="C883" s="16" t="s">
        <v>372</v>
      </c>
      <c r="D883" s="17">
        <v>0</v>
      </c>
      <c r="E883" s="17">
        <v>0</v>
      </c>
      <c r="F883" s="17">
        <v>0</v>
      </c>
      <c r="G883" s="17">
        <v>0</v>
      </c>
      <c r="H883" s="17">
        <v>0</v>
      </c>
    </row>
    <row r="884" spans="1:8">
      <c r="A884" s="15">
        <v>879</v>
      </c>
      <c r="B884" s="16" t="s">
        <v>11</v>
      </c>
      <c r="C884" s="16" t="s">
        <v>125</v>
      </c>
      <c r="D884" s="17">
        <v>3</v>
      </c>
      <c r="E884" s="17">
        <v>4</v>
      </c>
      <c r="F884" s="17">
        <v>80</v>
      </c>
      <c r="G884" s="17">
        <v>21</v>
      </c>
      <c r="H884" s="17">
        <v>111</v>
      </c>
    </row>
    <row r="885" spans="1:8">
      <c r="A885" s="15">
        <v>880</v>
      </c>
      <c r="B885" s="16" t="s">
        <v>11</v>
      </c>
      <c r="C885" s="16" t="s">
        <v>126</v>
      </c>
      <c r="D885" s="17">
        <v>0</v>
      </c>
      <c r="E885" s="17">
        <v>0</v>
      </c>
      <c r="F885" s="17">
        <v>7</v>
      </c>
      <c r="G885" s="17">
        <v>0</v>
      </c>
      <c r="H885" s="17">
        <v>3</v>
      </c>
    </row>
    <row r="886" spans="1:8">
      <c r="A886" s="15">
        <v>881</v>
      </c>
      <c r="B886" s="16" t="s">
        <v>11</v>
      </c>
      <c r="C886" s="16" t="s">
        <v>127</v>
      </c>
      <c r="D886" s="17">
        <v>5</v>
      </c>
      <c r="E886" s="17">
        <v>0</v>
      </c>
      <c r="F886" s="17">
        <v>62</v>
      </c>
      <c r="G886" s="17">
        <v>3</v>
      </c>
      <c r="H886" s="17">
        <v>66</v>
      </c>
    </row>
    <row r="887" spans="1:8">
      <c r="A887" s="15">
        <v>882</v>
      </c>
      <c r="B887" s="16" t="s">
        <v>11</v>
      </c>
      <c r="C887" s="16" t="s">
        <v>128</v>
      </c>
      <c r="D887" s="17">
        <v>0</v>
      </c>
      <c r="E887" s="17">
        <v>0</v>
      </c>
      <c r="F887" s="17">
        <v>0</v>
      </c>
      <c r="G887" s="17">
        <v>0</v>
      </c>
      <c r="H887" s="17">
        <v>0</v>
      </c>
    </row>
    <row r="888" spans="1:8">
      <c r="A888" s="15">
        <v>883</v>
      </c>
      <c r="B888" s="16" t="s">
        <v>11</v>
      </c>
      <c r="C888" s="16" t="s">
        <v>129</v>
      </c>
      <c r="D888" s="17">
        <v>0</v>
      </c>
      <c r="E888" s="17">
        <v>0</v>
      </c>
      <c r="F888" s="17">
        <v>0</v>
      </c>
      <c r="G888" s="17">
        <v>5</v>
      </c>
      <c r="H888" s="17">
        <v>7</v>
      </c>
    </row>
    <row r="889" spans="1:8">
      <c r="A889" s="15">
        <v>884</v>
      </c>
      <c r="B889" s="16" t="s">
        <v>11</v>
      </c>
      <c r="C889" s="16" t="s">
        <v>130</v>
      </c>
      <c r="D889" s="17">
        <v>6</v>
      </c>
      <c r="E889" s="17">
        <v>0</v>
      </c>
      <c r="F889" s="17">
        <v>30</v>
      </c>
      <c r="G889" s="17">
        <v>6</v>
      </c>
      <c r="H889" s="17">
        <v>44</v>
      </c>
    </row>
    <row r="890" spans="1:8">
      <c r="A890" s="15">
        <v>885</v>
      </c>
      <c r="B890" s="16" t="s">
        <v>11</v>
      </c>
      <c r="C890" s="16" t="s">
        <v>131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11</v>
      </c>
      <c r="C891" s="16" t="s">
        <v>132</v>
      </c>
      <c r="D891" s="17">
        <v>0</v>
      </c>
      <c r="E891" s="17">
        <v>0</v>
      </c>
      <c r="F891" s="17">
        <v>0</v>
      </c>
      <c r="G891" s="17">
        <v>0</v>
      </c>
      <c r="H891" s="17">
        <v>3</v>
      </c>
    </row>
    <row r="892" spans="1:8">
      <c r="A892" s="15">
        <v>887</v>
      </c>
      <c r="B892" s="16" t="s">
        <v>11</v>
      </c>
      <c r="C892" s="16" t="s">
        <v>381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11</v>
      </c>
      <c r="C893" s="16" t="s">
        <v>133</v>
      </c>
      <c r="D893" s="17">
        <v>0</v>
      </c>
      <c r="E893" s="17">
        <v>0</v>
      </c>
      <c r="F893" s="17">
        <v>23</v>
      </c>
      <c r="G893" s="17">
        <v>0</v>
      </c>
      <c r="H893" s="17">
        <v>27</v>
      </c>
    </row>
    <row r="894" spans="1:8">
      <c r="A894" s="15">
        <v>889</v>
      </c>
      <c r="B894" s="16" t="s">
        <v>11</v>
      </c>
      <c r="C894" s="16" t="s">
        <v>134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11</v>
      </c>
      <c r="C895" s="16" t="s">
        <v>135</v>
      </c>
      <c r="D895" s="17">
        <v>14</v>
      </c>
      <c r="E895" s="17">
        <v>21</v>
      </c>
      <c r="F895" s="17">
        <v>158</v>
      </c>
      <c r="G895" s="17">
        <v>13</v>
      </c>
      <c r="H895" s="17">
        <v>205</v>
      </c>
    </row>
    <row r="896" spans="1:8">
      <c r="A896" s="15">
        <v>891</v>
      </c>
      <c r="B896" s="16" t="s">
        <v>11</v>
      </c>
      <c r="C896" s="16" t="s">
        <v>136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11</v>
      </c>
      <c r="C897" s="16" t="s">
        <v>137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</row>
    <row r="898" spans="1:8">
      <c r="A898" s="15">
        <v>893</v>
      </c>
      <c r="B898" s="16" t="s">
        <v>11</v>
      </c>
      <c r="C898" s="16" t="s">
        <v>138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11</v>
      </c>
      <c r="C899" s="16" t="s">
        <v>139</v>
      </c>
      <c r="D899" s="17">
        <v>0</v>
      </c>
      <c r="E899" s="17">
        <v>0</v>
      </c>
      <c r="F899" s="17">
        <v>0</v>
      </c>
      <c r="G899" s="17">
        <v>0</v>
      </c>
      <c r="H899" s="17">
        <v>0</v>
      </c>
    </row>
    <row r="900" spans="1:8">
      <c r="A900" s="15">
        <v>895</v>
      </c>
      <c r="B900" s="16" t="s">
        <v>11</v>
      </c>
      <c r="C900" s="16" t="s">
        <v>140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11</v>
      </c>
      <c r="C901" s="16" t="s">
        <v>141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11</v>
      </c>
      <c r="C902" s="16" t="s">
        <v>142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11</v>
      </c>
      <c r="C903" s="16" t="s">
        <v>143</v>
      </c>
      <c r="D903" s="17">
        <v>3</v>
      </c>
      <c r="E903" s="17">
        <v>0</v>
      </c>
      <c r="F903" s="17">
        <v>48</v>
      </c>
      <c r="G903" s="17">
        <v>17</v>
      </c>
      <c r="H903" s="17">
        <v>67</v>
      </c>
    </row>
    <row r="904" spans="1:8">
      <c r="A904" s="15">
        <v>899</v>
      </c>
      <c r="B904" s="16" t="s">
        <v>11</v>
      </c>
      <c r="C904" s="16" t="s">
        <v>144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11</v>
      </c>
      <c r="C905" s="16" t="s">
        <v>349</v>
      </c>
      <c r="D905" s="17">
        <v>177</v>
      </c>
      <c r="E905" s="17">
        <v>523</v>
      </c>
      <c r="F905" s="17">
        <v>2495</v>
      </c>
      <c r="G905" s="17">
        <v>279</v>
      </c>
      <c r="H905" s="17">
        <v>3475</v>
      </c>
    </row>
    <row r="906" spans="1:8">
      <c r="A906" s="15">
        <v>901</v>
      </c>
      <c r="B906" s="16" t="s">
        <v>11</v>
      </c>
      <c r="C906" s="16" t="s">
        <v>145</v>
      </c>
      <c r="D906" s="17">
        <v>0</v>
      </c>
      <c r="E906" s="17">
        <v>0</v>
      </c>
      <c r="F906" s="17">
        <v>0</v>
      </c>
      <c r="G906" s="17">
        <v>0</v>
      </c>
      <c r="H906" s="17">
        <v>0</v>
      </c>
    </row>
    <row r="907" spans="1:8">
      <c r="A907" s="15">
        <v>902</v>
      </c>
      <c r="B907" s="16" t="s">
        <v>11</v>
      </c>
      <c r="C907" s="16" t="s">
        <v>146</v>
      </c>
      <c r="D907" s="17">
        <v>4</v>
      </c>
      <c r="E907" s="17">
        <v>6</v>
      </c>
      <c r="F907" s="17">
        <v>89</v>
      </c>
      <c r="G907" s="17">
        <v>4</v>
      </c>
      <c r="H907" s="17">
        <v>103</v>
      </c>
    </row>
    <row r="908" spans="1:8">
      <c r="A908" s="15">
        <v>903</v>
      </c>
      <c r="B908" s="16" t="s">
        <v>11</v>
      </c>
      <c r="C908" s="16" t="s">
        <v>147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11</v>
      </c>
      <c r="C909" s="16" t="s">
        <v>148</v>
      </c>
      <c r="D909" s="17">
        <v>0</v>
      </c>
      <c r="E909" s="17">
        <v>0</v>
      </c>
      <c r="F909" s="17">
        <v>0</v>
      </c>
      <c r="G909" s="17">
        <v>0</v>
      </c>
      <c r="H909" s="17">
        <v>0</v>
      </c>
    </row>
    <row r="910" spans="1:8">
      <c r="A910" s="15">
        <v>905</v>
      </c>
      <c r="B910" s="16" t="s">
        <v>11</v>
      </c>
      <c r="C910" s="16" t="s">
        <v>350</v>
      </c>
      <c r="D910" s="17">
        <v>0</v>
      </c>
      <c r="E910" s="17">
        <v>0</v>
      </c>
      <c r="F910" s="17">
        <v>0</v>
      </c>
      <c r="G910" s="17">
        <v>0</v>
      </c>
      <c r="H910" s="17">
        <v>0</v>
      </c>
    </row>
    <row r="911" spans="1:8">
      <c r="A911" s="15">
        <v>906</v>
      </c>
      <c r="B911" s="16" t="s">
        <v>11</v>
      </c>
      <c r="C911" s="16" t="s">
        <v>149</v>
      </c>
      <c r="D911" s="17">
        <v>0</v>
      </c>
      <c r="E911" s="17">
        <v>0</v>
      </c>
      <c r="F911" s="17">
        <v>0</v>
      </c>
      <c r="G911" s="17">
        <v>0</v>
      </c>
      <c r="H911" s="17">
        <v>3</v>
      </c>
    </row>
    <row r="912" spans="1:8">
      <c r="A912" s="15">
        <v>907</v>
      </c>
      <c r="B912" s="16" t="s">
        <v>11</v>
      </c>
      <c r="C912" s="16" t="s">
        <v>150</v>
      </c>
      <c r="D912" s="17">
        <v>0</v>
      </c>
      <c r="E912" s="17">
        <v>0</v>
      </c>
      <c r="F912" s="17">
        <v>0</v>
      </c>
      <c r="G912" s="17">
        <v>0</v>
      </c>
      <c r="H912" s="17">
        <v>0</v>
      </c>
    </row>
    <row r="913" spans="1:8">
      <c r="A913" s="15">
        <v>908</v>
      </c>
      <c r="B913" s="16" t="s">
        <v>11</v>
      </c>
      <c r="C913" s="16" t="s">
        <v>351</v>
      </c>
      <c r="D913" s="17">
        <v>0</v>
      </c>
      <c r="E913" s="17">
        <v>0</v>
      </c>
      <c r="F913" s="17">
        <v>3</v>
      </c>
      <c r="G913" s="17">
        <v>0</v>
      </c>
      <c r="H913" s="17">
        <v>3</v>
      </c>
    </row>
    <row r="914" spans="1:8">
      <c r="A914" s="15">
        <v>909</v>
      </c>
      <c r="B914" s="16" t="s">
        <v>11</v>
      </c>
      <c r="C914" s="16" t="s">
        <v>151</v>
      </c>
      <c r="D914" s="17">
        <v>4</v>
      </c>
      <c r="E914" s="17">
        <v>3</v>
      </c>
      <c r="F914" s="17">
        <v>173</v>
      </c>
      <c r="G914" s="17">
        <v>192</v>
      </c>
      <c r="H914" s="17">
        <v>369</v>
      </c>
    </row>
    <row r="915" spans="1:8">
      <c r="A915" s="15">
        <v>910</v>
      </c>
      <c r="B915" s="16" t="s">
        <v>11</v>
      </c>
      <c r="C915" s="16" t="s">
        <v>152</v>
      </c>
      <c r="D915" s="17">
        <v>0</v>
      </c>
      <c r="E915" s="17">
        <v>0</v>
      </c>
      <c r="F915" s="17">
        <v>6</v>
      </c>
      <c r="G915" s="17">
        <v>0</v>
      </c>
      <c r="H915" s="17">
        <v>15</v>
      </c>
    </row>
    <row r="916" spans="1:8">
      <c r="A916" s="15">
        <v>911</v>
      </c>
      <c r="B916" s="16" t="s">
        <v>11</v>
      </c>
      <c r="C916" s="16" t="s">
        <v>352</v>
      </c>
      <c r="D916" s="17">
        <v>0</v>
      </c>
      <c r="E916" s="17">
        <v>0</v>
      </c>
      <c r="F916" s="17">
        <v>0</v>
      </c>
      <c r="G916" s="17">
        <v>0</v>
      </c>
      <c r="H916" s="17">
        <v>0</v>
      </c>
    </row>
    <row r="917" spans="1:8">
      <c r="A917" s="15">
        <v>912</v>
      </c>
      <c r="B917" s="16" t="s">
        <v>11</v>
      </c>
      <c r="C917" s="16" t="s">
        <v>153</v>
      </c>
      <c r="D917" s="17">
        <v>0</v>
      </c>
      <c r="E917" s="17">
        <v>0</v>
      </c>
      <c r="F917" s="17">
        <v>67</v>
      </c>
      <c r="G917" s="17">
        <v>42</v>
      </c>
      <c r="H917" s="17">
        <v>112</v>
      </c>
    </row>
    <row r="918" spans="1:8">
      <c r="A918" s="15">
        <v>913</v>
      </c>
      <c r="B918" s="16" t="s">
        <v>11</v>
      </c>
      <c r="C918" s="16" t="s">
        <v>154</v>
      </c>
      <c r="D918" s="17">
        <v>0</v>
      </c>
      <c r="E918" s="17">
        <v>0</v>
      </c>
      <c r="F918" s="17">
        <v>17</v>
      </c>
      <c r="G918" s="17">
        <v>14</v>
      </c>
      <c r="H918" s="17">
        <v>37</v>
      </c>
    </row>
    <row r="919" spans="1:8">
      <c r="A919" s="15">
        <v>914</v>
      </c>
      <c r="B919" s="16" t="s">
        <v>11</v>
      </c>
      <c r="C919" s="16" t="s">
        <v>155</v>
      </c>
      <c r="D919" s="17">
        <v>0</v>
      </c>
      <c r="E919" s="17">
        <v>0</v>
      </c>
      <c r="F919" s="17">
        <v>23</v>
      </c>
      <c r="G919" s="17">
        <v>10</v>
      </c>
      <c r="H919" s="17">
        <v>33</v>
      </c>
    </row>
    <row r="920" spans="1:8">
      <c r="A920" s="15">
        <v>915</v>
      </c>
      <c r="B920" s="16" t="s">
        <v>11</v>
      </c>
      <c r="C920" s="16" t="s">
        <v>156</v>
      </c>
      <c r="D920" s="17">
        <v>0</v>
      </c>
      <c r="E920" s="17">
        <v>0</v>
      </c>
      <c r="F920" s="17">
        <v>3</v>
      </c>
      <c r="G920" s="17">
        <v>0</v>
      </c>
      <c r="H920" s="17">
        <v>5</v>
      </c>
    </row>
    <row r="921" spans="1:8">
      <c r="A921" s="15">
        <v>916</v>
      </c>
      <c r="B921" s="16" t="s">
        <v>11</v>
      </c>
      <c r="C921" s="16" t="s">
        <v>157</v>
      </c>
      <c r="D921" s="17">
        <v>0</v>
      </c>
      <c r="E921" s="17">
        <v>0</v>
      </c>
      <c r="F921" s="17">
        <v>0</v>
      </c>
      <c r="G921" s="17">
        <v>0</v>
      </c>
      <c r="H921" s="17">
        <v>0</v>
      </c>
    </row>
    <row r="922" spans="1:8">
      <c r="A922" s="15">
        <v>917</v>
      </c>
      <c r="B922" s="16" t="s">
        <v>11</v>
      </c>
      <c r="C922" s="16" t="s">
        <v>158</v>
      </c>
      <c r="D922" s="17">
        <v>0</v>
      </c>
      <c r="E922" s="17">
        <v>0</v>
      </c>
      <c r="F922" s="17">
        <v>0</v>
      </c>
      <c r="G922" s="17">
        <v>0</v>
      </c>
      <c r="H922" s="17">
        <v>0</v>
      </c>
    </row>
    <row r="923" spans="1:8">
      <c r="A923" s="15">
        <v>918</v>
      </c>
      <c r="B923" s="16" t="s">
        <v>11</v>
      </c>
      <c r="C923" s="16" t="s">
        <v>159</v>
      </c>
      <c r="D923" s="17">
        <v>0</v>
      </c>
      <c r="E923" s="17">
        <v>0</v>
      </c>
      <c r="F923" s="17">
        <v>11</v>
      </c>
      <c r="G923" s="17">
        <v>9</v>
      </c>
      <c r="H923" s="17">
        <v>23</v>
      </c>
    </row>
    <row r="924" spans="1:8">
      <c r="A924" s="15">
        <v>919</v>
      </c>
      <c r="B924" s="16" t="s">
        <v>11</v>
      </c>
      <c r="C924" s="16" t="s">
        <v>160</v>
      </c>
      <c r="D924" s="17">
        <v>0</v>
      </c>
      <c r="E924" s="17">
        <v>0</v>
      </c>
      <c r="F924" s="17">
        <v>4</v>
      </c>
      <c r="G924" s="17">
        <v>0</v>
      </c>
      <c r="H924" s="17">
        <v>5</v>
      </c>
    </row>
    <row r="925" spans="1:8">
      <c r="A925" s="15">
        <v>920</v>
      </c>
      <c r="B925" s="16" t="s">
        <v>11</v>
      </c>
      <c r="C925" s="16" t="s">
        <v>161</v>
      </c>
      <c r="D925" s="17">
        <v>6</v>
      </c>
      <c r="E925" s="17">
        <v>7</v>
      </c>
      <c r="F925" s="17">
        <v>111</v>
      </c>
      <c r="G925" s="17">
        <v>108</v>
      </c>
      <c r="H925" s="17">
        <v>234</v>
      </c>
    </row>
    <row r="926" spans="1:8">
      <c r="A926" s="15">
        <v>921</v>
      </c>
      <c r="B926" s="16" t="s">
        <v>11</v>
      </c>
      <c r="C926" s="16" t="s">
        <v>162</v>
      </c>
      <c r="D926" s="17">
        <v>0</v>
      </c>
      <c r="E926" s="17">
        <v>0</v>
      </c>
      <c r="F926" s="17">
        <v>15</v>
      </c>
      <c r="G926" s="17">
        <v>0</v>
      </c>
      <c r="H926" s="17">
        <v>16</v>
      </c>
    </row>
    <row r="927" spans="1:8">
      <c r="A927" s="15">
        <v>922</v>
      </c>
      <c r="B927" s="16" t="s">
        <v>11</v>
      </c>
      <c r="C927" s="16" t="s">
        <v>163</v>
      </c>
      <c r="D927" s="17">
        <v>166</v>
      </c>
      <c r="E927" s="17">
        <v>146</v>
      </c>
      <c r="F927" s="17">
        <v>1899</v>
      </c>
      <c r="G927" s="17">
        <v>1086</v>
      </c>
      <c r="H927" s="17">
        <v>3300</v>
      </c>
    </row>
    <row r="928" spans="1:8">
      <c r="A928" s="15">
        <v>923</v>
      </c>
      <c r="B928" s="16" t="s">
        <v>11</v>
      </c>
      <c r="C928" s="16" t="s">
        <v>164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</row>
    <row r="929" spans="1:8">
      <c r="A929" s="15">
        <v>924</v>
      </c>
      <c r="B929" s="16" t="s">
        <v>11</v>
      </c>
      <c r="C929" s="16" t="s">
        <v>165</v>
      </c>
      <c r="D929" s="17">
        <v>0</v>
      </c>
      <c r="E929" s="17">
        <v>4</v>
      </c>
      <c r="F929" s="17">
        <v>3</v>
      </c>
      <c r="G929" s="17">
        <v>0</v>
      </c>
      <c r="H929" s="17">
        <v>7</v>
      </c>
    </row>
    <row r="930" spans="1:8">
      <c r="A930" s="15">
        <v>925</v>
      </c>
      <c r="B930" s="16" t="s">
        <v>11</v>
      </c>
      <c r="C930" s="16" t="s">
        <v>166</v>
      </c>
      <c r="D930" s="17">
        <v>0</v>
      </c>
      <c r="E930" s="17">
        <v>0</v>
      </c>
      <c r="F930" s="17">
        <v>0</v>
      </c>
      <c r="G930" s="17">
        <v>10</v>
      </c>
      <c r="H930" s="17">
        <v>9</v>
      </c>
    </row>
    <row r="931" spans="1:8">
      <c r="A931" s="15">
        <v>926</v>
      </c>
      <c r="B931" s="16" t="s">
        <v>11</v>
      </c>
      <c r="C931" s="16" t="s">
        <v>167</v>
      </c>
      <c r="D931" s="17">
        <v>14</v>
      </c>
      <c r="E931" s="17">
        <v>6</v>
      </c>
      <c r="F931" s="17">
        <v>23</v>
      </c>
      <c r="G931" s="17">
        <v>3</v>
      </c>
      <c r="H931" s="17">
        <v>50</v>
      </c>
    </row>
    <row r="932" spans="1:8">
      <c r="A932" s="15">
        <v>927</v>
      </c>
      <c r="B932" s="16" t="s">
        <v>11</v>
      </c>
      <c r="C932" s="16" t="s">
        <v>168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11</v>
      </c>
      <c r="C933" s="16" t="s">
        <v>353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11</v>
      </c>
      <c r="C934" s="16" t="s">
        <v>169</v>
      </c>
      <c r="D934" s="17">
        <v>0</v>
      </c>
      <c r="E934" s="17">
        <v>10</v>
      </c>
      <c r="F934" s="17">
        <v>62</v>
      </c>
      <c r="G934" s="17">
        <v>15</v>
      </c>
      <c r="H934" s="17">
        <v>88</v>
      </c>
    </row>
    <row r="935" spans="1:8">
      <c r="A935" s="15">
        <v>930</v>
      </c>
      <c r="B935" s="16" t="s">
        <v>11</v>
      </c>
      <c r="C935" s="16" t="s">
        <v>170</v>
      </c>
      <c r="D935" s="17">
        <v>0</v>
      </c>
      <c r="E935" s="17">
        <v>0</v>
      </c>
      <c r="F935" s="17">
        <v>18</v>
      </c>
      <c r="G935" s="17">
        <v>6</v>
      </c>
      <c r="H935" s="17">
        <v>23</v>
      </c>
    </row>
    <row r="936" spans="1:8">
      <c r="A936" s="15">
        <v>931</v>
      </c>
      <c r="B936" s="16" t="s">
        <v>11</v>
      </c>
      <c r="C936" s="16" t="s">
        <v>171</v>
      </c>
      <c r="D936" s="17">
        <v>11</v>
      </c>
      <c r="E936" s="17">
        <v>5</v>
      </c>
      <c r="F936" s="17">
        <v>95</v>
      </c>
      <c r="G936" s="17">
        <v>29</v>
      </c>
      <c r="H936" s="17">
        <v>133</v>
      </c>
    </row>
    <row r="937" spans="1:8">
      <c r="A937" s="15">
        <v>932</v>
      </c>
      <c r="B937" s="16" t="s">
        <v>11</v>
      </c>
      <c r="C937" s="16" t="s">
        <v>172</v>
      </c>
      <c r="D937" s="17">
        <v>0</v>
      </c>
      <c r="E937" s="17">
        <v>0</v>
      </c>
      <c r="F937" s="17">
        <v>0</v>
      </c>
      <c r="G937" s="17">
        <v>0</v>
      </c>
      <c r="H937" s="17">
        <v>0</v>
      </c>
    </row>
    <row r="938" spans="1:8">
      <c r="A938" s="15">
        <v>933</v>
      </c>
      <c r="B938" s="16" t="s">
        <v>11</v>
      </c>
      <c r="C938" s="16" t="s">
        <v>173</v>
      </c>
      <c r="D938" s="17">
        <v>0</v>
      </c>
      <c r="E938" s="17">
        <v>0</v>
      </c>
      <c r="F938" s="17">
        <v>0</v>
      </c>
      <c r="G938" s="17">
        <v>0</v>
      </c>
      <c r="H938" s="17">
        <v>0</v>
      </c>
    </row>
    <row r="939" spans="1:8">
      <c r="A939" s="15">
        <v>934</v>
      </c>
      <c r="B939" s="16" t="s">
        <v>11</v>
      </c>
      <c r="C939" s="16" t="s">
        <v>174</v>
      </c>
      <c r="D939" s="17">
        <v>0</v>
      </c>
      <c r="E939" s="17">
        <v>0</v>
      </c>
      <c r="F939" s="17">
        <v>0</v>
      </c>
      <c r="G939" s="17">
        <v>0</v>
      </c>
      <c r="H939" s="17">
        <v>0</v>
      </c>
    </row>
    <row r="940" spans="1:8">
      <c r="A940" s="15">
        <v>935</v>
      </c>
      <c r="B940" s="16" t="s">
        <v>11</v>
      </c>
      <c r="C940" s="16" t="s">
        <v>175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11</v>
      </c>
      <c r="C941" s="16" t="s">
        <v>176</v>
      </c>
      <c r="D941" s="17">
        <v>4</v>
      </c>
      <c r="E941" s="17">
        <v>0</v>
      </c>
      <c r="F941" s="17">
        <v>11</v>
      </c>
      <c r="G941" s="17">
        <v>16</v>
      </c>
      <c r="H941" s="17">
        <v>29</v>
      </c>
    </row>
    <row r="942" spans="1:8">
      <c r="A942" s="15">
        <v>937</v>
      </c>
      <c r="B942" s="16" t="s">
        <v>11</v>
      </c>
      <c r="C942" s="16" t="s">
        <v>177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11</v>
      </c>
      <c r="C943" s="16" t="s">
        <v>178</v>
      </c>
      <c r="D943" s="17">
        <v>11</v>
      </c>
      <c r="E943" s="17">
        <v>24</v>
      </c>
      <c r="F943" s="17">
        <v>197</v>
      </c>
      <c r="G943" s="17">
        <v>331</v>
      </c>
      <c r="H943" s="17">
        <v>563</v>
      </c>
    </row>
    <row r="944" spans="1:8">
      <c r="A944" s="15">
        <v>939</v>
      </c>
      <c r="B944" s="16" t="s">
        <v>11</v>
      </c>
      <c r="C944" s="16" t="s">
        <v>179</v>
      </c>
      <c r="D944" s="17">
        <v>3</v>
      </c>
      <c r="E944" s="17">
        <v>0</v>
      </c>
      <c r="F944" s="17">
        <v>14</v>
      </c>
      <c r="G944" s="17">
        <v>0</v>
      </c>
      <c r="H944" s="17">
        <v>14</v>
      </c>
    </row>
    <row r="945" spans="1:8">
      <c r="A945" s="15">
        <v>940</v>
      </c>
      <c r="B945" s="16" t="s">
        <v>11</v>
      </c>
      <c r="C945" s="16" t="s">
        <v>180</v>
      </c>
      <c r="D945" s="17">
        <v>0</v>
      </c>
      <c r="E945" s="17">
        <v>0</v>
      </c>
      <c r="F945" s="17">
        <v>0</v>
      </c>
      <c r="G945" s="17">
        <v>0</v>
      </c>
      <c r="H945" s="17">
        <v>0</v>
      </c>
    </row>
    <row r="946" spans="1:8">
      <c r="A946" s="15">
        <v>941</v>
      </c>
      <c r="B946" s="16" t="s">
        <v>11</v>
      </c>
      <c r="C946" s="16" t="s">
        <v>181</v>
      </c>
      <c r="D946" s="17">
        <v>13</v>
      </c>
      <c r="E946" s="17">
        <v>11</v>
      </c>
      <c r="F946" s="17">
        <v>407</v>
      </c>
      <c r="G946" s="17">
        <v>644</v>
      </c>
      <c r="H946" s="17">
        <v>1074</v>
      </c>
    </row>
    <row r="947" spans="1:8">
      <c r="A947" s="15">
        <v>942</v>
      </c>
      <c r="B947" s="16" t="s">
        <v>11</v>
      </c>
      <c r="C947" s="16" t="s">
        <v>182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11</v>
      </c>
      <c r="C948" s="16" t="s">
        <v>183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11</v>
      </c>
      <c r="C949" s="16" t="s">
        <v>184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11</v>
      </c>
      <c r="C950" s="16" t="s">
        <v>185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11</v>
      </c>
      <c r="C951" s="16" t="s">
        <v>186</v>
      </c>
      <c r="D951" s="17">
        <v>0</v>
      </c>
      <c r="E951" s="17">
        <v>0</v>
      </c>
      <c r="F951" s="17">
        <v>4</v>
      </c>
      <c r="G951" s="17">
        <v>3</v>
      </c>
      <c r="H951" s="17">
        <v>7</v>
      </c>
    </row>
    <row r="952" spans="1:8">
      <c r="A952" s="15">
        <v>947</v>
      </c>
      <c r="B952" s="16" t="s">
        <v>11</v>
      </c>
      <c r="C952" s="16" t="s">
        <v>354</v>
      </c>
      <c r="D952" s="17">
        <v>0</v>
      </c>
      <c r="E952" s="17">
        <v>0</v>
      </c>
      <c r="F952" s="17">
        <v>0</v>
      </c>
      <c r="G952" s="17">
        <v>3</v>
      </c>
      <c r="H952" s="17">
        <v>0</v>
      </c>
    </row>
    <row r="953" spans="1:8">
      <c r="A953" s="15">
        <v>948</v>
      </c>
      <c r="B953" s="16" t="s">
        <v>11</v>
      </c>
      <c r="C953" s="16" t="s">
        <v>187</v>
      </c>
      <c r="D953" s="17">
        <v>0</v>
      </c>
      <c r="E953" s="17">
        <v>0</v>
      </c>
      <c r="F953" s="17">
        <v>3</v>
      </c>
      <c r="G953" s="17">
        <v>0</v>
      </c>
      <c r="H953" s="17">
        <v>3</v>
      </c>
    </row>
    <row r="954" spans="1:8">
      <c r="A954" s="15">
        <v>949</v>
      </c>
      <c r="B954" s="16" t="s">
        <v>11</v>
      </c>
      <c r="C954" s="16" t="s">
        <v>188</v>
      </c>
      <c r="D954" s="17">
        <v>0</v>
      </c>
      <c r="E954" s="17">
        <v>0</v>
      </c>
      <c r="F954" s="17">
        <v>0</v>
      </c>
      <c r="G954" s="17">
        <v>0</v>
      </c>
      <c r="H954" s="17">
        <v>0</v>
      </c>
    </row>
    <row r="955" spans="1:8">
      <c r="A955" s="15">
        <v>950</v>
      </c>
      <c r="B955" s="16" t="s">
        <v>11</v>
      </c>
      <c r="C955" s="16" t="s">
        <v>189</v>
      </c>
      <c r="D955" s="17">
        <v>0</v>
      </c>
      <c r="E955" s="17">
        <v>0</v>
      </c>
      <c r="F955" s="17">
        <v>0</v>
      </c>
      <c r="G955" s="17">
        <v>0</v>
      </c>
      <c r="H955" s="17">
        <v>0</v>
      </c>
    </row>
    <row r="956" spans="1:8">
      <c r="A956" s="15">
        <v>951</v>
      </c>
      <c r="B956" s="16" t="s">
        <v>11</v>
      </c>
      <c r="C956" s="16" t="s">
        <v>190</v>
      </c>
      <c r="D956" s="17">
        <v>0</v>
      </c>
      <c r="E956" s="17">
        <v>0</v>
      </c>
      <c r="F956" s="17">
        <v>0</v>
      </c>
      <c r="G956" s="17">
        <v>0</v>
      </c>
      <c r="H956" s="17">
        <v>0</v>
      </c>
    </row>
    <row r="957" spans="1:8">
      <c r="A957" s="15">
        <v>952</v>
      </c>
      <c r="B957" s="16" t="s">
        <v>11</v>
      </c>
      <c r="C957" s="16" t="s">
        <v>191</v>
      </c>
      <c r="D957" s="17">
        <v>0</v>
      </c>
      <c r="E957" s="17">
        <v>0</v>
      </c>
      <c r="F957" s="17">
        <v>0</v>
      </c>
      <c r="G957" s="17">
        <v>0</v>
      </c>
      <c r="H957" s="17">
        <v>0</v>
      </c>
    </row>
    <row r="958" spans="1:8">
      <c r="A958" s="15">
        <v>953</v>
      </c>
      <c r="B958" s="16" t="s">
        <v>11</v>
      </c>
      <c r="C958" s="16" t="s">
        <v>192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</row>
    <row r="959" spans="1:8">
      <c r="A959" s="15">
        <v>954</v>
      </c>
      <c r="B959" s="16" t="s">
        <v>11</v>
      </c>
      <c r="C959" s="16" t="s">
        <v>355</v>
      </c>
      <c r="D959" s="17">
        <v>23</v>
      </c>
      <c r="E959" s="17">
        <v>29</v>
      </c>
      <c r="F959" s="17">
        <v>288</v>
      </c>
      <c r="G959" s="17">
        <v>67</v>
      </c>
      <c r="H959" s="17">
        <v>407</v>
      </c>
    </row>
    <row r="960" spans="1:8">
      <c r="A960" s="15">
        <v>955</v>
      </c>
      <c r="B960" s="16" t="s">
        <v>11</v>
      </c>
      <c r="C960" s="16" t="s">
        <v>193</v>
      </c>
      <c r="D960" s="17">
        <v>0</v>
      </c>
      <c r="E960" s="17">
        <v>0</v>
      </c>
      <c r="F960" s="17">
        <v>47</v>
      </c>
      <c r="G960" s="17">
        <v>58</v>
      </c>
      <c r="H960" s="17">
        <v>108</v>
      </c>
    </row>
    <row r="961" spans="1:8">
      <c r="A961" s="15">
        <v>956</v>
      </c>
      <c r="B961" s="16" t="s">
        <v>11</v>
      </c>
      <c r="C961" s="16" t="s">
        <v>194</v>
      </c>
      <c r="D961" s="17">
        <v>0</v>
      </c>
      <c r="E961" s="17">
        <v>0</v>
      </c>
      <c r="F961" s="17">
        <v>3</v>
      </c>
      <c r="G961" s="17">
        <v>0</v>
      </c>
      <c r="H961" s="17">
        <v>3</v>
      </c>
    </row>
    <row r="962" spans="1:8">
      <c r="A962" s="15">
        <v>957</v>
      </c>
      <c r="B962" s="16" t="s">
        <v>11</v>
      </c>
      <c r="C962" s="16" t="s">
        <v>195</v>
      </c>
      <c r="D962" s="17">
        <v>134</v>
      </c>
      <c r="E962" s="17">
        <v>189</v>
      </c>
      <c r="F962" s="17">
        <v>1558</v>
      </c>
      <c r="G962" s="17">
        <v>145</v>
      </c>
      <c r="H962" s="17">
        <v>2026</v>
      </c>
    </row>
    <row r="963" spans="1:8">
      <c r="A963" s="15">
        <v>958</v>
      </c>
      <c r="B963" s="16" t="s">
        <v>11</v>
      </c>
      <c r="C963" s="16" t="s">
        <v>196</v>
      </c>
      <c r="D963" s="17">
        <v>10</v>
      </c>
      <c r="E963" s="17">
        <v>24</v>
      </c>
      <c r="F963" s="17">
        <v>163</v>
      </c>
      <c r="G963" s="17">
        <v>26</v>
      </c>
      <c r="H963" s="17">
        <v>226</v>
      </c>
    </row>
    <row r="964" spans="1:8">
      <c r="A964" s="15">
        <v>959</v>
      </c>
      <c r="B964" s="16" t="s">
        <v>11</v>
      </c>
      <c r="C964" s="16" t="s">
        <v>197</v>
      </c>
      <c r="D964" s="17">
        <v>32</v>
      </c>
      <c r="E964" s="17">
        <v>42</v>
      </c>
      <c r="F964" s="17">
        <v>463</v>
      </c>
      <c r="G964" s="17">
        <v>26</v>
      </c>
      <c r="H964" s="17">
        <v>560</v>
      </c>
    </row>
    <row r="965" spans="1:8">
      <c r="A965" s="15">
        <v>960</v>
      </c>
      <c r="B965" s="16" t="s">
        <v>11</v>
      </c>
      <c r="C965" s="16" t="s">
        <v>198</v>
      </c>
      <c r="D965" s="17">
        <v>9</v>
      </c>
      <c r="E965" s="17">
        <v>6</v>
      </c>
      <c r="F965" s="17">
        <v>81</v>
      </c>
      <c r="G965" s="17">
        <v>4</v>
      </c>
      <c r="H965" s="17">
        <v>93</v>
      </c>
    </row>
    <row r="966" spans="1:8">
      <c r="A966" s="15">
        <v>961</v>
      </c>
      <c r="B966" s="16" t="s">
        <v>11</v>
      </c>
      <c r="C966" s="16" t="s">
        <v>199</v>
      </c>
      <c r="D966" s="17">
        <v>13</v>
      </c>
      <c r="E966" s="17">
        <v>9</v>
      </c>
      <c r="F966" s="17">
        <v>271</v>
      </c>
      <c r="G966" s="17">
        <v>100</v>
      </c>
      <c r="H966" s="17">
        <v>394</v>
      </c>
    </row>
    <row r="967" spans="1:8">
      <c r="A967" s="15">
        <v>962</v>
      </c>
      <c r="B967" s="16" t="s">
        <v>11</v>
      </c>
      <c r="C967" s="16" t="s">
        <v>200</v>
      </c>
      <c r="D967" s="17">
        <v>0</v>
      </c>
      <c r="E967" s="17">
        <v>0</v>
      </c>
      <c r="F967" s="17">
        <v>0</v>
      </c>
      <c r="G967" s="17">
        <v>0</v>
      </c>
      <c r="H967" s="17">
        <v>0</v>
      </c>
    </row>
    <row r="968" spans="1:8">
      <c r="A968" s="15">
        <v>963</v>
      </c>
      <c r="B968" s="16" t="s">
        <v>11</v>
      </c>
      <c r="C968" s="16" t="s">
        <v>201</v>
      </c>
      <c r="D968" s="17">
        <v>6</v>
      </c>
      <c r="E968" s="17">
        <v>0</v>
      </c>
      <c r="F968" s="17">
        <v>24</v>
      </c>
      <c r="G968" s="17">
        <v>0</v>
      </c>
      <c r="H968" s="17">
        <v>28</v>
      </c>
    </row>
    <row r="969" spans="1:8">
      <c r="A969" s="15">
        <v>964</v>
      </c>
      <c r="B969" s="16" t="s">
        <v>11</v>
      </c>
      <c r="C969" s="16" t="s">
        <v>202</v>
      </c>
      <c r="D969" s="17">
        <v>11</v>
      </c>
      <c r="E969" s="17">
        <v>9</v>
      </c>
      <c r="F969" s="17">
        <v>578</v>
      </c>
      <c r="G969" s="17">
        <v>1550</v>
      </c>
      <c r="H969" s="17">
        <v>2146</v>
      </c>
    </row>
    <row r="970" spans="1:8">
      <c r="A970" s="15">
        <v>965</v>
      </c>
      <c r="B970" s="16" t="s">
        <v>11</v>
      </c>
      <c r="C970" s="16" t="s">
        <v>203</v>
      </c>
      <c r="D970" s="17">
        <v>0</v>
      </c>
      <c r="E970" s="17">
        <v>0</v>
      </c>
      <c r="F970" s="17">
        <v>4</v>
      </c>
      <c r="G970" s="17">
        <v>0</v>
      </c>
      <c r="H970" s="17">
        <v>4</v>
      </c>
    </row>
    <row r="971" spans="1:8">
      <c r="A971" s="15">
        <v>966</v>
      </c>
      <c r="B971" s="16" t="s">
        <v>11</v>
      </c>
      <c r="C971" s="16" t="s">
        <v>204</v>
      </c>
      <c r="D971" s="17">
        <v>20</v>
      </c>
      <c r="E971" s="17">
        <v>24</v>
      </c>
      <c r="F971" s="17">
        <v>166</v>
      </c>
      <c r="G971" s="17">
        <v>12</v>
      </c>
      <c r="H971" s="17">
        <v>223</v>
      </c>
    </row>
    <row r="972" spans="1:8">
      <c r="A972" s="15">
        <v>967</v>
      </c>
      <c r="B972" s="16" t="s">
        <v>11</v>
      </c>
      <c r="C972" s="16" t="s">
        <v>205</v>
      </c>
      <c r="D972" s="17">
        <v>0</v>
      </c>
      <c r="E972" s="17">
        <v>0</v>
      </c>
      <c r="F972" s="17">
        <v>0</v>
      </c>
      <c r="G972" s="17">
        <v>0</v>
      </c>
      <c r="H972" s="17">
        <v>0</v>
      </c>
    </row>
    <row r="973" spans="1:8">
      <c r="A973" s="15">
        <v>968</v>
      </c>
      <c r="B973" s="16" t="s">
        <v>11</v>
      </c>
      <c r="C973" s="16" t="s">
        <v>356</v>
      </c>
      <c r="D973" s="17">
        <v>0</v>
      </c>
      <c r="E973" s="17">
        <v>0</v>
      </c>
      <c r="F973" s="17">
        <v>0</v>
      </c>
      <c r="G973" s="17">
        <v>0</v>
      </c>
      <c r="H973" s="17">
        <v>0</v>
      </c>
    </row>
    <row r="974" spans="1:8">
      <c r="A974" s="15">
        <v>969</v>
      </c>
      <c r="B974" s="16" t="s">
        <v>11</v>
      </c>
      <c r="C974" s="16" t="s">
        <v>206</v>
      </c>
      <c r="D974" s="17">
        <v>8</v>
      </c>
      <c r="E974" s="17">
        <v>5</v>
      </c>
      <c r="F974" s="17">
        <v>17</v>
      </c>
      <c r="G974" s="17">
        <v>3</v>
      </c>
      <c r="H974" s="17">
        <v>32</v>
      </c>
    </row>
    <row r="975" spans="1:8">
      <c r="A975" s="15">
        <v>970</v>
      </c>
      <c r="B975" s="16" t="s">
        <v>11</v>
      </c>
      <c r="C975" s="16" t="s">
        <v>207</v>
      </c>
      <c r="D975" s="17">
        <v>5</v>
      </c>
      <c r="E975" s="17">
        <v>4</v>
      </c>
      <c r="F975" s="17">
        <v>12</v>
      </c>
      <c r="G975" s="17">
        <v>0</v>
      </c>
      <c r="H975" s="17">
        <v>18</v>
      </c>
    </row>
    <row r="976" spans="1:8">
      <c r="A976" s="15">
        <v>971</v>
      </c>
      <c r="B976" s="16" t="s">
        <v>11</v>
      </c>
      <c r="C976" s="16" t="s">
        <v>208</v>
      </c>
      <c r="D976" s="17">
        <v>16</v>
      </c>
      <c r="E976" s="17">
        <v>43</v>
      </c>
      <c r="F976" s="17">
        <v>31</v>
      </c>
      <c r="G976" s="17">
        <v>0</v>
      </c>
      <c r="H976" s="17">
        <v>93</v>
      </c>
    </row>
    <row r="977" spans="1:8">
      <c r="A977" s="15">
        <v>972</v>
      </c>
      <c r="B977" s="16" t="s">
        <v>11</v>
      </c>
      <c r="C977" s="16" t="s">
        <v>209</v>
      </c>
      <c r="D977" s="17">
        <v>0</v>
      </c>
      <c r="E977" s="17">
        <v>0</v>
      </c>
      <c r="F977" s="17">
        <v>0</v>
      </c>
      <c r="G977" s="17">
        <v>0</v>
      </c>
      <c r="H977" s="17">
        <v>0</v>
      </c>
    </row>
    <row r="978" spans="1:8">
      <c r="A978" s="15">
        <v>973</v>
      </c>
      <c r="B978" s="16" t="s">
        <v>11</v>
      </c>
      <c r="C978" s="16" t="s">
        <v>357</v>
      </c>
      <c r="D978" s="17">
        <v>0</v>
      </c>
      <c r="E978" s="17">
        <v>0</v>
      </c>
      <c r="F978" s="17">
        <v>0</v>
      </c>
      <c r="G978" s="17">
        <v>0</v>
      </c>
      <c r="H978" s="17">
        <v>0</v>
      </c>
    </row>
    <row r="979" spans="1:8">
      <c r="A979" s="15">
        <v>974</v>
      </c>
      <c r="B979" s="16" t="s">
        <v>11</v>
      </c>
      <c r="C979" s="16" t="s">
        <v>358</v>
      </c>
      <c r="D979" s="17">
        <v>28</v>
      </c>
      <c r="E979" s="17">
        <v>21</v>
      </c>
      <c r="F979" s="17">
        <v>154</v>
      </c>
      <c r="G979" s="17">
        <v>4</v>
      </c>
      <c r="H979" s="17">
        <v>209</v>
      </c>
    </row>
    <row r="980" spans="1:8">
      <c r="A980" s="15">
        <v>975</v>
      </c>
      <c r="B980" s="16" t="s">
        <v>11</v>
      </c>
      <c r="C980" s="16" t="s">
        <v>359</v>
      </c>
      <c r="D980" s="17">
        <v>0</v>
      </c>
      <c r="E980" s="17">
        <v>0</v>
      </c>
      <c r="F980" s="17">
        <v>0</v>
      </c>
      <c r="G980" s="17">
        <v>6</v>
      </c>
      <c r="H980" s="17">
        <v>6</v>
      </c>
    </row>
    <row r="981" spans="1:8">
      <c r="A981" s="15">
        <v>976</v>
      </c>
      <c r="B981" s="16" t="s">
        <v>11</v>
      </c>
      <c r="C981" s="16" t="s">
        <v>210</v>
      </c>
      <c r="D981" s="17">
        <v>0</v>
      </c>
      <c r="E981" s="17">
        <v>14</v>
      </c>
      <c r="F981" s="17">
        <v>30</v>
      </c>
      <c r="G981" s="17">
        <v>0</v>
      </c>
      <c r="H981" s="17">
        <v>45</v>
      </c>
    </row>
    <row r="982" spans="1:8">
      <c r="A982" s="15">
        <v>977</v>
      </c>
      <c r="B982" s="16" t="s">
        <v>11</v>
      </c>
      <c r="C982" s="16" t="s">
        <v>360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11</v>
      </c>
      <c r="C983" s="16" t="s">
        <v>211</v>
      </c>
      <c r="D983" s="17">
        <v>0</v>
      </c>
      <c r="E983" s="17">
        <v>0</v>
      </c>
      <c r="F983" s="17">
        <v>7</v>
      </c>
      <c r="G983" s="17">
        <v>0</v>
      </c>
      <c r="H983" s="17">
        <v>11</v>
      </c>
    </row>
    <row r="984" spans="1:8">
      <c r="A984" s="15">
        <v>979</v>
      </c>
      <c r="B984" s="16" t="s">
        <v>11</v>
      </c>
      <c r="C984" s="16" t="s">
        <v>212</v>
      </c>
      <c r="D984" s="17">
        <v>0</v>
      </c>
      <c r="E984" s="17">
        <v>0</v>
      </c>
      <c r="F984" s="17">
        <v>7</v>
      </c>
      <c r="G984" s="17">
        <v>38</v>
      </c>
      <c r="H984" s="17">
        <v>49</v>
      </c>
    </row>
    <row r="985" spans="1:8">
      <c r="A985" s="15">
        <v>980</v>
      </c>
      <c r="B985" s="16" t="s">
        <v>11</v>
      </c>
      <c r="C985" s="16" t="s">
        <v>213</v>
      </c>
      <c r="D985" s="17">
        <v>9</v>
      </c>
      <c r="E985" s="17">
        <v>3</v>
      </c>
      <c r="F985" s="17">
        <v>250</v>
      </c>
      <c r="G985" s="17">
        <v>115</v>
      </c>
      <c r="H985" s="17">
        <v>375</v>
      </c>
    </row>
    <row r="986" spans="1:8">
      <c r="A986" s="15">
        <v>981</v>
      </c>
      <c r="B986" s="16" t="s">
        <v>11</v>
      </c>
      <c r="C986" s="16" t="s">
        <v>214</v>
      </c>
      <c r="D986" s="17">
        <v>0</v>
      </c>
      <c r="E986" s="17">
        <v>0</v>
      </c>
      <c r="F986" s="17">
        <v>0</v>
      </c>
      <c r="G986" s="17">
        <v>0</v>
      </c>
      <c r="H986" s="17">
        <v>5</v>
      </c>
    </row>
    <row r="987" spans="1:8">
      <c r="A987" s="15">
        <v>982</v>
      </c>
      <c r="B987" s="16" t="s">
        <v>11</v>
      </c>
      <c r="C987" s="16" t="s">
        <v>215</v>
      </c>
      <c r="D987" s="17">
        <v>0</v>
      </c>
      <c r="E987" s="17">
        <v>0</v>
      </c>
      <c r="F987" s="17">
        <v>3</v>
      </c>
      <c r="G987" s="17">
        <v>0</v>
      </c>
      <c r="H987" s="17">
        <v>3</v>
      </c>
    </row>
    <row r="988" spans="1:8">
      <c r="A988" s="15">
        <v>983</v>
      </c>
      <c r="B988" s="16" t="s">
        <v>11</v>
      </c>
      <c r="C988" s="16" t="s">
        <v>216</v>
      </c>
      <c r="D988" s="17">
        <v>0</v>
      </c>
      <c r="E988" s="17">
        <v>0</v>
      </c>
      <c r="F988" s="17">
        <v>7</v>
      </c>
      <c r="G988" s="17">
        <v>0</v>
      </c>
      <c r="H988" s="17">
        <v>14</v>
      </c>
    </row>
    <row r="989" spans="1:8">
      <c r="A989" s="15">
        <v>984</v>
      </c>
      <c r="B989" s="16" t="s">
        <v>11</v>
      </c>
      <c r="C989" s="16" t="s">
        <v>217</v>
      </c>
      <c r="D989" s="17">
        <v>0</v>
      </c>
      <c r="E989" s="17">
        <v>0</v>
      </c>
      <c r="F989" s="17">
        <v>0</v>
      </c>
      <c r="G989" s="17">
        <v>0</v>
      </c>
      <c r="H989" s="17">
        <v>0</v>
      </c>
    </row>
    <row r="990" spans="1:8">
      <c r="A990" s="15">
        <v>985</v>
      </c>
      <c r="B990" s="16" t="s">
        <v>11</v>
      </c>
      <c r="C990" s="16" t="s">
        <v>218</v>
      </c>
      <c r="D990" s="17">
        <v>0</v>
      </c>
      <c r="E990" s="17">
        <v>0</v>
      </c>
      <c r="F990" s="17">
        <v>0</v>
      </c>
      <c r="G990" s="17">
        <v>19</v>
      </c>
      <c r="H990" s="17">
        <v>19</v>
      </c>
    </row>
    <row r="991" spans="1:8">
      <c r="A991" s="15">
        <v>986</v>
      </c>
      <c r="B991" s="16" t="s">
        <v>11</v>
      </c>
      <c r="C991" s="16" t="s">
        <v>219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11</v>
      </c>
      <c r="C992" s="16" t="s">
        <v>361</v>
      </c>
      <c r="D992" s="17">
        <v>0</v>
      </c>
      <c r="E992" s="17">
        <v>0</v>
      </c>
      <c r="F992" s="17">
        <v>3</v>
      </c>
      <c r="G992" s="17">
        <v>0</v>
      </c>
      <c r="H992" s="17">
        <v>6</v>
      </c>
    </row>
    <row r="993" spans="1:8">
      <c r="A993" s="15">
        <v>988</v>
      </c>
      <c r="B993" s="16" t="s">
        <v>11</v>
      </c>
      <c r="C993" s="16" t="s">
        <v>220</v>
      </c>
      <c r="D993" s="17">
        <v>0</v>
      </c>
      <c r="E993" s="17">
        <v>0</v>
      </c>
      <c r="F993" s="17">
        <v>5</v>
      </c>
      <c r="G993" s="17">
        <v>0</v>
      </c>
      <c r="H993" s="17">
        <v>5</v>
      </c>
    </row>
    <row r="994" spans="1:8">
      <c r="A994" s="15">
        <v>989</v>
      </c>
      <c r="B994" s="16" t="s">
        <v>11</v>
      </c>
      <c r="C994" s="16" t="s">
        <v>221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11</v>
      </c>
      <c r="C995" s="16" t="s">
        <v>222</v>
      </c>
      <c r="D995" s="17">
        <v>0</v>
      </c>
      <c r="E995" s="17">
        <v>0</v>
      </c>
      <c r="F995" s="17">
        <v>3</v>
      </c>
      <c r="G995" s="17">
        <v>0</v>
      </c>
      <c r="H995" s="17">
        <v>4</v>
      </c>
    </row>
    <row r="996" spans="1:8">
      <c r="A996" s="15">
        <v>991</v>
      </c>
      <c r="B996" s="16" t="s">
        <v>11</v>
      </c>
      <c r="C996" s="16" t="s">
        <v>223</v>
      </c>
      <c r="D996" s="17">
        <v>40</v>
      </c>
      <c r="E996" s="17">
        <v>94</v>
      </c>
      <c r="F996" s="17">
        <v>704</v>
      </c>
      <c r="G996" s="17">
        <v>151</v>
      </c>
      <c r="H996" s="17">
        <v>981</v>
      </c>
    </row>
    <row r="997" spans="1:8">
      <c r="A997" s="15">
        <v>992</v>
      </c>
      <c r="B997" s="16" t="s">
        <v>11</v>
      </c>
      <c r="C997" s="16" t="s">
        <v>224</v>
      </c>
      <c r="D997" s="17">
        <v>0</v>
      </c>
      <c r="E997" s="17">
        <v>0</v>
      </c>
      <c r="F997" s="17">
        <v>5</v>
      </c>
      <c r="G997" s="17">
        <v>0</v>
      </c>
      <c r="H997" s="17">
        <v>5</v>
      </c>
    </row>
    <row r="998" spans="1:8">
      <c r="A998" s="15">
        <v>993</v>
      </c>
      <c r="B998" s="16" t="s">
        <v>11</v>
      </c>
      <c r="C998" s="16" t="s">
        <v>225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11</v>
      </c>
      <c r="C999" s="16" t="s">
        <v>226</v>
      </c>
      <c r="D999" s="17">
        <v>0</v>
      </c>
      <c r="E999" s="17">
        <v>0</v>
      </c>
      <c r="F999" s="17">
        <v>74</v>
      </c>
      <c r="G999" s="17">
        <v>133</v>
      </c>
      <c r="H999" s="17">
        <v>211</v>
      </c>
    </row>
    <row r="1000" spans="1:8">
      <c r="A1000" s="15">
        <v>995</v>
      </c>
      <c r="B1000" s="16" t="s">
        <v>11</v>
      </c>
      <c r="C1000" s="16" t="s">
        <v>227</v>
      </c>
      <c r="D1000" s="17">
        <v>0</v>
      </c>
      <c r="E1000" s="17">
        <v>0</v>
      </c>
      <c r="F1000" s="17">
        <v>0</v>
      </c>
      <c r="G1000" s="17">
        <v>0</v>
      </c>
      <c r="H1000" s="17">
        <v>0</v>
      </c>
    </row>
    <row r="1001" spans="1:8">
      <c r="A1001" s="15">
        <v>996</v>
      </c>
      <c r="B1001" s="16" t="s">
        <v>11</v>
      </c>
      <c r="C1001" s="16" t="s">
        <v>228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11</v>
      </c>
      <c r="C1002" s="16" t="s">
        <v>373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11</v>
      </c>
      <c r="C1003" s="16" t="s">
        <v>229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11</v>
      </c>
      <c r="C1004" s="16" t="s">
        <v>230</v>
      </c>
      <c r="D1004" s="17">
        <v>0</v>
      </c>
      <c r="E1004" s="17">
        <v>13</v>
      </c>
      <c r="F1004" s="17">
        <v>91</v>
      </c>
      <c r="G1004" s="17">
        <v>39</v>
      </c>
      <c r="H1004" s="17">
        <v>139</v>
      </c>
    </row>
    <row r="1005" spans="1:8">
      <c r="A1005" s="15">
        <v>1000</v>
      </c>
      <c r="B1005" s="16" t="s">
        <v>11</v>
      </c>
      <c r="C1005" s="16" t="s">
        <v>231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11</v>
      </c>
      <c r="C1006" s="16" t="s">
        <v>232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11</v>
      </c>
      <c r="C1007" s="16" t="s">
        <v>233</v>
      </c>
      <c r="D1007" s="17">
        <v>0</v>
      </c>
      <c r="E1007" s="17">
        <v>0</v>
      </c>
      <c r="F1007" s="17">
        <v>28</v>
      </c>
      <c r="G1007" s="17">
        <v>0</v>
      </c>
      <c r="H1007" s="17">
        <v>28</v>
      </c>
    </row>
    <row r="1008" spans="1:8">
      <c r="A1008" s="15">
        <v>1003</v>
      </c>
      <c r="B1008" s="16" t="s">
        <v>11</v>
      </c>
      <c r="C1008" s="16" t="s">
        <v>362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11</v>
      </c>
      <c r="C1009" s="16" t="s">
        <v>234</v>
      </c>
      <c r="D1009" s="17">
        <v>0</v>
      </c>
      <c r="E1009" s="17">
        <v>0</v>
      </c>
      <c r="F1009" s="17">
        <v>0</v>
      </c>
      <c r="G1009" s="17">
        <v>0</v>
      </c>
      <c r="H1009" s="17">
        <v>0</v>
      </c>
    </row>
    <row r="1010" spans="1:8">
      <c r="A1010" s="15">
        <v>1005</v>
      </c>
      <c r="B1010" s="16" t="s">
        <v>11</v>
      </c>
      <c r="C1010" s="16" t="s">
        <v>235</v>
      </c>
      <c r="D1010" s="17">
        <v>0</v>
      </c>
      <c r="E1010" s="17">
        <v>0</v>
      </c>
      <c r="F1010" s="17">
        <v>3</v>
      </c>
      <c r="G1010" s="17">
        <v>0</v>
      </c>
      <c r="H1010" s="17">
        <v>6</v>
      </c>
    </row>
    <row r="1011" spans="1:8">
      <c r="A1011" s="15">
        <v>1006</v>
      </c>
      <c r="B1011" s="16" t="s">
        <v>11</v>
      </c>
      <c r="C1011" s="16" t="s">
        <v>236</v>
      </c>
      <c r="D1011" s="17">
        <v>0</v>
      </c>
      <c r="E1011" s="17">
        <v>0</v>
      </c>
      <c r="F1011" s="17">
        <v>4</v>
      </c>
      <c r="G1011" s="17">
        <v>3</v>
      </c>
      <c r="H1011" s="17">
        <v>9</v>
      </c>
    </row>
    <row r="1012" spans="1:8">
      <c r="A1012" s="15">
        <v>1007</v>
      </c>
      <c r="B1012" s="16" t="s">
        <v>11</v>
      </c>
      <c r="C1012" s="16" t="s">
        <v>237</v>
      </c>
      <c r="D1012" s="17">
        <v>0</v>
      </c>
      <c r="E1012" s="17">
        <v>0</v>
      </c>
      <c r="F1012" s="17">
        <v>0</v>
      </c>
      <c r="G1012" s="17">
        <v>0</v>
      </c>
      <c r="H1012" s="17">
        <v>0</v>
      </c>
    </row>
    <row r="1013" spans="1:8">
      <c r="A1013" s="15">
        <v>1008</v>
      </c>
      <c r="B1013" s="16" t="s">
        <v>11</v>
      </c>
      <c r="C1013" s="16" t="s">
        <v>238</v>
      </c>
      <c r="D1013" s="17">
        <v>0</v>
      </c>
      <c r="E1013" s="17">
        <v>0</v>
      </c>
      <c r="F1013" s="17">
        <v>0</v>
      </c>
      <c r="G1013" s="17">
        <v>0</v>
      </c>
      <c r="H1013" s="17">
        <v>0</v>
      </c>
    </row>
    <row r="1014" spans="1:8">
      <c r="A1014" s="15">
        <v>1009</v>
      </c>
      <c r="B1014" s="16" t="s">
        <v>11</v>
      </c>
      <c r="C1014" s="16" t="s">
        <v>239</v>
      </c>
      <c r="D1014" s="17">
        <v>0</v>
      </c>
      <c r="E1014" s="17">
        <v>0</v>
      </c>
      <c r="F1014" s="17">
        <v>0</v>
      </c>
      <c r="G1014" s="17">
        <v>3</v>
      </c>
      <c r="H1014" s="17">
        <v>3</v>
      </c>
    </row>
    <row r="1015" spans="1:8">
      <c r="A1015" s="15">
        <v>1010</v>
      </c>
      <c r="B1015" s="16" t="s">
        <v>11</v>
      </c>
      <c r="C1015" s="16" t="s">
        <v>374</v>
      </c>
      <c r="D1015" s="17">
        <v>0</v>
      </c>
      <c r="E1015" s="17">
        <v>0</v>
      </c>
      <c r="F1015" s="17">
        <v>0</v>
      </c>
      <c r="G1015" s="17">
        <v>0</v>
      </c>
      <c r="H1015" s="17">
        <v>0</v>
      </c>
    </row>
    <row r="1016" spans="1:8">
      <c r="A1016" s="15">
        <v>1011</v>
      </c>
      <c r="B1016" s="16" t="s">
        <v>11</v>
      </c>
      <c r="C1016" s="16" t="s">
        <v>240</v>
      </c>
      <c r="D1016" s="17">
        <v>0</v>
      </c>
      <c r="E1016" s="17">
        <v>0</v>
      </c>
      <c r="F1016" s="17">
        <v>5</v>
      </c>
      <c r="G1016" s="17">
        <v>3</v>
      </c>
      <c r="H1016" s="17">
        <v>5</v>
      </c>
    </row>
    <row r="1017" spans="1:8">
      <c r="A1017" s="15">
        <v>1012</v>
      </c>
      <c r="B1017" s="16" t="s">
        <v>11</v>
      </c>
      <c r="C1017" s="16" t="s">
        <v>241</v>
      </c>
      <c r="D1017" s="17">
        <v>0</v>
      </c>
      <c r="E1017" s="17">
        <v>0</v>
      </c>
      <c r="F1017" s="17">
        <v>7</v>
      </c>
      <c r="G1017" s="17">
        <v>0</v>
      </c>
      <c r="H1017" s="17">
        <v>6</v>
      </c>
    </row>
    <row r="1018" spans="1:8">
      <c r="A1018" s="15">
        <v>1013</v>
      </c>
      <c r="B1018" s="16" t="s">
        <v>11</v>
      </c>
      <c r="C1018" s="16" t="s">
        <v>382</v>
      </c>
      <c r="D1018" s="17">
        <v>0</v>
      </c>
      <c r="E1018" s="17">
        <v>15</v>
      </c>
      <c r="F1018" s="17">
        <v>41</v>
      </c>
      <c r="G1018" s="17">
        <v>0</v>
      </c>
      <c r="H1018" s="17">
        <v>62</v>
      </c>
    </row>
    <row r="1019" spans="1:8">
      <c r="A1019" s="15">
        <v>1014</v>
      </c>
      <c r="B1019" s="16" t="s">
        <v>11</v>
      </c>
      <c r="C1019" s="16" t="s">
        <v>242</v>
      </c>
      <c r="D1019" s="17">
        <v>0</v>
      </c>
      <c r="E1019" s="17">
        <v>0</v>
      </c>
      <c r="F1019" s="17">
        <v>4</v>
      </c>
      <c r="G1019" s="17">
        <v>0</v>
      </c>
      <c r="H1019" s="17">
        <v>4</v>
      </c>
    </row>
    <row r="1020" spans="1:8">
      <c r="A1020" s="15">
        <v>1015</v>
      </c>
      <c r="B1020" s="16" t="s">
        <v>11</v>
      </c>
      <c r="C1020" s="16" t="s">
        <v>243</v>
      </c>
      <c r="D1020" s="17">
        <v>0</v>
      </c>
      <c r="E1020" s="17">
        <v>0</v>
      </c>
      <c r="F1020" s="17">
        <v>5</v>
      </c>
      <c r="G1020" s="17">
        <v>0</v>
      </c>
      <c r="H1020" s="17">
        <v>7</v>
      </c>
    </row>
    <row r="1021" spans="1:8">
      <c r="A1021" s="15">
        <v>1016</v>
      </c>
      <c r="B1021" s="16" t="s">
        <v>11</v>
      </c>
      <c r="C1021" s="16" t="s">
        <v>244</v>
      </c>
      <c r="D1021" s="17">
        <v>4</v>
      </c>
      <c r="E1021" s="17">
        <v>13</v>
      </c>
      <c r="F1021" s="17">
        <v>70</v>
      </c>
      <c r="G1021" s="17">
        <v>0</v>
      </c>
      <c r="H1021" s="17">
        <v>85</v>
      </c>
    </row>
    <row r="1022" spans="1:8">
      <c r="A1022" s="15">
        <v>1017</v>
      </c>
      <c r="B1022" s="16" t="s">
        <v>11</v>
      </c>
      <c r="C1022" s="16" t="s">
        <v>245</v>
      </c>
      <c r="D1022" s="17">
        <v>17</v>
      </c>
      <c r="E1022" s="17">
        <v>6</v>
      </c>
      <c r="F1022" s="17">
        <v>94</v>
      </c>
      <c r="G1022" s="17">
        <v>138</v>
      </c>
      <c r="H1022" s="17">
        <v>251</v>
      </c>
    </row>
    <row r="1023" spans="1:8">
      <c r="A1023" s="15">
        <v>1018</v>
      </c>
      <c r="B1023" s="16" t="s">
        <v>11</v>
      </c>
      <c r="C1023" s="16" t="s">
        <v>246</v>
      </c>
      <c r="D1023" s="17">
        <v>0</v>
      </c>
      <c r="E1023" s="17">
        <v>0</v>
      </c>
      <c r="F1023" s="17">
        <v>0</v>
      </c>
      <c r="G1023" s="17">
        <v>0</v>
      </c>
      <c r="H1023" s="17">
        <v>0</v>
      </c>
    </row>
    <row r="1024" spans="1:8">
      <c r="A1024" s="15">
        <v>1019</v>
      </c>
      <c r="B1024" s="16" t="s">
        <v>11</v>
      </c>
      <c r="C1024" s="16" t="s">
        <v>247</v>
      </c>
      <c r="D1024" s="17">
        <v>121</v>
      </c>
      <c r="E1024" s="17">
        <v>133</v>
      </c>
      <c r="F1024" s="17">
        <v>997</v>
      </c>
      <c r="G1024" s="17">
        <v>155</v>
      </c>
      <c r="H1024" s="17">
        <v>1399</v>
      </c>
    </row>
    <row r="1025" spans="1:8">
      <c r="A1025" s="15">
        <v>1020</v>
      </c>
      <c r="B1025" s="16" t="s">
        <v>11</v>
      </c>
      <c r="C1025" s="16" t="s">
        <v>248</v>
      </c>
      <c r="D1025" s="17">
        <v>0</v>
      </c>
      <c r="E1025" s="17">
        <v>0</v>
      </c>
      <c r="F1025" s="17">
        <v>0</v>
      </c>
      <c r="G1025" s="17">
        <v>0</v>
      </c>
      <c r="H1025" s="17">
        <v>0</v>
      </c>
    </row>
    <row r="1026" spans="1:8">
      <c r="A1026" s="15">
        <v>1021</v>
      </c>
      <c r="B1026" s="16" t="s">
        <v>11</v>
      </c>
      <c r="C1026" s="16" t="s">
        <v>249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11</v>
      </c>
      <c r="C1027" s="16" t="s">
        <v>250</v>
      </c>
      <c r="D1027" s="17">
        <v>0</v>
      </c>
      <c r="E1027" s="17">
        <v>0</v>
      </c>
      <c r="F1027" s="17">
        <v>26</v>
      </c>
      <c r="G1027" s="17">
        <v>0</v>
      </c>
      <c r="H1027" s="17">
        <v>32</v>
      </c>
    </row>
    <row r="1028" spans="1:8">
      <c r="A1028" s="15">
        <v>1023</v>
      </c>
      <c r="B1028" s="16" t="s">
        <v>11</v>
      </c>
      <c r="C1028" s="16" t="s">
        <v>251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11</v>
      </c>
      <c r="C1029" s="16" t="s">
        <v>252</v>
      </c>
      <c r="D1029" s="17">
        <v>0</v>
      </c>
      <c r="E1029" s="17">
        <v>0</v>
      </c>
      <c r="F1029" s="17">
        <v>0</v>
      </c>
      <c r="G1029" s="17">
        <v>0</v>
      </c>
      <c r="H1029" s="17">
        <v>0</v>
      </c>
    </row>
    <row r="1030" spans="1:8">
      <c r="A1030" s="15">
        <v>1025</v>
      </c>
      <c r="B1030" s="16" t="s">
        <v>11</v>
      </c>
      <c r="C1030" s="16" t="s">
        <v>253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11</v>
      </c>
      <c r="C1031" s="16" t="s">
        <v>254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11</v>
      </c>
      <c r="C1032" s="16" t="s">
        <v>255</v>
      </c>
      <c r="D1032" s="17">
        <v>0</v>
      </c>
      <c r="E1032" s="17">
        <v>0</v>
      </c>
      <c r="F1032" s="17">
        <v>0</v>
      </c>
      <c r="G1032" s="17">
        <v>0</v>
      </c>
      <c r="H1032" s="17">
        <v>0</v>
      </c>
    </row>
    <row r="1033" spans="1:8">
      <c r="A1033" s="15">
        <v>1028</v>
      </c>
      <c r="B1033" s="16" t="s">
        <v>11</v>
      </c>
      <c r="C1033" s="16" t="s">
        <v>256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11</v>
      </c>
      <c r="C1034" s="16" t="s">
        <v>257</v>
      </c>
      <c r="D1034" s="17">
        <v>0</v>
      </c>
      <c r="E1034" s="17">
        <v>0</v>
      </c>
      <c r="F1034" s="17">
        <v>0</v>
      </c>
      <c r="G1034" s="17">
        <v>0</v>
      </c>
      <c r="H1034" s="17">
        <v>0</v>
      </c>
    </row>
    <row r="1035" spans="1:8">
      <c r="A1035" s="15">
        <v>1030</v>
      </c>
      <c r="B1035" s="16" t="s">
        <v>11</v>
      </c>
      <c r="C1035" s="16" t="s">
        <v>258</v>
      </c>
      <c r="D1035" s="17">
        <v>10</v>
      </c>
      <c r="E1035" s="17">
        <v>0</v>
      </c>
      <c r="F1035" s="17">
        <v>55</v>
      </c>
      <c r="G1035" s="17">
        <v>47</v>
      </c>
      <c r="H1035" s="17">
        <v>107</v>
      </c>
    </row>
    <row r="1036" spans="1:8">
      <c r="A1036" s="15">
        <v>1031</v>
      </c>
      <c r="B1036" s="16" t="s">
        <v>11</v>
      </c>
      <c r="C1036" s="16" t="s">
        <v>259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11</v>
      </c>
      <c r="C1037" s="16" t="s">
        <v>260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11</v>
      </c>
      <c r="C1038" s="16" t="s">
        <v>261</v>
      </c>
      <c r="D1038" s="17">
        <v>3</v>
      </c>
      <c r="E1038" s="17">
        <v>0</v>
      </c>
      <c r="F1038" s="17">
        <v>12</v>
      </c>
      <c r="G1038" s="17">
        <v>3</v>
      </c>
      <c r="H1038" s="17">
        <v>16</v>
      </c>
    </row>
    <row r="1039" spans="1:8">
      <c r="A1039" s="15">
        <v>1034</v>
      </c>
      <c r="B1039" s="16" t="s">
        <v>11</v>
      </c>
      <c r="C1039" s="16" t="s">
        <v>262</v>
      </c>
      <c r="D1039" s="17">
        <v>0</v>
      </c>
      <c r="E1039" s="17">
        <v>4</v>
      </c>
      <c r="F1039" s="17">
        <v>0</v>
      </c>
      <c r="G1039" s="17">
        <v>0</v>
      </c>
      <c r="H1039" s="17">
        <v>4</v>
      </c>
    </row>
    <row r="1040" spans="1:8">
      <c r="A1040" s="15">
        <v>1035</v>
      </c>
      <c r="B1040" s="16" t="s">
        <v>11</v>
      </c>
      <c r="C1040" s="16" t="s">
        <v>263</v>
      </c>
      <c r="D1040" s="17">
        <v>10</v>
      </c>
      <c r="E1040" s="17">
        <v>26</v>
      </c>
      <c r="F1040" s="17">
        <v>131</v>
      </c>
      <c r="G1040" s="17">
        <v>10</v>
      </c>
      <c r="H1040" s="17">
        <v>170</v>
      </c>
    </row>
    <row r="1041" spans="1:8">
      <c r="A1041" s="15">
        <v>1036</v>
      </c>
      <c r="B1041" s="16" t="s">
        <v>11</v>
      </c>
      <c r="C1041" s="16" t="s">
        <v>264</v>
      </c>
      <c r="D1041" s="17">
        <v>0</v>
      </c>
      <c r="E1041" s="17">
        <v>0</v>
      </c>
      <c r="F1041" s="17">
        <v>0</v>
      </c>
      <c r="G1041" s="17">
        <v>0</v>
      </c>
      <c r="H1041" s="17">
        <v>0</v>
      </c>
    </row>
    <row r="1042" spans="1:8">
      <c r="A1042" s="15">
        <v>1037</v>
      </c>
      <c r="B1042" s="16" t="s">
        <v>11</v>
      </c>
      <c r="C1042" s="16" t="s">
        <v>265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11</v>
      </c>
      <c r="C1043" s="16" t="s">
        <v>266</v>
      </c>
      <c r="D1043" s="17">
        <v>0</v>
      </c>
      <c r="E1043" s="17">
        <v>4</v>
      </c>
      <c r="F1043" s="17">
        <v>64</v>
      </c>
      <c r="G1043" s="17">
        <v>6</v>
      </c>
      <c r="H1043" s="17">
        <v>71</v>
      </c>
    </row>
    <row r="1044" spans="1:8">
      <c r="A1044" s="15">
        <v>1039</v>
      </c>
      <c r="B1044" s="16" t="s">
        <v>11</v>
      </c>
      <c r="C1044" s="16" t="s">
        <v>267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11</v>
      </c>
      <c r="C1045" s="16" t="s">
        <v>268</v>
      </c>
      <c r="D1045" s="17">
        <v>0</v>
      </c>
      <c r="E1045" s="17">
        <v>0</v>
      </c>
      <c r="F1045" s="17">
        <v>27</v>
      </c>
      <c r="G1045" s="17">
        <v>0</v>
      </c>
      <c r="H1045" s="17">
        <v>31</v>
      </c>
    </row>
    <row r="1046" spans="1:8">
      <c r="A1046" s="15">
        <v>1041</v>
      </c>
      <c r="B1046" s="16" t="s">
        <v>11</v>
      </c>
      <c r="C1046" s="16" t="s">
        <v>269</v>
      </c>
      <c r="D1046" s="17">
        <v>28</v>
      </c>
      <c r="E1046" s="17">
        <v>47</v>
      </c>
      <c r="F1046" s="17">
        <v>448</v>
      </c>
      <c r="G1046" s="17">
        <v>64</v>
      </c>
      <c r="H1046" s="17">
        <v>584</v>
      </c>
    </row>
    <row r="1047" spans="1:8">
      <c r="A1047" s="15">
        <v>1042</v>
      </c>
      <c r="B1047" s="16" t="s">
        <v>11</v>
      </c>
      <c r="C1047" s="16" t="s">
        <v>363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11</v>
      </c>
      <c r="C1048" s="16" t="s">
        <v>270</v>
      </c>
      <c r="D1048" s="17">
        <v>0</v>
      </c>
      <c r="E1048" s="17">
        <v>4</v>
      </c>
      <c r="F1048" s="17">
        <v>159</v>
      </c>
      <c r="G1048" s="17">
        <v>104</v>
      </c>
      <c r="H1048" s="17">
        <v>262</v>
      </c>
    </row>
    <row r="1049" spans="1:8">
      <c r="A1049" s="15">
        <v>1044</v>
      </c>
      <c r="B1049" s="16" t="s">
        <v>11</v>
      </c>
      <c r="C1049" s="16" t="s">
        <v>271</v>
      </c>
      <c r="D1049" s="17">
        <v>4</v>
      </c>
      <c r="E1049" s="17">
        <v>0</v>
      </c>
      <c r="F1049" s="17">
        <v>41</v>
      </c>
      <c r="G1049" s="17">
        <v>19</v>
      </c>
      <c r="H1049" s="17">
        <v>63</v>
      </c>
    </row>
    <row r="1050" spans="1:8">
      <c r="A1050" s="15">
        <v>1045</v>
      </c>
      <c r="B1050" s="16" t="s">
        <v>11</v>
      </c>
      <c r="C1050" s="16" t="s">
        <v>272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11</v>
      </c>
      <c r="C1051" s="16" t="s">
        <v>273</v>
      </c>
      <c r="D1051" s="17">
        <v>0</v>
      </c>
      <c r="E1051" s="17">
        <v>0</v>
      </c>
      <c r="F1051" s="17">
        <v>0</v>
      </c>
      <c r="G1051" s="17">
        <v>0</v>
      </c>
      <c r="H1051" s="17">
        <v>3</v>
      </c>
    </row>
    <row r="1052" spans="1:8">
      <c r="A1052" s="15">
        <v>1047</v>
      </c>
      <c r="B1052" s="16" t="s">
        <v>11</v>
      </c>
      <c r="C1052" s="16" t="s">
        <v>274</v>
      </c>
      <c r="D1052" s="17">
        <v>5</v>
      </c>
      <c r="E1052" s="17">
        <v>4</v>
      </c>
      <c r="F1052" s="17">
        <v>43</v>
      </c>
      <c r="G1052" s="17">
        <v>15</v>
      </c>
      <c r="H1052" s="17">
        <v>67</v>
      </c>
    </row>
    <row r="1053" spans="1:8">
      <c r="A1053" s="15">
        <v>1048</v>
      </c>
      <c r="B1053" s="16" t="s">
        <v>11</v>
      </c>
      <c r="C1053" s="16" t="s">
        <v>275</v>
      </c>
      <c r="D1053" s="17">
        <v>6</v>
      </c>
      <c r="E1053" s="17">
        <v>8</v>
      </c>
      <c r="F1053" s="17">
        <v>64</v>
      </c>
      <c r="G1053" s="17">
        <v>12</v>
      </c>
      <c r="H1053" s="17">
        <v>91</v>
      </c>
    </row>
    <row r="1054" spans="1:8">
      <c r="A1054" s="15">
        <v>1049</v>
      </c>
      <c r="B1054" s="16" t="s">
        <v>11</v>
      </c>
      <c r="C1054" s="16" t="s">
        <v>276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11</v>
      </c>
      <c r="C1055" s="16" t="s">
        <v>277</v>
      </c>
      <c r="D1055" s="17">
        <v>0</v>
      </c>
      <c r="E1055" s="17">
        <v>5</v>
      </c>
      <c r="F1055" s="17">
        <v>33</v>
      </c>
      <c r="G1055" s="17">
        <v>11</v>
      </c>
      <c r="H1055" s="17">
        <v>46</v>
      </c>
    </row>
    <row r="1056" spans="1:8">
      <c r="A1056" s="15">
        <v>1051</v>
      </c>
      <c r="B1056" s="16" t="s">
        <v>11</v>
      </c>
      <c r="C1056" s="16" t="s">
        <v>278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11</v>
      </c>
      <c r="C1057" s="16" t="s">
        <v>364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11</v>
      </c>
      <c r="C1058" s="16" t="s">
        <v>279</v>
      </c>
      <c r="D1058" s="17">
        <v>24</v>
      </c>
      <c r="E1058" s="17">
        <v>16</v>
      </c>
      <c r="F1058" s="17">
        <v>44</v>
      </c>
      <c r="G1058" s="17">
        <v>0</v>
      </c>
      <c r="H1058" s="17">
        <v>80</v>
      </c>
    </row>
    <row r="1059" spans="1:8">
      <c r="A1059" s="15">
        <v>1054</v>
      </c>
      <c r="B1059" s="16" t="s">
        <v>11</v>
      </c>
      <c r="C1059" s="16" t="s">
        <v>280</v>
      </c>
      <c r="D1059" s="17">
        <v>20</v>
      </c>
      <c r="E1059" s="17">
        <v>18</v>
      </c>
      <c r="F1059" s="17">
        <v>297</v>
      </c>
      <c r="G1059" s="17">
        <v>214</v>
      </c>
      <c r="H1059" s="17">
        <v>551</v>
      </c>
    </row>
    <row r="1060" spans="1:8">
      <c r="A1060" s="15">
        <v>1055</v>
      </c>
      <c r="B1060" s="16" t="s">
        <v>11</v>
      </c>
      <c r="C1060" s="16" t="s">
        <v>281</v>
      </c>
      <c r="D1060" s="17">
        <v>0</v>
      </c>
      <c r="E1060" s="17">
        <v>0</v>
      </c>
      <c r="F1060" s="17">
        <v>4</v>
      </c>
      <c r="G1060" s="17">
        <v>0</v>
      </c>
      <c r="H1060" s="17">
        <v>4</v>
      </c>
    </row>
    <row r="1061" spans="1:8">
      <c r="A1061" s="15">
        <v>1056</v>
      </c>
      <c r="B1061" s="16" t="s">
        <v>11</v>
      </c>
      <c r="C1061" s="16" t="s">
        <v>282</v>
      </c>
      <c r="D1061" s="17">
        <v>0</v>
      </c>
      <c r="E1061" s="17">
        <v>0</v>
      </c>
      <c r="F1061" s="17">
        <v>71</v>
      </c>
      <c r="G1061" s="17">
        <v>49</v>
      </c>
      <c r="H1061" s="17">
        <v>119</v>
      </c>
    </row>
    <row r="1062" spans="1:8">
      <c r="A1062" s="15">
        <v>1057</v>
      </c>
      <c r="B1062" s="16" t="s">
        <v>11</v>
      </c>
      <c r="C1062" s="16" t="s">
        <v>283</v>
      </c>
      <c r="D1062" s="17">
        <v>0</v>
      </c>
      <c r="E1062" s="17">
        <v>0</v>
      </c>
      <c r="F1062" s="17">
        <v>9</v>
      </c>
      <c r="G1062" s="17">
        <v>8</v>
      </c>
      <c r="H1062" s="17">
        <v>13</v>
      </c>
    </row>
    <row r="1063" spans="1:8">
      <c r="A1063" s="15">
        <v>1058</v>
      </c>
      <c r="B1063" s="16" t="s">
        <v>11</v>
      </c>
      <c r="C1063" s="16" t="s">
        <v>284</v>
      </c>
      <c r="D1063" s="17">
        <v>0</v>
      </c>
      <c r="E1063" s="17">
        <v>0</v>
      </c>
      <c r="F1063" s="17">
        <v>3</v>
      </c>
      <c r="G1063" s="17">
        <v>0</v>
      </c>
      <c r="H1063" s="17">
        <v>3</v>
      </c>
    </row>
    <row r="1064" spans="1:8">
      <c r="A1064" s="15">
        <v>1059</v>
      </c>
      <c r="B1064" s="16" t="s">
        <v>11</v>
      </c>
      <c r="C1064" s="16" t="s">
        <v>285</v>
      </c>
      <c r="D1064" s="17">
        <v>36</v>
      </c>
      <c r="E1064" s="17">
        <v>33</v>
      </c>
      <c r="F1064" s="17">
        <v>182</v>
      </c>
      <c r="G1064" s="17">
        <v>35</v>
      </c>
      <c r="H1064" s="17">
        <v>288</v>
      </c>
    </row>
    <row r="1065" spans="1:8">
      <c r="A1065" s="15">
        <v>1060</v>
      </c>
      <c r="B1065" s="16" t="s">
        <v>11</v>
      </c>
      <c r="C1065" s="16" t="s">
        <v>375</v>
      </c>
      <c r="D1065" s="17">
        <v>0</v>
      </c>
      <c r="E1065" s="17">
        <v>0</v>
      </c>
      <c r="F1065" s="17">
        <v>0</v>
      </c>
      <c r="G1065" s="17">
        <v>0</v>
      </c>
      <c r="H1065" s="17">
        <v>0</v>
      </c>
    </row>
    <row r="1066" spans="1:8">
      <c r="A1066" s="15">
        <v>1061</v>
      </c>
      <c r="B1066" s="16" t="s">
        <v>11</v>
      </c>
      <c r="C1066" s="16" t="s">
        <v>286</v>
      </c>
      <c r="D1066" s="17">
        <v>4</v>
      </c>
      <c r="E1066" s="17">
        <v>0</v>
      </c>
      <c r="F1066" s="17">
        <v>9</v>
      </c>
      <c r="G1066" s="17">
        <v>3</v>
      </c>
      <c r="H1066" s="17">
        <v>17</v>
      </c>
    </row>
    <row r="1067" spans="1:8">
      <c r="A1067" s="15">
        <v>1062</v>
      </c>
      <c r="B1067" s="16" t="s">
        <v>11</v>
      </c>
      <c r="C1067" s="16" t="s">
        <v>287</v>
      </c>
      <c r="D1067" s="17">
        <v>0</v>
      </c>
      <c r="E1067" s="17">
        <v>0</v>
      </c>
      <c r="F1067" s="17">
        <v>21</v>
      </c>
      <c r="G1067" s="17">
        <v>71</v>
      </c>
      <c r="H1067" s="17">
        <v>93</v>
      </c>
    </row>
    <row r="1068" spans="1:8">
      <c r="A1068" s="15">
        <v>1063</v>
      </c>
      <c r="B1068" s="16" t="s">
        <v>11</v>
      </c>
      <c r="C1068" s="16" t="s">
        <v>288</v>
      </c>
      <c r="D1068" s="17">
        <v>0</v>
      </c>
      <c r="E1068" s="17">
        <v>0</v>
      </c>
      <c r="F1068" s="17">
        <v>0</v>
      </c>
      <c r="G1068" s="17">
        <v>0</v>
      </c>
      <c r="H1068" s="17">
        <v>0</v>
      </c>
    </row>
    <row r="1069" spans="1:8">
      <c r="A1069" s="15">
        <v>1064</v>
      </c>
      <c r="B1069" s="16" t="s">
        <v>11</v>
      </c>
      <c r="C1069" s="16" t="s">
        <v>289</v>
      </c>
      <c r="D1069" s="17">
        <v>16</v>
      </c>
      <c r="E1069" s="17">
        <v>69</v>
      </c>
      <c r="F1069" s="17">
        <v>375</v>
      </c>
      <c r="G1069" s="17">
        <v>32</v>
      </c>
      <c r="H1069" s="17">
        <v>495</v>
      </c>
    </row>
    <row r="1070" spans="1:8">
      <c r="A1070" s="15">
        <v>1065</v>
      </c>
      <c r="B1070" s="16" t="s">
        <v>11</v>
      </c>
      <c r="C1070" s="16" t="s">
        <v>290</v>
      </c>
      <c r="D1070" s="17">
        <v>17</v>
      </c>
      <c r="E1070" s="17">
        <v>40</v>
      </c>
      <c r="F1070" s="17">
        <v>301</v>
      </c>
      <c r="G1070" s="17">
        <v>50</v>
      </c>
      <c r="H1070" s="17">
        <v>412</v>
      </c>
    </row>
    <row r="1071" spans="1:8">
      <c r="A1071" s="15">
        <v>1066</v>
      </c>
      <c r="B1071" s="16" t="s">
        <v>11</v>
      </c>
      <c r="C1071" s="16" t="s">
        <v>291</v>
      </c>
      <c r="D1071" s="17">
        <v>0</v>
      </c>
      <c r="E1071" s="17">
        <v>0</v>
      </c>
      <c r="F1071" s="17">
        <v>0</v>
      </c>
      <c r="G1071" s="17">
        <v>0</v>
      </c>
      <c r="H1071" s="17">
        <v>0</v>
      </c>
    </row>
    <row r="1072" spans="1:8">
      <c r="A1072" s="15">
        <v>1067</v>
      </c>
      <c r="B1072" s="16" t="s">
        <v>11</v>
      </c>
      <c r="C1072" s="16" t="s">
        <v>292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11</v>
      </c>
      <c r="C1073" s="16" t="s">
        <v>293</v>
      </c>
      <c r="D1073" s="17">
        <v>0</v>
      </c>
      <c r="E1073" s="17">
        <v>0</v>
      </c>
      <c r="F1073" s="17">
        <v>71</v>
      </c>
      <c r="G1073" s="17">
        <v>92</v>
      </c>
      <c r="H1073" s="17">
        <v>163</v>
      </c>
    </row>
    <row r="1074" spans="1:8">
      <c r="A1074" s="15">
        <v>1069</v>
      </c>
      <c r="B1074" s="16" t="s">
        <v>11</v>
      </c>
      <c r="C1074" s="16" t="s">
        <v>365</v>
      </c>
      <c r="D1074" s="17">
        <v>0</v>
      </c>
      <c r="E1074" s="17">
        <v>0</v>
      </c>
      <c r="F1074" s="17">
        <v>3</v>
      </c>
      <c r="G1074" s="17">
        <v>0</v>
      </c>
      <c r="H1074" s="17">
        <v>0</v>
      </c>
    </row>
    <row r="1075" spans="1:8">
      <c r="A1075" s="15">
        <v>1070</v>
      </c>
      <c r="B1075" s="16" t="s">
        <v>11</v>
      </c>
      <c r="C1075" s="16" t="s">
        <v>294</v>
      </c>
      <c r="D1075" s="17">
        <v>0</v>
      </c>
      <c r="E1075" s="17">
        <v>0</v>
      </c>
      <c r="F1075" s="17">
        <v>0</v>
      </c>
      <c r="G1075" s="17">
        <v>0</v>
      </c>
      <c r="H1075" s="17">
        <v>0</v>
      </c>
    </row>
    <row r="1076" spans="1:8">
      <c r="A1076" s="15">
        <v>1071</v>
      </c>
      <c r="B1076" s="16" t="s">
        <v>11</v>
      </c>
      <c r="C1076" s="16" t="s">
        <v>295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11</v>
      </c>
      <c r="C1077" s="16" t="s">
        <v>296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11</v>
      </c>
      <c r="C1078" s="16" t="s">
        <v>297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11</v>
      </c>
      <c r="C1079" s="16" t="s">
        <v>298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11</v>
      </c>
      <c r="C1080" s="16" t="s">
        <v>299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11</v>
      </c>
      <c r="C1081" s="16" t="s">
        <v>300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11</v>
      </c>
      <c r="C1082" s="16" t="s">
        <v>301</v>
      </c>
      <c r="D1082" s="17">
        <v>4</v>
      </c>
      <c r="E1082" s="17">
        <v>0</v>
      </c>
      <c r="F1082" s="17">
        <v>40</v>
      </c>
      <c r="G1082" s="17">
        <v>33</v>
      </c>
      <c r="H1082" s="17">
        <v>81</v>
      </c>
    </row>
    <row r="1083" spans="1:8">
      <c r="A1083" s="15">
        <v>1078</v>
      </c>
      <c r="B1083" s="16" t="s">
        <v>11</v>
      </c>
      <c r="C1083" s="16" t="s">
        <v>366</v>
      </c>
      <c r="D1083" s="17">
        <v>0</v>
      </c>
      <c r="E1083" s="17">
        <v>0</v>
      </c>
      <c r="F1083" s="17">
        <v>0</v>
      </c>
      <c r="G1083" s="17">
        <v>0</v>
      </c>
      <c r="H1083" s="17">
        <v>0</v>
      </c>
    </row>
    <row r="1084" spans="1:8">
      <c r="A1084" s="15">
        <v>1079</v>
      </c>
      <c r="B1084" s="16" t="s">
        <v>11</v>
      </c>
      <c r="C1084" s="16" t="s">
        <v>302</v>
      </c>
      <c r="D1084" s="17">
        <v>31</v>
      </c>
      <c r="E1084" s="17">
        <v>64</v>
      </c>
      <c r="F1084" s="17">
        <v>520</v>
      </c>
      <c r="G1084" s="17">
        <v>154</v>
      </c>
      <c r="H1084" s="17">
        <v>769</v>
      </c>
    </row>
    <row r="1085" spans="1:8">
      <c r="A1085" s="15">
        <v>1080</v>
      </c>
      <c r="B1085" s="16" t="s">
        <v>11</v>
      </c>
      <c r="C1085" s="16" t="s">
        <v>383</v>
      </c>
      <c r="D1085" s="17">
        <v>0</v>
      </c>
      <c r="E1085" s="17">
        <v>0</v>
      </c>
      <c r="F1085" s="17">
        <v>0</v>
      </c>
      <c r="G1085" s="17">
        <v>0</v>
      </c>
      <c r="H1085" s="17">
        <v>0</v>
      </c>
    </row>
    <row r="1086" spans="1:8">
      <c r="A1086" s="15">
        <v>1081</v>
      </c>
      <c r="B1086" s="16" t="s">
        <v>11</v>
      </c>
      <c r="C1086" s="16" t="s">
        <v>384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11</v>
      </c>
      <c r="C1087" s="16" t="s">
        <v>385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11</v>
      </c>
      <c r="C1088" s="16" t="s">
        <v>386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11</v>
      </c>
      <c r="C1089" s="16" t="s">
        <v>387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11</v>
      </c>
      <c r="C1090" s="16" t="s">
        <v>303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11</v>
      </c>
      <c r="C1091" s="16" t="s">
        <v>304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11</v>
      </c>
      <c r="C1092" s="16" t="s">
        <v>376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11</v>
      </c>
      <c r="C1093" s="16" t="s">
        <v>305</v>
      </c>
      <c r="D1093" s="17">
        <v>3</v>
      </c>
      <c r="E1093" s="17">
        <v>8</v>
      </c>
      <c r="F1093" s="17">
        <v>22</v>
      </c>
      <c r="G1093" s="17">
        <v>0</v>
      </c>
      <c r="H1093" s="17">
        <v>29</v>
      </c>
    </row>
    <row r="1094" spans="1:8">
      <c r="A1094" s="15">
        <v>1089</v>
      </c>
      <c r="B1094" s="16" t="s">
        <v>11</v>
      </c>
      <c r="C1094" s="16" t="s">
        <v>306</v>
      </c>
      <c r="D1094" s="17">
        <v>0</v>
      </c>
      <c r="E1094" s="17">
        <v>0</v>
      </c>
      <c r="F1094" s="17">
        <v>0</v>
      </c>
      <c r="G1094" s="17">
        <v>0</v>
      </c>
      <c r="H1094" s="17">
        <v>0</v>
      </c>
    </row>
    <row r="1095" spans="1:8">
      <c r="A1095" s="15">
        <v>1090</v>
      </c>
      <c r="B1095" s="16" t="s">
        <v>11</v>
      </c>
      <c r="C1095" s="16" t="s">
        <v>307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11</v>
      </c>
      <c r="C1096" s="16" t="s">
        <v>308</v>
      </c>
      <c r="D1096" s="17">
        <v>8</v>
      </c>
      <c r="E1096" s="17">
        <v>3</v>
      </c>
      <c r="F1096" s="17">
        <v>41</v>
      </c>
      <c r="G1096" s="17">
        <v>6</v>
      </c>
      <c r="H1096" s="17">
        <v>63</v>
      </c>
    </row>
    <row r="1097" spans="1:8">
      <c r="A1097" s="15">
        <v>1092</v>
      </c>
      <c r="B1097" s="16" t="s">
        <v>11</v>
      </c>
      <c r="C1097" s="16" t="s">
        <v>309</v>
      </c>
      <c r="D1097" s="17">
        <v>4</v>
      </c>
      <c r="E1097" s="17">
        <v>5</v>
      </c>
      <c r="F1097" s="17">
        <v>41</v>
      </c>
      <c r="G1097" s="17">
        <v>11</v>
      </c>
      <c r="H1097" s="17">
        <v>62</v>
      </c>
    </row>
    <row r="1098" spans="1:8">
      <c r="A1098" s="15">
        <v>1093</v>
      </c>
      <c r="B1098" s="16" t="s">
        <v>11</v>
      </c>
      <c r="C1098" s="16" t="s">
        <v>310</v>
      </c>
      <c r="D1098" s="17">
        <v>6</v>
      </c>
      <c r="E1098" s="17">
        <v>6</v>
      </c>
      <c r="F1098" s="17">
        <v>54</v>
      </c>
      <c r="G1098" s="17">
        <v>4</v>
      </c>
      <c r="H1098" s="17">
        <v>65</v>
      </c>
    </row>
    <row r="1099" spans="1:8">
      <c r="A1099" s="15">
        <v>1094</v>
      </c>
      <c r="B1099" s="16" t="s">
        <v>11</v>
      </c>
      <c r="C1099" s="16" t="s">
        <v>311</v>
      </c>
      <c r="D1099" s="17">
        <v>9</v>
      </c>
      <c r="E1099" s="17">
        <v>20</v>
      </c>
      <c r="F1099" s="17">
        <v>136</v>
      </c>
      <c r="G1099" s="17">
        <v>8</v>
      </c>
      <c r="H1099" s="17">
        <v>175</v>
      </c>
    </row>
    <row r="1100" spans="1:8">
      <c r="A1100" s="15">
        <v>1095</v>
      </c>
      <c r="B1100" s="16" t="s">
        <v>11</v>
      </c>
      <c r="C1100" s="16" t="s">
        <v>312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11</v>
      </c>
      <c r="C1101" s="16" t="s">
        <v>313</v>
      </c>
      <c r="D1101" s="17">
        <v>0</v>
      </c>
      <c r="E1101" s="17">
        <v>0</v>
      </c>
      <c r="F1101" s="17">
        <v>18</v>
      </c>
      <c r="G1101" s="17">
        <v>3</v>
      </c>
      <c r="H1101" s="17">
        <v>16</v>
      </c>
    </row>
    <row r="1102" spans="1:8">
      <c r="A1102" s="15">
        <v>1097</v>
      </c>
      <c r="B1102" s="16" t="s">
        <v>11</v>
      </c>
      <c r="C1102" s="16" t="s">
        <v>314</v>
      </c>
      <c r="D1102" s="17">
        <v>18</v>
      </c>
      <c r="E1102" s="17">
        <v>39</v>
      </c>
      <c r="F1102" s="17">
        <v>171</v>
      </c>
      <c r="G1102" s="17">
        <v>10</v>
      </c>
      <c r="H1102" s="17">
        <v>243</v>
      </c>
    </row>
    <row r="1103" spans="1:8">
      <c r="A1103" s="15">
        <v>1098</v>
      </c>
      <c r="B1103" s="16" t="s">
        <v>11</v>
      </c>
      <c r="C1103" s="16" t="s">
        <v>388</v>
      </c>
      <c r="D1103" s="17">
        <v>0</v>
      </c>
      <c r="E1103" s="17">
        <v>5</v>
      </c>
      <c r="F1103" s="17">
        <v>221</v>
      </c>
      <c r="G1103" s="17">
        <v>162</v>
      </c>
      <c r="H1103" s="17">
        <v>396</v>
      </c>
    </row>
    <row r="1104" spans="1:8">
      <c r="A1104" s="15">
        <v>1099</v>
      </c>
      <c r="B1104" s="16" t="s">
        <v>11</v>
      </c>
      <c r="C1104" s="16" t="s">
        <v>367</v>
      </c>
      <c r="D1104" s="17">
        <v>0</v>
      </c>
      <c r="E1104" s="17">
        <v>0</v>
      </c>
      <c r="F1104" s="17">
        <v>32</v>
      </c>
      <c r="G1104" s="17">
        <v>9</v>
      </c>
      <c r="H1104" s="17">
        <v>39</v>
      </c>
    </row>
    <row r="1105" spans="1:8">
      <c r="A1105" s="15">
        <v>1100</v>
      </c>
      <c r="B1105" s="16" t="s">
        <v>11</v>
      </c>
      <c r="C1105" s="16" t="s">
        <v>315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11</v>
      </c>
      <c r="C1106" s="16" t="s">
        <v>316</v>
      </c>
      <c r="D1106" s="17">
        <v>0</v>
      </c>
      <c r="E1106" s="17">
        <v>0</v>
      </c>
      <c r="F1106" s="17">
        <v>0</v>
      </c>
      <c r="G1106" s="17">
        <v>0</v>
      </c>
      <c r="H1106" s="17">
        <v>0</v>
      </c>
    </row>
    <row r="1107" spans="1:8">
      <c r="A1107" s="15">
        <v>1102</v>
      </c>
      <c r="B1107" s="16" t="s">
        <v>11</v>
      </c>
      <c r="C1107" s="16" t="s">
        <v>317</v>
      </c>
      <c r="D1107" s="17">
        <v>0</v>
      </c>
      <c r="E1107" s="17">
        <v>0</v>
      </c>
      <c r="F1107" s="17">
        <v>21</v>
      </c>
      <c r="G1107" s="17">
        <v>6</v>
      </c>
      <c r="H1107" s="17">
        <v>22</v>
      </c>
    </row>
    <row r="1108" spans="1:8">
      <c r="A1108" s="15">
        <v>1103</v>
      </c>
      <c r="B1108" s="16" t="s">
        <v>11</v>
      </c>
      <c r="C1108" s="16" t="s">
        <v>318</v>
      </c>
      <c r="D1108" s="17">
        <v>3</v>
      </c>
      <c r="E1108" s="17">
        <v>0</v>
      </c>
      <c r="F1108" s="17">
        <v>5</v>
      </c>
      <c r="G1108" s="17">
        <v>0</v>
      </c>
      <c r="H1108" s="17">
        <v>9</v>
      </c>
    </row>
    <row r="1109" spans="1:8">
      <c r="A1109" s="15">
        <v>1104</v>
      </c>
      <c r="B1109" s="16" t="s">
        <v>11</v>
      </c>
      <c r="C1109" s="16" t="s">
        <v>319</v>
      </c>
      <c r="D1109" s="17">
        <v>0</v>
      </c>
      <c r="E1109" s="17">
        <v>0</v>
      </c>
      <c r="F1109" s="17">
        <v>5</v>
      </c>
      <c r="G1109" s="17">
        <v>0</v>
      </c>
      <c r="H1109" s="17">
        <v>3</v>
      </c>
    </row>
    <row r="1110" spans="1:8">
      <c r="A1110" s="15">
        <v>1105</v>
      </c>
      <c r="B1110" s="16" t="s">
        <v>11</v>
      </c>
      <c r="C1110" s="16" t="s">
        <v>320</v>
      </c>
      <c r="D1110" s="17">
        <v>0</v>
      </c>
      <c r="E1110" s="17">
        <v>0</v>
      </c>
      <c r="F1110" s="17">
        <v>67</v>
      </c>
      <c r="G1110" s="17">
        <v>11</v>
      </c>
      <c r="H1110" s="17">
        <v>79</v>
      </c>
    </row>
    <row r="1111" spans="1:8">
      <c r="A1111" s="15">
        <v>1106</v>
      </c>
      <c r="B1111" s="16" t="s">
        <v>11</v>
      </c>
      <c r="C1111" s="16" t="s">
        <v>321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11</v>
      </c>
      <c r="C1112" s="16" t="s">
        <v>377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11</v>
      </c>
      <c r="C1113" s="16" t="s">
        <v>322</v>
      </c>
      <c r="D1113" s="17">
        <v>0</v>
      </c>
      <c r="E1113" s="17">
        <v>0</v>
      </c>
      <c r="F1113" s="17">
        <v>0</v>
      </c>
      <c r="G1113" s="17">
        <v>0</v>
      </c>
      <c r="H1113" s="17">
        <v>0</v>
      </c>
    </row>
    <row r="1114" spans="1:8">
      <c r="A1114" s="15">
        <v>1109</v>
      </c>
      <c r="B1114" s="16" t="s">
        <v>11</v>
      </c>
      <c r="C1114" s="16" t="s">
        <v>323</v>
      </c>
      <c r="D1114" s="17">
        <v>0</v>
      </c>
      <c r="E1114" s="17">
        <v>0</v>
      </c>
      <c r="F1114" s="17">
        <v>8</v>
      </c>
      <c r="G1114" s="17">
        <v>0</v>
      </c>
      <c r="H1114" s="17">
        <v>9</v>
      </c>
    </row>
    <row r="1115" spans="1:8">
      <c r="A1115" s="15">
        <v>1110</v>
      </c>
      <c r="B1115" s="16" t="s">
        <v>11</v>
      </c>
      <c r="C1115" s="16" t="s">
        <v>324</v>
      </c>
      <c r="D1115" s="17">
        <v>8</v>
      </c>
      <c r="E1115" s="17">
        <v>3</v>
      </c>
      <c r="F1115" s="17">
        <v>54</v>
      </c>
      <c r="G1115" s="17">
        <v>24</v>
      </c>
      <c r="H1115" s="17">
        <v>88</v>
      </c>
    </row>
    <row r="1116" spans="1:8">
      <c r="A1116" s="15">
        <v>1111</v>
      </c>
      <c r="B1116" s="16" t="s">
        <v>11</v>
      </c>
      <c r="C1116" s="16" t="s">
        <v>325</v>
      </c>
      <c r="D1116" s="17">
        <v>29</v>
      </c>
      <c r="E1116" s="17">
        <v>9</v>
      </c>
      <c r="F1116" s="17">
        <v>26</v>
      </c>
      <c r="G1116" s="17">
        <v>0</v>
      </c>
      <c r="H1116" s="17">
        <v>56</v>
      </c>
    </row>
    <row r="1117" spans="1:8">
      <c r="A1117" s="15">
        <v>1112</v>
      </c>
      <c r="B1117" s="16" t="s">
        <v>11</v>
      </c>
      <c r="C1117" s="16" t="s">
        <v>368</v>
      </c>
      <c r="D1117" s="17">
        <v>13</v>
      </c>
      <c r="E1117" s="17">
        <v>4</v>
      </c>
      <c r="F1117" s="17">
        <v>22</v>
      </c>
      <c r="G1117" s="17">
        <v>14</v>
      </c>
      <c r="H1117" s="17">
        <v>50</v>
      </c>
    </row>
    <row r="1118" spans="1:8">
      <c r="A1118" s="15">
        <v>1113</v>
      </c>
      <c r="B1118" s="16" t="s">
        <v>11</v>
      </c>
      <c r="C1118" s="16" t="s">
        <v>326</v>
      </c>
      <c r="D1118" s="17">
        <v>86</v>
      </c>
      <c r="E1118" s="17">
        <v>43</v>
      </c>
      <c r="F1118" s="17">
        <v>279</v>
      </c>
      <c r="G1118" s="17">
        <v>65</v>
      </c>
      <c r="H1118" s="17">
        <v>472</v>
      </c>
    </row>
    <row r="1119" spans="1:8">
      <c r="A1119" s="15">
        <v>1114</v>
      </c>
      <c r="B1119" s="16" t="s">
        <v>11</v>
      </c>
      <c r="C1119" s="16" t="s">
        <v>327</v>
      </c>
      <c r="D1119" s="17">
        <v>0</v>
      </c>
      <c r="E1119" s="17">
        <v>0</v>
      </c>
      <c r="F1119" s="17">
        <v>7</v>
      </c>
      <c r="G1119" s="17">
        <v>0</v>
      </c>
      <c r="H1119" s="17">
        <v>11</v>
      </c>
    </row>
    <row r="1120" spans="1:8">
      <c r="A1120" s="15">
        <v>1115</v>
      </c>
      <c r="B1120" s="16" t="s">
        <v>11</v>
      </c>
      <c r="C1120" s="16" t="s">
        <v>328</v>
      </c>
      <c r="D1120" s="17">
        <v>0</v>
      </c>
      <c r="E1120" s="17">
        <v>0</v>
      </c>
      <c r="F1120" s="17">
        <v>0</v>
      </c>
      <c r="G1120" s="17">
        <v>0</v>
      </c>
      <c r="H1120" s="17">
        <v>4</v>
      </c>
    </row>
    <row r="1121" spans="1:8">
      <c r="A1121" s="15">
        <v>1116</v>
      </c>
      <c r="B1121" s="16" t="s">
        <v>11</v>
      </c>
      <c r="C1121" s="16" t="s">
        <v>329</v>
      </c>
      <c r="D1121" s="17">
        <v>0</v>
      </c>
      <c r="E1121" s="17">
        <v>0</v>
      </c>
      <c r="F1121" s="17">
        <v>3</v>
      </c>
      <c r="G1121" s="17">
        <v>0</v>
      </c>
      <c r="H1121" s="17">
        <v>3</v>
      </c>
    </row>
    <row r="1122" spans="1:8">
      <c r="A1122" s="15">
        <v>1117</v>
      </c>
      <c r="B1122" s="16" t="s">
        <v>11</v>
      </c>
      <c r="C1122" s="16" t="s">
        <v>379</v>
      </c>
      <c r="D1122" s="17">
        <v>0</v>
      </c>
      <c r="E1122" s="17">
        <v>0</v>
      </c>
      <c r="F1122" s="17">
        <v>28</v>
      </c>
      <c r="G1122" s="17">
        <v>0</v>
      </c>
      <c r="H1122" s="17">
        <v>32</v>
      </c>
    </row>
    <row r="1123" spans="1:8">
      <c r="A1123" s="15">
        <v>1118</v>
      </c>
      <c r="B1123" s="16" t="s">
        <v>11</v>
      </c>
      <c r="C1123" s="16" t="s">
        <v>369</v>
      </c>
      <c r="D1123" s="17">
        <v>31</v>
      </c>
      <c r="E1123" s="17">
        <v>114</v>
      </c>
      <c r="F1123" s="17">
        <v>533</v>
      </c>
      <c r="G1123" s="17">
        <v>52</v>
      </c>
      <c r="H1123" s="17">
        <v>725</v>
      </c>
    </row>
    <row r="1124" spans="1:8">
      <c r="A1124" s="15">
        <v>1119</v>
      </c>
      <c r="B1124" s="16" t="s">
        <v>11</v>
      </c>
      <c r="C1124" s="16" t="s">
        <v>389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11</v>
      </c>
      <c r="C1125" s="16" t="s">
        <v>390</v>
      </c>
      <c r="D1125" s="17">
        <v>0</v>
      </c>
      <c r="E1125" s="17">
        <v>0</v>
      </c>
      <c r="F1125" s="17">
        <v>0</v>
      </c>
      <c r="G1125" s="17">
        <v>0</v>
      </c>
      <c r="H1125" s="17">
        <v>0</v>
      </c>
    </row>
    <row r="1126" spans="1:8">
      <c r="A1126" s="15">
        <v>1121</v>
      </c>
      <c r="B1126" s="16" t="s">
        <v>11</v>
      </c>
      <c r="C1126" s="16" t="s">
        <v>330</v>
      </c>
      <c r="D1126" s="17">
        <v>0</v>
      </c>
      <c r="E1126" s="17">
        <v>5</v>
      </c>
      <c r="F1126" s="17">
        <v>51</v>
      </c>
      <c r="G1126" s="17">
        <v>30</v>
      </c>
      <c r="H1126" s="17">
        <v>99</v>
      </c>
    </row>
    <row r="1127" spans="1:8">
      <c r="A1127" s="15">
        <v>1122</v>
      </c>
      <c r="B1127" s="16" t="s">
        <v>11</v>
      </c>
      <c r="C1127" s="16" t="s">
        <v>391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11</v>
      </c>
      <c r="C1128" s="16" t="s">
        <v>392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11</v>
      </c>
      <c r="C1129" s="16" t="s">
        <v>393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11</v>
      </c>
      <c r="C1130" s="16" t="s">
        <v>331</v>
      </c>
      <c r="D1130" s="17">
        <v>0</v>
      </c>
      <c r="E1130" s="17">
        <v>3</v>
      </c>
      <c r="F1130" s="17">
        <v>0</v>
      </c>
      <c r="G1130" s="17">
        <v>0</v>
      </c>
      <c r="H1130" s="17">
        <v>3</v>
      </c>
    </row>
    <row r="1131" spans="1:8">
      <c r="A1131" s="15">
        <v>1126</v>
      </c>
      <c r="B1131" s="16" t="s">
        <v>11</v>
      </c>
      <c r="C1131" s="16" t="s">
        <v>394</v>
      </c>
      <c r="D1131" s="17">
        <v>22011</v>
      </c>
      <c r="E1131" s="17">
        <v>14241</v>
      </c>
      <c r="F1131" s="17">
        <v>64385</v>
      </c>
      <c r="G1131" s="17">
        <v>21233</v>
      </c>
      <c r="H1131" s="17">
        <v>121869</v>
      </c>
    </row>
    <row r="1132" spans="1:8">
      <c r="A1132" s="15">
        <v>1127</v>
      </c>
      <c r="B1132" s="16" t="s">
        <v>11</v>
      </c>
      <c r="C1132" s="16" t="s">
        <v>332</v>
      </c>
      <c r="D1132" s="17">
        <v>0</v>
      </c>
      <c r="E1132" s="17">
        <v>0</v>
      </c>
      <c r="F1132" s="17">
        <v>21</v>
      </c>
      <c r="G1132" s="17">
        <v>0</v>
      </c>
      <c r="H1132" s="17">
        <v>23</v>
      </c>
    </row>
    <row r="1133" spans="1:8">
      <c r="A1133" s="15">
        <v>1128</v>
      </c>
      <c r="B1133" s="16" t="s">
        <v>11</v>
      </c>
      <c r="C1133" s="16" t="s">
        <v>333</v>
      </c>
      <c r="D1133" s="17">
        <v>0</v>
      </c>
      <c r="E1133" s="17">
        <v>5</v>
      </c>
      <c r="F1133" s="17">
        <v>62</v>
      </c>
      <c r="G1133" s="17">
        <v>3</v>
      </c>
      <c r="H1133" s="17">
        <v>73</v>
      </c>
    </row>
    <row r="1134" spans="1:8">
      <c r="A1134" s="15">
        <v>1129</v>
      </c>
      <c r="B1134" s="16" t="s">
        <v>12</v>
      </c>
      <c r="C1134" s="16" t="s">
        <v>97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12</v>
      </c>
      <c r="C1135" s="16" t="s">
        <v>347</v>
      </c>
      <c r="D1135" s="17">
        <v>0</v>
      </c>
      <c r="E1135" s="17">
        <v>0</v>
      </c>
      <c r="F1135" s="17">
        <v>0</v>
      </c>
      <c r="G1135" s="17">
        <v>0</v>
      </c>
      <c r="H1135" s="17">
        <v>0</v>
      </c>
    </row>
    <row r="1136" spans="1:8">
      <c r="A1136" s="15">
        <v>1131</v>
      </c>
      <c r="B1136" s="16" t="s">
        <v>12</v>
      </c>
      <c r="C1136" s="16" t="s">
        <v>98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12</v>
      </c>
      <c r="C1137" s="16" t="s">
        <v>99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12</v>
      </c>
      <c r="C1138" s="16" t="s">
        <v>100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12</v>
      </c>
      <c r="C1139" s="16" t="s">
        <v>101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12</v>
      </c>
      <c r="C1140" s="16" t="s">
        <v>102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12</v>
      </c>
      <c r="C1141" s="16" t="s">
        <v>103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12</v>
      </c>
      <c r="C1142" s="16" t="s">
        <v>104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12</v>
      </c>
      <c r="C1143" s="16" t="s">
        <v>105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12</v>
      </c>
      <c r="C1144" s="16" t="s">
        <v>106</v>
      </c>
      <c r="D1144" s="17">
        <v>0</v>
      </c>
      <c r="E1144" s="17">
        <v>0</v>
      </c>
      <c r="F1144" s="17">
        <v>3</v>
      </c>
      <c r="G1144" s="17">
        <v>3</v>
      </c>
      <c r="H1144" s="17">
        <v>9</v>
      </c>
    </row>
    <row r="1145" spans="1:8">
      <c r="A1145" s="15">
        <v>1140</v>
      </c>
      <c r="B1145" s="16" t="s">
        <v>12</v>
      </c>
      <c r="C1145" s="16" t="s">
        <v>107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12</v>
      </c>
      <c r="C1146" s="16" t="s">
        <v>108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12</v>
      </c>
      <c r="C1147" s="16" t="s">
        <v>109</v>
      </c>
      <c r="D1147" s="17">
        <v>0</v>
      </c>
      <c r="E1147" s="17">
        <v>0</v>
      </c>
      <c r="F1147" s="17">
        <v>0</v>
      </c>
      <c r="G1147" s="17">
        <v>0</v>
      </c>
      <c r="H1147" s="17">
        <v>0</v>
      </c>
    </row>
    <row r="1148" spans="1:8">
      <c r="A1148" s="15">
        <v>1143</v>
      </c>
      <c r="B1148" s="16" t="s">
        <v>12</v>
      </c>
      <c r="C1148" s="16" t="s">
        <v>110</v>
      </c>
      <c r="D1148" s="17">
        <v>4895</v>
      </c>
      <c r="E1148" s="17">
        <v>2413</v>
      </c>
      <c r="F1148" s="17">
        <v>12029</v>
      </c>
      <c r="G1148" s="17">
        <v>5818</v>
      </c>
      <c r="H1148" s="17">
        <v>25150</v>
      </c>
    </row>
    <row r="1149" spans="1:8">
      <c r="A1149" s="15">
        <v>1144</v>
      </c>
      <c r="B1149" s="16" t="s">
        <v>12</v>
      </c>
      <c r="C1149" s="16" t="s">
        <v>348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12</v>
      </c>
      <c r="C1150" s="16" t="s">
        <v>111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12</v>
      </c>
      <c r="C1151" s="16" t="s">
        <v>112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12</v>
      </c>
      <c r="C1152" s="16" t="s">
        <v>113</v>
      </c>
      <c r="D1152" s="17">
        <v>0</v>
      </c>
      <c r="E1152" s="17">
        <v>0</v>
      </c>
      <c r="F1152" s="17">
        <v>8</v>
      </c>
      <c r="G1152" s="17">
        <v>12</v>
      </c>
      <c r="H1152" s="17">
        <v>15</v>
      </c>
    </row>
    <row r="1153" spans="1:8">
      <c r="A1153" s="15">
        <v>1148</v>
      </c>
      <c r="B1153" s="16" t="s">
        <v>12</v>
      </c>
      <c r="C1153" s="16" t="s">
        <v>114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12</v>
      </c>
      <c r="C1154" s="16" t="s">
        <v>115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12</v>
      </c>
      <c r="C1155" s="16" t="s">
        <v>116</v>
      </c>
      <c r="D1155" s="17">
        <v>0</v>
      </c>
      <c r="E1155" s="17">
        <v>0</v>
      </c>
      <c r="F1155" s="17">
        <v>0</v>
      </c>
      <c r="G1155" s="17">
        <v>0</v>
      </c>
      <c r="H1155" s="17">
        <v>0</v>
      </c>
    </row>
    <row r="1156" spans="1:8">
      <c r="A1156" s="15">
        <v>1151</v>
      </c>
      <c r="B1156" s="16" t="s">
        <v>12</v>
      </c>
      <c r="C1156" s="16" t="s">
        <v>117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12</v>
      </c>
      <c r="C1157" s="16" t="s">
        <v>118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12</v>
      </c>
      <c r="C1158" s="16" t="s">
        <v>119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12</v>
      </c>
      <c r="C1159" s="16" t="s">
        <v>120</v>
      </c>
      <c r="D1159" s="17">
        <v>0</v>
      </c>
      <c r="E1159" s="17">
        <v>0</v>
      </c>
      <c r="F1159" s="17">
        <v>0</v>
      </c>
      <c r="G1159" s="17">
        <v>3</v>
      </c>
      <c r="H1159" s="17">
        <v>7</v>
      </c>
    </row>
    <row r="1160" spans="1:8">
      <c r="A1160" s="15">
        <v>1155</v>
      </c>
      <c r="B1160" s="16" t="s">
        <v>12</v>
      </c>
      <c r="C1160" s="16" t="s">
        <v>121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12</v>
      </c>
      <c r="C1161" s="16" t="s">
        <v>122</v>
      </c>
      <c r="D1161" s="17">
        <v>0</v>
      </c>
      <c r="E1161" s="17">
        <v>0</v>
      </c>
      <c r="F1161" s="17">
        <v>0</v>
      </c>
      <c r="G1161" s="17">
        <v>0</v>
      </c>
      <c r="H1161" s="17">
        <v>0</v>
      </c>
    </row>
    <row r="1162" spans="1:8">
      <c r="A1162" s="15">
        <v>1157</v>
      </c>
      <c r="B1162" s="16" t="s">
        <v>12</v>
      </c>
      <c r="C1162" s="16" t="s">
        <v>123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12</v>
      </c>
      <c r="C1163" s="16" t="s">
        <v>124</v>
      </c>
      <c r="D1163" s="17">
        <v>0</v>
      </c>
      <c r="E1163" s="17">
        <v>0</v>
      </c>
      <c r="F1163" s="17">
        <v>0</v>
      </c>
      <c r="G1163" s="17">
        <v>0</v>
      </c>
      <c r="H1163" s="17">
        <v>0</v>
      </c>
    </row>
    <row r="1164" spans="1:8">
      <c r="A1164" s="15">
        <v>1159</v>
      </c>
      <c r="B1164" s="16" t="s">
        <v>12</v>
      </c>
      <c r="C1164" s="16" t="s">
        <v>380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12</v>
      </c>
      <c r="C1165" s="16" t="s">
        <v>372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12</v>
      </c>
      <c r="C1166" s="16" t="s">
        <v>125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12</v>
      </c>
      <c r="C1167" s="16" t="s">
        <v>126</v>
      </c>
      <c r="D1167" s="17">
        <v>0</v>
      </c>
      <c r="E1167" s="17">
        <v>0</v>
      </c>
      <c r="F1167" s="17">
        <v>0</v>
      </c>
      <c r="G1167" s="17">
        <v>0</v>
      </c>
      <c r="H1167" s="17">
        <v>3</v>
      </c>
    </row>
    <row r="1168" spans="1:8">
      <c r="A1168" s="15">
        <v>1163</v>
      </c>
      <c r="B1168" s="16" t="s">
        <v>12</v>
      </c>
      <c r="C1168" s="16" t="s">
        <v>127</v>
      </c>
      <c r="D1168" s="17">
        <v>0</v>
      </c>
      <c r="E1168" s="17">
        <v>3</v>
      </c>
      <c r="F1168" s="17">
        <v>3</v>
      </c>
      <c r="G1168" s="17">
        <v>0</v>
      </c>
      <c r="H1168" s="17">
        <v>11</v>
      </c>
    </row>
    <row r="1169" spans="1:8">
      <c r="A1169" s="15">
        <v>1164</v>
      </c>
      <c r="B1169" s="16" t="s">
        <v>12</v>
      </c>
      <c r="C1169" s="16" t="s">
        <v>128</v>
      </c>
      <c r="D1169" s="17">
        <v>0</v>
      </c>
      <c r="E1169" s="17">
        <v>0</v>
      </c>
      <c r="F1169" s="17">
        <v>0</v>
      </c>
      <c r="G1169" s="17">
        <v>0</v>
      </c>
      <c r="H1169" s="17">
        <v>0</v>
      </c>
    </row>
    <row r="1170" spans="1:8">
      <c r="A1170" s="15">
        <v>1165</v>
      </c>
      <c r="B1170" s="16" t="s">
        <v>12</v>
      </c>
      <c r="C1170" s="16" t="s">
        <v>129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12</v>
      </c>
      <c r="C1171" s="16" t="s">
        <v>130</v>
      </c>
      <c r="D1171" s="17">
        <v>0</v>
      </c>
      <c r="E1171" s="17">
        <v>0</v>
      </c>
      <c r="F1171" s="17">
        <v>0</v>
      </c>
      <c r="G1171" s="17">
        <v>0</v>
      </c>
      <c r="H1171" s="17">
        <v>0</v>
      </c>
    </row>
    <row r="1172" spans="1:8">
      <c r="A1172" s="15">
        <v>1167</v>
      </c>
      <c r="B1172" s="16" t="s">
        <v>12</v>
      </c>
      <c r="C1172" s="16" t="s">
        <v>131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12</v>
      </c>
      <c r="C1173" s="16" t="s">
        <v>132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12</v>
      </c>
      <c r="C1174" s="16" t="s">
        <v>381</v>
      </c>
      <c r="D1174" s="17">
        <v>0</v>
      </c>
      <c r="E1174" s="17">
        <v>0</v>
      </c>
      <c r="F1174" s="17">
        <v>0</v>
      </c>
      <c r="G1174" s="17">
        <v>0</v>
      </c>
      <c r="H1174" s="17">
        <v>0</v>
      </c>
    </row>
    <row r="1175" spans="1:8">
      <c r="A1175" s="15">
        <v>1170</v>
      </c>
      <c r="B1175" s="16" t="s">
        <v>12</v>
      </c>
      <c r="C1175" s="16" t="s">
        <v>133</v>
      </c>
      <c r="D1175" s="17">
        <v>0</v>
      </c>
      <c r="E1175" s="17">
        <v>0</v>
      </c>
      <c r="F1175" s="17">
        <v>0</v>
      </c>
      <c r="G1175" s="17">
        <v>0</v>
      </c>
      <c r="H1175" s="17">
        <v>5</v>
      </c>
    </row>
    <row r="1176" spans="1:8">
      <c r="A1176" s="15">
        <v>1171</v>
      </c>
      <c r="B1176" s="16" t="s">
        <v>12</v>
      </c>
      <c r="C1176" s="16" t="s">
        <v>134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12</v>
      </c>
      <c r="C1177" s="16" t="s">
        <v>135</v>
      </c>
      <c r="D1177" s="17">
        <v>3</v>
      </c>
      <c r="E1177" s="17">
        <v>0</v>
      </c>
      <c r="F1177" s="17">
        <v>29</v>
      </c>
      <c r="G1177" s="17">
        <v>0</v>
      </c>
      <c r="H1177" s="17">
        <v>41</v>
      </c>
    </row>
    <row r="1178" spans="1:8">
      <c r="A1178" s="15">
        <v>1173</v>
      </c>
      <c r="B1178" s="16" t="s">
        <v>12</v>
      </c>
      <c r="C1178" s="16" t="s">
        <v>136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12</v>
      </c>
      <c r="C1179" s="16" t="s">
        <v>137</v>
      </c>
      <c r="D1179" s="17">
        <v>0</v>
      </c>
      <c r="E1179" s="17">
        <v>0</v>
      </c>
      <c r="F1179" s="17">
        <v>0</v>
      </c>
      <c r="G1179" s="17">
        <v>0</v>
      </c>
      <c r="H1179" s="17">
        <v>0</v>
      </c>
    </row>
    <row r="1180" spans="1:8">
      <c r="A1180" s="15">
        <v>1175</v>
      </c>
      <c r="B1180" s="16" t="s">
        <v>12</v>
      </c>
      <c r="C1180" s="16" t="s">
        <v>138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12</v>
      </c>
      <c r="C1181" s="16" t="s">
        <v>139</v>
      </c>
      <c r="D1181" s="17">
        <v>0</v>
      </c>
      <c r="E1181" s="17">
        <v>0</v>
      </c>
      <c r="F1181" s="17">
        <v>0</v>
      </c>
      <c r="G1181" s="17">
        <v>0</v>
      </c>
      <c r="H1181" s="17">
        <v>0</v>
      </c>
    </row>
    <row r="1182" spans="1:8">
      <c r="A1182" s="15">
        <v>1177</v>
      </c>
      <c r="B1182" s="16" t="s">
        <v>12</v>
      </c>
      <c r="C1182" s="16" t="s">
        <v>140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12</v>
      </c>
      <c r="C1183" s="16" t="s">
        <v>141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12</v>
      </c>
      <c r="C1184" s="16" t="s">
        <v>142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12</v>
      </c>
      <c r="C1185" s="16" t="s">
        <v>143</v>
      </c>
      <c r="D1185" s="17">
        <v>0</v>
      </c>
      <c r="E1185" s="17">
        <v>0</v>
      </c>
      <c r="F1185" s="17">
        <v>6</v>
      </c>
      <c r="G1185" s="17">
        <v>11</v>
      </c>
      <c r="H1185" s="17">
        <v>20</v>
      </c>
    </row>
    <row r="1186" spans="1:8">
      <c r="A1186" s="15">
        <v>1181</v>
      </c>
      <c r="B1186" s="16" t="s">
        <v>12</v>
      </c>
      <c r="C1186" s="16" t="s">
        <v>144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12</v>
      </c>
      <c r="C1187" s="16" t="s">
        <v>349</v>
      </c>
      <c r="D1187" s="17">
        <v>0</v>
      </c>
      <c r="E1187" s="17">
        <v>8</v>
      </c>
      <c r="F1187" s="17">
        <v>51</v>
      </c>
      <c r="G1187" s="17">
        <v>8</v>
      </c>
      <c r="H1187" s="17">
        <v>68</v>
      </c>
    </row>
    <row r="1188" spans="1:8">
      <c r="A1188" s="15">
        <v>1183</v>
      </c>
      <c r="B1188" s="16" t="s">
        <v>12</v>
      </c>
      <c r="C1188" s="16" t="s">
        <v>145</v>
      </c>
      <c r="D1188" s="17">
        <v>0</v>
      </c>
      <c r="E1188" s="17">
        <v>0</v>
      </c>
      <c r="F1188" s="17">
        <v>0</v>
      </c>
      <c r="G1188" s="17">
        <v>0</v>
      </c>
      <c r="H1188" s="17">
        <v>0</v>
      </c>
    </row>
    <row r="1189" spans="1:8">
      <c r="A1189" s="15">
        <v>1184</v>
      </c>
      <c r="B1189" s="16" t="s">
        <v>12</v>
      </c>
      <c r="C1189" s="16" t="s">
        <v>146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12</v>
      </c>
      <c r="C1190" s="16" t="s">
        <v>147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12</v>
      </c>
      <c r="C1191" s="16" t="s">
        <v>148</v>
      </c>
      <c r="D1191" s="17">
        <v>0</v>
      </c>
      <c r="E1191" s="17">
        <v>0</v>
      </c>
      <c r="F1191" s="17">
        <v>0</v>
      </c>
      <c r="G1191" s="17">
        <v>0</v>
      </c>
      <c r="H1191" s="17">
        <v>0</v>
      </c>
    </row>
    <row r="1192" spans="1:8">
      <c r="A1192" s="15">
        <v>1187</v>
      </c>
      <c r="B1192" s="16" t="s">
        <v>12</v>
      </c>
      <c r="C1192" s="16" t="s">
        <v>350</v>
      </c>
      <c r="D1192" s="17">
        <v>0</v>
      </c>
      <c r="E1192" s="17">
        <v>0</v>
      </c>
      <c r="F1192" s="17">
        <v>0</v>
      </c>
      <c r="G1192" s="17">
        <v>0</v>
      </c>
      <c r="H1192" s="17">
        <v>0</v>
      </c>
    </row>
    <row r="1193" spans="1:8">
      <c r="A1193" s="15">
        <v>1188</v>
      </c>
      <c r="B1193" s="16" t="s">
        <v>12</v>
      </c>
      <c r="C1193" s="16" t="s">
        <v>149</v>
      </c>
      <c r="D1193" s="17">
        <v>0</v>
      </c>
      <c r="E1193" s="17">
        <v>0</v>
      </c>
      <c r="F1193" s="17">
        <v>0</v>
      </c>
      <c r="G1193" s="17">
        <v>0</v>
      </c>
      <c r="H1193" s="17">
        <v>0</v>
      </c>
    </row>
    <row r="1194" spans="1:8">
      <c r="A1194" s="15">
        <v>1189</v>
      </c>
      <c r="B1194" s="16" t="s">
        <v>12</v>
      </c>
      <c r="C1194" s="16" t="s">
        <v>150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12</v>
      </c>
      <c r="C1195" s="16" t="s">
        <v>351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12</v>
      </c>
      <c r="C1196" s="16" t="s">
        <v>151</v>
      </c>
      <c r="D1196" s="17">
        <v>0</v>
      </c>
      <c r="E1196" s="17">
        <v>0</v>
      </c>
      <c r="F1196" s="17">
        <v>3</v>
      </c>
      <c r="G1196" s="17">
        <v>15</v>
      </c>
      <c r="H1196" s="17">
        <v>21</v>
      </c>
    </row>
    <row r="1197" spans="1:8">
      <c r="A1197" s="15">
        <v>1192</v>
      </c>
      <c r="B1197" s="16" t="s">
        <v>12</v>
      </c>
      <c r="C1197" s="16" t="s">
        <v>152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12</v>
      </c>
      <c r="C1198" s="16" t="s">
        <v>352</v>
      </c>
      <c r="D1198" s="17">
        <v>0</v>
      </c>
      <c r="E1198" s="17">
        <v>0</v>
      </c>
      <c r="F1198" s="17">
        <v>0</v>
      </c>
      <c r="G1198" s="17">
        <v>0</v>
      </c>
      <c r="H1198" s="17">
        <v>0</v>
      </c>
    </row>
    <row r="1199" spans="1:8">
      <c r="A1199" s="15">
        <v>1194</v>
      </c>
      <c r="B1199" s="16" t="s">
        <v>12</v>
      </c>
      <c r="C1199" s="16" t="s">
        <v>153</v>
      </c>
      <c r="D1199" s="17">
        <v>0</v>
      </c>
      <c r="E1199" s="17">
        <v>0</v>
      </c>
      <c r="F1199" s="17">
        <v>4</v>
      </c>
      <c r="G1199" s="17">
        <v>7</v>
      </c>
      <c r="H1199" s="17">
        <v>7</v>
      </c>
    </row>
    <row r="1200" spans="1:8">
      <c r="A1200" s="15">
        <v>1195</v>
      </c>
      <c r="B1200" s="16" t="s">
        <v>12</v>
      </c>
      <c r="C1200" s="16" t="s">
        <v>154</v>
      </c>
      <c r="D1200" s="17">
        <v>0</v>
      </c>
      <c r="E1200" s="17">
        <v>0</v>
      </c>
      <c r="F1200" s="17">
        <v>6</v>
      </c>
      <c r="G1200" s="17">
        <v>4</v>
      </c>
      <c r="H1200" s="17">
        <v>10</v>
      </c>
    </row>
    <row r="1201" spans="1:8">
      <c r="A1201" s="15">
        <v>1196</v>
      </c>
      <c r="B1201" s="16" t="s">
        <v>12</v>
      </c>
      <c r="C1201" s="16" t="s">
        <v>155</v>
      </c>
      <c r="D1201" s="17">
        <v>0</v>
      </c>
      <c r="E1201" s="17">
        <v>0</v>
      </c>
      <c r="F1201" s="17">
        <v>5</v>
      </c>
      <c r="G1201" s="17">
        <v>4</v>
      </c>
      <c r="H1201" s="17">
        <v>11</v>
      </c>
    </row>
    <row r="1202" spans="1:8">
      <c r="A1202" s="15">
        <v>1197</v>
      </c>
      <c r="B1202" s="16" t="s">
        <v>12</v>
      </c>
      <c r="C1202" s="16" t="s">
        <v>156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12</v>
      </c>
      <c r="C1203" s="16" t="s">
        <v>157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12</v>
      </c>
      <c r="C1204" s="16" t="s">
        <v>158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12</v>
      </c>
      <c r="C1205" s="16" t="s">
        <v>159</v>
      </c>
      <c r="D1205" s="17">
        <v>0</v>
      </c>
      <c r="E1205" s="17">
        <v>0</v>
      </c>
      <c r="F1205" s="17">
        <v>8</v>
      </c>
      <c r="G1205" s="17">
        <v>0</v>
      </c>
      <c r="H1205" s="17">
        <v>5</v>
      </c>
    </row>
    <row r="1206" spans="1:8">
      <c r="A1206" s="15">
        <v>1201</v>
      </c>
      <c r="B1206" s="16" t="s">
        <v>12</v>
      </c>
      <c r="C1206" s="16" t="s">
        <v>160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12</v>
      </c>
      <c r="C1207" s="16" t="s">
        <v>161</v>
      </c>
      <c r="D1207" s="17">
        <v>0</v>
      </c>
      <c r="E1207" s="17">
        <v>0</v>
      </c>
      <c r="F1207" s="17">
        <v>8</v>
      </c>
      <c r="G1207" s="17">
        <v>11</v>
      </c>
      <c r="H1207" s="17">
        <v>20</v>
      </c>
    </row>
    <row r="1208" spans="1:8">
      <c r="A1208" s="15">
        <v>1203</v>
      </c>
      <c r="B1208" s="16" t="s">
        <v>12</v>
      </c>
      <c r="C1208" s="16" t="s">
        <v>162</v>
      </c>
      <c r="D1208" s="17">
        <v>0</v>
      </c>
      <c r="E1208" s="17">
        <v>0</v>
      </c>
      <c r="F1208" s="17">
        <v>3</v>
      </c>
      <c r="G1208" s="17">
        <v>0</v>
      </c>
      <c r="H1208" s="17">
        <v>3</v>
      </c>
    </row>
    <row r="1209" spans="1:8">
      <c r="A1209" s="15">
        <v>1204</v>
      </c>
      <c r="B1209" s="16" t="s">
        <v>12</v>
      </c>
      <c r="C1209" s="16" t="s">
        <v>163</v>
      </c>
      <c r="D1209" s="17">
        <v>39</v>
      </c>
      <c r="E1209" s="17">
        <v>19</v>
      </c>
      <c r="F1209" s="17">
        <v>690</v>
      </c>
      <c r="G1209" s="17">
        <v>953</v>
      </c>
      <c r="H1209" s="17">
        <v>1697</v>
      </c>
    </row>
    <row r="1210" spans="1:8">
      <c r="A1210" s="15">
        <v>1205</v>
      </c>
      <c r="B1210" s="16" t="s">
        <v>12</v>
      </c>
      <c r="C1210" s="16" t="s">
        <v>164</v>
      </c>
      <c r="D1210" s="17">
        <v>0</v>
      </c>
      <c r="E1210" s="17">
        <v>0</v>
      </c>
      <c r="F1210" s="17">
        <v>0</v>
      </c>
      <c r="G1210" s="17">
        <v>0</v>
      </c>
      <c r="H1210" s="17">
        <v>0</v>
      </c>
    </row>
    <row r="1211" spans="1:8">
      <c r="A1211" s="15">
        <v>1206</v>
      </c>
      <c r="B1211" s="16" t="s">
        <v>12</v>
      </c>
      <c r="C1211" s="16" t="s">
        <v>165</v>
      </c>
      <c r="D1211" s="17">
        <v>0</v>
      </c>
      <c r="E1211" s="17">
        <v>0</v>
      </c>
      <c r="F1211" s="17">
        <v>3</v>
      </c>
      <c r="G1211" s="17">
        <v>0</v>
      </c>
      <c r="H1211" s="17">
        <v>3</v>
      </c>
    </row>
    <row r="1212" spans="1:8">
      <c r="A1212" s="15">
        <v>1207</v>
      </c>
      <c r="B1212" s="16" t="s">
        <v>12</v>
      </c>
      <c r="C1212" s="16" t="s">
        <v>166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12</v>
      </c>
      <c r="C1213" s="16" t="s">
        <v>167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12</v>
      </c>
      <c r="C1214" s="16" t="s">
        <v>168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12</v>
      </c>
      <c r="C1215" s="16" t="s">
        <v>353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12</v>
      </c>
      <c r="C1216" s="16" t="s">
        <v>169</v>
      </c>
      <c r="D1216" s="17">
        <v>0</v>
      </c>
      <c r="E1216" s="17">
        <v>0</v>
      </c>
      <c r="F1216" s="17">
        <v>12</v>
      </c>
      <c r="G1216" s="17">
        <v>0</v>
      </c>
      <c r="H1216" s="17">
        <v>16</v>
      </c>
    </row>
    <row r="1217" spans="1:8">
      <c r="A1217" s="15">
        <v>1212</v>
      </c>
      <c r="B1217" s="16" t="s">
        <v>12</v>
      </c>
      <c r="C1217" s="16" t="s">
        <v>170</v>
      </c>
      <c r="D1217" s="17">
        <v>0</v>
      </c>
      <c r="E1217" s="17">
        <v>0</v>
      </c>
      <c r="F1217" s="17">
        <v>0</v>
      </c>
      <c r="G1217" s="17">
        <v>3</v>
      </c>
      <c r="H1217" s="17">
        <v>3</v>
      </c>
    </row>
    <row r="1218" spans="1:8">
      <c r="A1218" s="15">
        <v>1213</v>
      </c>
      <c r="B1218" s="16" t="s">
        <v>12</v>
      </c>
      <c r="C1218" s="16" t="s">
        <v>171</v>
      </c>
      <c r="D1218" s="17">
        <v>0</v>
      </c>
      <c r="E1218" s="17">
        <v>0</v>
      </c>
      <c r="F1218" s="17">
        <v>17</v>
      </c>
      <c r="G1218" s="17">
        <v>9</v>
      </c>
      <c r="H1218" s="17">
        <v>22</v>
      </c>
    </row>
    <row r="1219" spans="1:8">
      <c r="A1219" s="15">
        <v>1214</v>
      </c>
      <c r="B1219" s="16" t="s">
        <v>12</v>
      </c>
      <c r="C1219" s="16" t="s">
        <v>172</v>
      </c>
      <c r="D1219" s="17">
        <v>0</v>
      </c>
      <c r="E1219" s="17">
        <v>0</v>
      </c>
      <c r="F1219" s="17">
        <v>0</v>
      </c>
      <c r="G1219" s="17">
        <v>0</v>
      </c>
      <c r="H1219" s="17">
        <v>0</v>
      </c>
    </row>
    <row r="1220" spans="1:8">
      <c r="A1220" s="15">
        <v>1215</v>
      </c>
      <c r="B1220" s="16" t="s">
        <v>12</v>
      </c>
      <c r="C1220" s="16" t="s">
        <v>173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12</v>
      </c>
      <c r="C1221" s="16" t="s">
        <v>174</v>
      </c>
      <c r="D1221" s="17">
        <v>0</v>
      </c>
      <c r="E1221" s="17">
        <v>0</v>
      </c>
      <c r="F1221" s="17">
        <v>0</v>
      </c>
      <c r="G1221" s="17">
        <v>0</v>
      </c>
      <c r="H1221" s="17">
        <v>0</v>
      </c>
    </row>
    <row r="1222" spans="1:8">
      <c r="A1222" s="15">
        <v>1217</v>
      </c>
      <c r="B1222" s="16" t="s">
        <v>12</v>
      </c>
      <c r="C1222" s="16" t="s">
        <v>175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12</v>
      </c>
      <c r="C1223" s="16" t="s">
        <v>176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12</v>
      </c>
      <c r="C1224" s="16" t="s">
        <v>177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12</v>
      </c>
      <c r="C1225" s="16" t="s">
        <v>178</v>
      </c>
      <c r="D1225" s="17">
        <v>6</v>
      </c>
      <c r="E1225" s="17">
        <v>3</v>
      </c>
      <c r="F1225" s="17">
        <v>60</v>
      </c>
      <c r="G1225" s="17">
        <v>127</v>
      </c>
      <c r="H1225" s="17">
        <v>191</v>
      </c>
    </row>
    <row r="1226" spans="1:8">
      <c r="A1226" s="15">
        <v>1221</v>
      </c>
      <c r="B1226" s="16" t="s">
        <v>12</v>
      </c>
      <c r="C1226" s="16" t="s">
        <v>179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12</v>
      </c>
      <c r="C1227" s="16" t="s">
        <v>180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12</v>
      </c>
      <c r="C1228" s="16" t="s">
        <v>181</v>
      </c>
      <c r="D1228" s="17">
        <v>0</v>
      </c>
      <c r="E1228" s="17">
        <v>0</v>
      </c>
      <c r="F1228" s="17">
        <v>19</v>
      </c>
      <c r="G1228" s="17">
        <v>46</v>
      </c>
      <c r="H1228" s="17">
        <v>65</v>
      </c>
    </row>
    <row r="1229" spans="1:8">
      <c r="A1229" s="15">
        <v>1224</v>
      </c>
      <c r="B1229" s="16" t="s">
        <v>12</v>
      </c>
      <c r="C1229" s="16" t="s">
        <v>182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12</v>
      </c>
      <c r="C1230" s="16" t="s">
        <v>183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12</v>
      </c>
      <c r="C1231" s="16" t="s">
        <v>184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12</v>
      </c>
      <c r="C1232" s="16" t="s">
        <v>185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12</v>
      </c>
      <c r="C1233" s="16" t="s">
        <v>186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12</v>
      </c>
      <c r="C1234" s="16" t="s">
        <v>354</v>
      </c>
      <c r="D1234" s="17">
        <v>0</v>
      </c>
      <c r="E1234" s="17">
        <v>0</v>
      </c>
      <c r="F1234" s="17">
        <v>4</v>
      </c>
      <c r="G1234" s="17">
        <v>0</v>
      </c>
      <c r="H1234" s="17">
        <v>4</v>
      </c>
    </row>
    <row r="1235" spans="1:8">
      <c r="A1235" s="15">
        <v>1230</v>
      </c>
      <c r="B1235" s="16" t="s">
        <v>12</v>
      </c>
      <c r="C1235" s="16" t="s">
        <v>187</v>
      </c>
      <c r="D1235" s="17">
        <v>0</v>
      </c>
      <c r="E1235" s="17">
        <v>0</v>
      </c>
      <c r="F1235" s="17">
        <v>0</v>
      </c>
      <c r="G1235" s="17">
        <v>0</v>
      </c>
      <c r="H1235" s="17">
        <v>0</v>
      </c>
    </row>
    <row r="1236" spans="1:8">
      <c r="A1236" s="15">
        <v>1231</v>
      </c>
      <c r="B1236" s="16" t="s">
        <v>12</v>
      </c>
      <c r="C1236" s="16" t="s">
        <v>188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12</v>
      </c>
      <c r="C1237" s="16" t="s">
        <v>189</v>
      </c>
      <c r="D1237" s="17">
        <v>0</v>
      </c>
      <c r="E1237" s="17">
        <v>0</v>
      </c>
      <c r="F1237" s="17">
        <v>0</v>
      </c>
      <c r="G1237" s="17">
        <v>0</v>
      </c>
      <c r="H1237" s="17">
        <v>0</v>
      </c>
    </row>
    <row r="1238" spans="1:8">
      <c r="A1238" s="15">
        <v>1233</v>
      </c>
      <c r="B1238" s="16" t="s">
        <v>12</v>
      </c>
      <c r="C1238" s="16" t="s">
        <v>190</v>
      </c>
      <c r="D1238" s="17">
        <v>0</v>
      </c>
      <c r="E1238" s="17">
        <v>0</v>
      </c>
      <c r="F1238" s="17">
        <v>0</v>
      </c>
      <c r="G1238" s="17">
        <v>0</v>
      </c>
      <c r="H1238" s="17">
        <v>0</v>
      </c>
    </row>
    <row r="1239" spans="1:8">
      <c r="A1239" s="15">
        <v>1234</v>
      </c>
      <c r="B1239" s="16" t="s">
        <v>12</v>
      </c>
      <c r="C1239" s="16" t="s">
        <v>191</v>
      </c>
      <c r="D1239" s="17">
        <v>0</v>
      </c>
      <c r="E1239" s="17">
        <v>0</v>
      </c>
      <c r="F1239" s="17">
        <v>0</v>
      </c>
      <c r="G1239" s="17">
        <v>0</v>
      </c>
      <c r="H1239" s="17">
        <v>0</v>
      </c>
    </row>
    <row r="1240" spans="1:8">
      <c r="A1240" s="15">
        <v>1235</v>
      </c>
      <c r="B1240" s="16" t="s">
        <v>12</v>
      </c>
      <c r="C1240" s="16" t="s">
        <v>192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12</v>
      </c>
      <c r="C1241" s="16" t="s">
        <v>355</v>
      </c>
      <c r="D1241" s="17">
        <v>0</v>
      </c>
      <c r="E1241" s="17">
        <v>5</v>
      </c>
      <c r="F1241" s="17">
        <v>19</v>
      </c>
      <c r="G1241" s="17">
        <v>4</v>
      </c>
      <c r="H1241" s="17">
        <v>22</v>
      </c>
    </row>
    <row r="1242" spans="1:8">
      <c r="A1242" s="15">
        <v>1237</v>
      </c>
      <c r="B1242" s="16" t="s">
        <v>12</v>
      </c>
      <c r="C1242" s="16" t="s">
        <v>193</v>
      </c>
      <c r="D1242" s="17">
        <v>0</v>
      </c>
      <c r="E1242" s="17">
        <v>0</v>
      </c>
      <c r="F1242" s="17">
        <v>4</v>
      </c>
      <c r="G1242" s="17">
        <v>12</v>
      </c>
      <c r="H1242" s="17">
        <v>11</v>
      </c>
    </row>
    <row r="1243" spans="1:8">
      <c r="A1243" s="15">
        <v>1238</v>
      </c>
      <c r="B1243" s="16" t="s">
        <v>12</v>
      </c>
      <c r="C1243" s="16" t="s">
        <v>194</v>
      </c>
      <c r="D1243" s="17">
        <v>0</v>
      </c>
      <c r="E1243" s="17">
        <v>0</v>
      </c>
      <c r="F1243" s="17">
        <v>0</v>
      </c>
      <c r="G1243" s="17">
        <v>0</v>
      </c>
      <c r="H1243" s="17">
        <v>0</v>
      </c>
    </row>
    <row r="1244" spans="1:8">
      <c r="A1244" s="15">
        <v>1239</v>
      </c>
      <c r="B1244" s="16" t="s">
        <v>12</v>
      </c>
      <c r="C1244" s="16" t="s">
        <v>195</v>
      </c>
      <c r="D1244" s="17">
        <v>8</v>
      </c>
      <c r="E1244" s="17">
        <v>4</v>
      </c>
      <c r="F1244" s="17">
        <v>94</v>
      </c>
      <c r="G1244" s="17">
        <v>19</v>
      </c>
      <c r="H1244" s="17">
        <v>127</v>
      </c>
    </row>
    <row r="1245" spans="1:8">
      <c r="A1245" s="15">
        <v>1240</v>
      </c>
      <c r="B1245" s="16" t="s">
        <v>12</v>
      </c>
      <c r="C1245" s="16" t="s">
        <v>196</v>
      </c>
      <c r="D1245" s="17">
        <v>0</v>
      </c>
      <c r="E1245" s="17">
        <v>0</v>
      </c>
      <c r="F1245" s="17">
        <v>15</v>
      </c>
      <c r="G1245" s="17">
        <v>0</v>
      </c>
      <c r="H1245" s="17">
        <v>23</v>
      </c>
    </row>
    <row r="1246" spans="1:8">
      <c r="A1246" s="15">
        <v>1241</v>
      </c>
      <c r="B1246" s="16" t="s">
        <v>12</v>
      </c>
      <c r="C1246" s="16" t="s">
        <v>197</v>
      </c>
      <c r="D1246" s="17">
        <v>0</v>
      </c>
      <c r="E1246" s="17">
        <v>0</v>
      </c>
      <c r="F1246" s="17">
        <v>5</v>
      </c>
      <c r="G1246" s="17">
        <v>6</v>
      </c>
      <c r="H1246" s="17">
        <v>9</v>
      </c>
    </row>
    <row r="1247" spans="1:8">
      <c r="A1247" s="15">
        <v>1242</v>
      </c>
      <c r="B1247" s="16" t="s">
        <v>12</v>
      </c>
      <c r="C1247" s="16" t="s">
        <v>198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12</v>
      </c>
      <c r="C1248" s="16" t="s">
        <v>199</v>
      </c>
      <c r="D1248" s="17">
        <v>0</v>
      </c>
      <c r="E1248" s="17">
        <v>0</v>
      </c>
      <c r="F1248" s="17">
        <v>34</v>
      </c>
      <c r="G1248" s="17">
        <v>46</v>
      </c>
      <c r="H1248" s="17">
        <v>82</v>
      </c>
    </row>
    <row r="1249" spans="1:8">
      <c r="A1249" s="15">
        <v>1244</v>
      </c>
      <c r="B1249" s="16" t="s">
        <v>12</v>
      </c>
      <c r="C1249" s="16" t="s">
        <v>200</v>
      </c>
      <c r="D1249" s="17">
        <v>0</v>
      </c>
      <c r="E1249" s="17">
        <v>0</v>
      </c>
      <c r="F1249" s="17">
        <v>0</v>
      </c>
      <c r="G1249" s="17">
        <v>4</v>
      </c>
      <c r="H1249" s="17">
        <v>5</v>
      </c>
    </row>
    <row r="1250" spans="1:8">
      <c r="A1250" s="15">
        <v>1245</v>
      </c>
      <c r="B1250" s="16" t="s">
        <v>12</v>
      </c>
      <c r="C1250" s="16" t="s">
        <v>201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12</v>
      </c>
      <c r="C1251" s="16" t="s">
        <v>202</v>
      </c>
      <c r="D1251" s="17">
        <v>0</v>
      </c>
      <c r="E1251" s="17">
        <v>0</v>
      </c>
      <c r="F1251" s="17">
        <v>53</v>
      </c>
      <c r="G1251" s="17">
        <v>178</v>
      </c>
      <c r="H1251" s="17">
        <v>234</v>
      </c>
    </row>
    <row r="1252" spans="1:8">
      <c r="A1252" s="15">
        <v>1247</v>
      </c>
      <c r="B1252" s="16" t="s">
        <v>12</v>
      </c>
      <c r="C1252" s="16" t="s">
        <v>203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12</v>
      </c>
      <c r="C1253" s="16" t="s">
        <v>204</v>
      </c>
      <c r="D1253" s="17">
        <v>0</v>
      </c>
      <c r="E1253" s="17">
        <v>0</v>
      </c>
      <c r="F1253" s="17">
        <v>12</v>
      </c>
      <c r="G1253" s="17">
        <v>3</v>
      </c>
      <c r="H1253" s="17">
        <v>16</v>
      </c>
    </row>
    <row r="1254" spans="1:8">
      <c r="A1254" s="15">
        <v>1249</v>
      </c>
      <c r="B1254" s="16" t="s">
        <v>12</v>
      </c>
      <c r="C1254" s="16" t="s">
        <v>205</v>
      </c>
      <c r="D1254" s="17">
        <v>0</v>
      </c>
      <c r="E1254" s="17">
        <v>0</v>
      </c>
      <c r="F1254" s="17">
        <v>0</v>
      </c>
      <c r="G1254" s="17">
        <v>0</v>
      </c>
      <c r="H1254" s="17">
        <v>0</v>
      </c>
    </row>
    <row r="1255" spans="1:8">
      <c r="A1255" s="15">
        <v>1250</v>
      </c>
      <c r="B1255" s="16" t="s">
        <v>12</v>
      </c>
      <c r="C1255" s="16" t="s">
        <v>356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12</v>
      </c>
      <c r="C1256" s="16" t="s">
        <v>206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12</v>
      </c>
      <c r="C1257" s="16" t="s">
        <v>207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12</v>
      </c>
      <c r="C1258" s="16" t="s">
        <v>208</v>
      </c>
      <c r="D1258" s="17">
        <v>0</v>
      </c>
      <c r="E1258" s="17">
        <v>0</v>
      </c>
      <c r="F1258" s="17">
        <v>10</v>
      </c>
      <c r="G1258" s="17">
        <v>0</v>
      </c>
      <c r="H1258" s="17">
        <v>10</v>
      </c>
    </row>
    <row r="1259" spans="1:8">
      <c r="A1259" s="15">
        <v>1254</v>
      </c>
      <c r="B1259" s="16" t="s">
        <v>12</v>
      </c>
      <c r="C1259" s="16" t="s">
        <v>209</v>
      </c>
      <c r="D1259" s="17">
        <v>0</v>
      </c>
      <c r="E1259" s="17">
        <v>0</v>
      </c>
      <c r="F1259" s="17">
        <v>0</v>
      </c>
      <c r="G1259" s="17">
        <v>0</v>
      </c>
      <c r="H1259" s="17">
        <v>0</v>
      </c>
    </row>
    <row r="1260" spans="1:8">
      <c r="A1260" s="15">
        <v>1255</v>
      </c>
      <c r="B1260" s="16" t="s">
        <v>12</v>
      </c>
      <c r="C1260" s="16" t="s">
        <v>357</v>
      </c>
      <c r="D1260" s="17">
        <v>0</v>
      </c>
      <c r="E1260" s="17">
        <v>0</v>
      </c>
      <c r="F1260" s="17">
        <v>0</v>
      </c>
      <c r="G1260" s="17">
        <v>0</v>
      </c>
      <c r="H1260" s="17">
        <v>0</v>
      </c>
    </row>
    <row r="1261" spans="1:8">
      <c r="A1261" s="15">
        <v>1256</v>
      </c>
      <c r="B1261" s="16" t="s">
        <v>12</v>
      </c>
      <c r="C1261" s="16" t="s">
        <v>358</v>
      </c>
      <c r="D1261" s="17">
        <v>0</v>
      </c>
      <c r="E1261" s="17">
        <v>0</v>
      </c>
      <c r="F1261" s="17">
        <v>3</v>
      </c>
      <c r="G1261" s="17">
        <v>0</v>
      </c>
      <c r="H1261" s="17">
        <v>4</v>
      </c>
    </row>
    <row r="1262" spans="1:8">
      <c r="A1262" s="15">
        <v>1257</v>
      </c>
      <c r="B1262" s="16" t="s">
        <v>12</v>
      </c>
      <c r="C1262" s="16" t="s">
        <v>359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12</v>
      </c>
      <c r="C1263" s="16" t="s">
        <v>210</v>
      </c>
      <c r="D1263" s="17">
        <v>0</v>
      </c>
      <c r="E1263" s="17">
        <v>0</v>
      </c>
      <c r="F1263" s="17">
        <v>0</v>
      </c>
      <c r="G1263" s="17">
        <v>0</v>
      </c>
      <c r="H1263" s="17">
        <v>0</v>
      </c>
    </row>
    <row r="1264" spans="1:8">
      <c r="A1264" s="15">
        <v>1259</v>
      </c>
      <c r="B1264" s="16" t="s">
        <v>12</v>
      </c>
      <c r="C1264" s="16" t="s">
        <v>360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12</v>
      </c>
      <c r="C1265" s="16" t="s">
        <v>211</v>
      </c>
      <c r="D1265" s="17">
        <v>0</v>
      </c>
      <c r="E1265" s="17">
        <v>0</v>
      </c>
      <c r="F1265" s="17">
        <v>0</v>
      </c>
      <c r="G1265" s="17">
        <v>0</v>
      </c>
      <c r="H1265" s="17">
        <v>0</v>
      </c>
    </row>
    <row r="1266" spans="1:8">
      <c r="A1266" s="15">
        <v>1261</v>
      </c>
      <c r="B1266" s="16" t="s">
        <v>12</v>
      </c>
      <c r="C1266" s="16" t="s">
        <v>212</v>
      </c>
      <c r="D1266" s="17">
        <v>0</v>
      </c>
      <c r="E1266" s="17">
        <v>0</v>
      </c>
      <c r="F1266" s="17">
        <v>0</v>
      </c>
      <c r="G1266" s="17">
        <v>10</v>
      </c>
      <c r="H1266" s="17">
        <v>10</v>
      </c>
    </row>
    <row r="1267" spans="1:8">
      <c r="A1267" s="15">
        <v>1262</v>
      </c>
      <c r="B1267" s="16" t="s">
        <v>12</v>
      </c>
      <c r="C1267" s="16" t="s">
        <v>213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12</v>
      </c>
      <c r="C1268" s="16" t="s">
        <v>214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12</v>
      </c>
      <c r="C1269" s="16" t="s">
        <v>215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12</v>
      </c>
      <c r="C1270" s="16" t="s">
        <v>216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12</v>
      </c>
      <c r="C1271" s="16" t="s">
        <v>217</v>
      </c>
      <c r="D1271" s="17">
        <v>0</v>
      </c>
      <c r="E1271" s="17">
        <v>0</v>
      </c>
      <c r="F1271" s="17">
        <v>0</v>
      </c>
      <c r="G1271" s="17">
        <v>0</v>
      </c>
      <c r="H1271" s="17">
        <v>0</v>
      </c>
    </row>
    <row r="1272" spans="1:8">
      <c r="A1272" s="15">
        <v>1267</v>
      </c>
      <c r="B1272" s="16" t="s">
        <v>12</v>
      </c>
      <c r="C1272" s="16" t="s">
        <v>218</v>
      </c>
      <c r="D1272" s="17">
        <v>0</v>
      </c>
      <c r="E1272" s="17">
        <v>0</v>
      </c>
      <c r="F1272" s="17">
        <v>0</v>
      </c>
      <c r="G1272" s="17">
        <v>3</v>
      </c>
      <c r="H1272" s="17">
        <v>0</v>
      </c>
    </row>
    <row r="1273" spans="1:8">
      <c r="A1273" s="15">
        <v>1268</v>
      </c>
      <c r="B1273" s="16" t="s">
        <v>12</v>
      </c>
      <c r="C1273" s="16" t="s">
        <v>219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12</v>
      </c>
      <c r="C1274" s="16" t="s">
        <v>361</v>
      </c>
      <c r="D1274" s="17">
        <v>0</v>
      </c>
      <c r="E1274" s="17">
        <v>0</v>
      </c>
      <c r="F1274" s="17">
        <v>0</v>
      </c>
      <c r="G1274" s="17">
        <v>0</v>
      </c>
      <c r="H1274" s="17">
        <v>0</v>
      </c>
    </row>
    <row r="1275" spans="1:8">
      <c r="A1275" s="15">
        <v>1270</v>
      </c>
      <c r="B1275" s="16" t="s">
        <v>12</v>
      </c>
      <c r="C1275" s="16" t="s">
        <v>220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12</v>
      </c>
      <c r="C1276" s="16" t="s">
        <v>221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12</v>
      </c>
      <c r="C1277" s="16" t="s">
        <v>222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12</v>
      </c>
      <c r="C1278" s="16" t="s">
        <v>223</v>
      </c>
      <c r="D1278" s="17">
        <v>0</v>
      </c>
      <c r="E1278" s="17">
        <v>0</v>
      </c>
      <c r="F1278" s="17">
        <v>28</v>
      </c>
      <c r="G1278" s="17">
        <v>6</v>
      </c>
      <c r="H1278" s="17">
        <v>38</v>
      </c>
    </row>
    <row r="1279" spans="1:8">
      <c r="A1279" s="15">
        <v>1274</v>
      </c>
      <c r="B1279" s="16" t="s">
        <v>12</v>
      </c>
      <c r="C1279" s="16" t="s">
        <v>224</v>
      </c>
      <c r="D1279" s="17">
        <v>0</v>
      </c>
      <c r="E1279" s="17">
        <v>0</v>
      </c>
      <c r="F1279" s="17">
        <v>0</v>
      </c>
      <c r="G1279" s="17">
        <v>0</v>
      </c>
      <c r="H1279" s="17">
        <v>0</v>
      </c>
    </row>
    <row r="1280" spans="1:8">
      <c r="A1280" s="15">
        <v>1275</v>
      </c>
      <c r="B1280" s="16" t="s">
        <v>12</v>
      </c>
      <c r="C1280" s="16" t="s">
        <v>225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12</v>
      </c>
      <c r="C1281" s="16" t="s">
        <v>226</v>
      </c>
      <c r="D1281" s="17">
        <v>0</v>
      </c>
      <c r="E1281" s="17">
        <v>0</v>
      </c>
      <c r="F1281" s="17">
        <v>11</v>
      </c>
      <c r="G1281" s="17">
        <v>56</v>
      </c>
      <c r="H1281" s="17">
        <v>65</v>
      </c>
    </row>
    <row r="1282" spans="1:8">
      <c r="A1282" s="15">
        <v>1277</v>
      </c>
      <c r="B1282" s="16" t="s">
        <v>12</v>
      </c>
      <c r="C1282" s="16" t="s">
        <v>227</v>
      </c>
      <c r="D1282" s="17">
        <v>0</v>
      </c>
      <c r="E1282" s="17">
        <v>0</v>
      </c>
      <c r="F1282" s="17">
        <v>0</v>
      </c>
      <c r="G1282" s="17">
        <v>0</v>
      </c>
      <c r="H1282" s="17">
        <v>0</v>
      </c>
    </row>
    <row r="1283" spans="1:8">
      <c r="A1283" s="15">
        <v>1278</v>
      </c>
      <c r="B1283" s="16" t="s">
        <v>12</v>
      </c>
      <c r="C1283" s="16" t="s">
        <v>228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12</v>
      </c>
      <c r="C1284" s="16" t="s">
        <v>373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12</v>
      </c>
      <c r="C1285" s="16" t="s">
        <v>229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12</v>
      </c>
      <c r="C1286" s="16" t="s">
        <v>230</v>
      </c>
      <c r="D1286" s="17">
        <v>0</v>
      </c>
      <c r="E1286" s="17">
        <v>0</v>
      </c>
      <c r="F1286" s="17">
        <v>16</v>
      </c>
      <c r="G1286" s="17">
        <v>8</v>
      </c>
      <c r="H1286" s="17">
        <v>26</v>
      </c>
    </row>
    <row r="1287" spans="1:8">
      <c r="A1287" s="15">
        <v>1282</v>
      </c>
      <c r="B1287" s="16" t="s">
        <v>12</v>
      </c>
      <c r="C1287" s="16" t="s">
        <v>231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12</v>
      </c>
      <c r="C1288" s="16" t="s">
        <v>232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12</v>
      </c>
      <c r="C1289" s="16" t="s">
        <v>233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12</v>
      </c>
      <c r="C1290" s="16" t="s">
        <v>362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12</v>
      </c>
      <c r="C1291" s="16" t="s">
        <v>234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12</v>
      </c>
      <c r="C1292" s="16" t="s">
        <v>235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12</v>
      </c>
      <c r="C1293" s="16" t="s">
        <v>236</v>
      </c>
      <c r="D1293" s="17">
        <v>0</v>
      </c>
      <c r="E1293" s="17">
        <v>0</v>
      </c>
      <c r="F1293" s="17">
        <v>0</v>
      </c>
      <c r="G1293" s="17">
        <v>0</v>
      </c>
      <c r="H1293" s="17">
        <v>0</v>
      </c>
    </row>
    <row r="1294" spans="1:8">
      <c r="A1294" s="15">
        <v>1289</v>
      </c>
      <c r="B1294" s="16" t="s">
        <v>12</v>
      </c>
      <c r="C1294" s="16" t="s">
        <v>237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12</v>
      </c>
      <c r="C1295" s="16" t="s">
        <v>238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12</v>
      </c>
      <c r="C1296" s="16" t="s">
        <v>239</v>
      </c>
      <c r="D1296" s="17">
        <v>0</v>
      </c>
      <c r="E1296" s="17">
        <v>0</v>
      </c>
      <c r="F1296" s="17">
        <v>0</v>
      </c>
      <c r="G1296" s="17">
        <v>0</v>
      </c>
      <c r="H1296" s="17">
        <v>0</v>
      </c>
    </row>
    <row r="1297" spans="1:8">
      <c r="A1297" s="15">
        <v>1292</v>
      </c>
      <c r="B1297" s="16" t="s">
        <v>12</v>
      </c>
      <c r="C1297" s="16" t="s">
        <v>374</v>
      </c>
      <c r="D1297" s="17">
        <v>0</v>
      </c>
      <c r="E1297" s="17">
        <v>0</v>
      </c>
      <c r="F1297" s="17">
        <v>0</v>
      </c>
      <c r="G1297" s="17">
        <v>0</v>
      </c>
      <c r="H1297" s="17">
        <v>0</v>
      </c>
    </row>
    <row r="1298" spans="1:8">
      <c r="A1298" s="15">
        <v>1293</v>
      </c>
      <c r="B1298" s="16" t="s">
        <v>12</v>
      </c>
      <c r="C1298" s="16" t="s">
        <v>240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12</v>
      </c>
      <c r="C1299" s="16" t="s">
        <v>241</v>
      </c>
      <c r="D1299" s="17">
        <v>0</v>
      </c>
      <c r="E1299" s="17">
        <v>0</v>
      </c>
      <c r="F1299" s="17">
        <v>0</v>
      </c>
      <c r="G1299" s="17">
        <v>0</v>
      </c>
      <c r="H1299" s="17">
        <v>0</v>
      </c>
    </row>
    <row r="1300" spans="1:8">
      <c r="A1300" s="15">
        <v>1295</v>
      </c>
      <c r="B1300" s="16" t="s">
        <v>12</v>
      </c>
      <c r="C1300" s="16" t="s">
        <v>382</v>
      </c>
      <c r="D1300" s="17">
        <v>0</v>
      </c>
      <c r="E1300" s="17">
        <v>0</v>
      </c>
      <c r="F1300" s="17">
        <v>15</v>
      </c>
      <c r="G1300" s="17">
        <v>0</v>
      </c>
      <c r="H1300" s="17">
        <v>17</v>
      </c>
    </row>
    <row r="1301" spans="1:8">
      <c r="A1301" s="15">
        <v>1296</v>
      </c>
      <c r="B1301" s="16" t="s">
        <v>12</v>
      </c>
      <c r="C1301" s="16" t="s">
        <v>242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12</v>
      </c>
      <c r="C1302" s="16" t="s">
        <v>243</v>
      </c>
      <c r="D1302" s="17">
        <v>0</v>
      </c>
      <c r="E1302" s="17">
        <v>0</v>
      </c>
      <c r="F1302" s="17">
        <v>0</v>
      </c>
      <c r="G1302" s="17">
        <v>0</v>
      </c>
      <c r="H1302" s="17">
        <v>0</v>
      </c>
    </row>
    <row r="1303" spans="1:8">
      <c r="A1303" s="15">
        <v>1298</v>
      </c>
      <c r="B1303" s="16" t="s">
        <v>12</v>
      </c>
      <c r="C1303" s="16" t="s">
        <v>244</v>
      </c>
      <c r="D1303" s="17">
        <v>0</v>
      </c>
      <c r="E1303" s="17">
        <v>0</v>
      </c>
      <c r="F1303" s="17">
        <v>23</v>
      </c>
      <c r="G1303" s="17">
        <v>0</v>
      </c>
      <c r="H1303" s="17">
        <v>23</v>
      </c>
    </row>
    <row r="1304" spans="1:8">
      <c r="A1304" s="15">
        <v>1299</v>
      </c>
      <c r="B1304" s="16" t="s">
        <v>12</v>
      </c>
      <c r="C1304" s="16" t="s">
        <v>245</v>
      </c>
      <c r="D1304" s="17">
        <v>4</v>
      </c>
      <c r="E1304" s="17">
        <v>0</v>
      </c>
      <c r="F1304" s="17">
        <v>63</v>
      </c>
      <c r="G1304" s="17">
        <v>190</v>
      </c>
      <c r="H1304" s="17">
        <v>258</v>
      </c>
    </row>
    <row r="1305" spans="1:8">
      <c r="A1305" s="15">
        <v>1300</v>
      </c>
      <c r="B1305" s="16" t="s">
        <v>12</v>
      </c>
      <c r="C1305" s="16" t="s">
        <v>246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12</v>
      </c>
      <c r="C1306" s="16" t="s">
        <v>247</v>
      </c>
      <c r="D1306" s="17">
        <v>34</v>
      </c>
      <c r="E1306" s="17">
        <v>21</v>
      </c>
      <c r="F1306" s="17">
        <v>316</v>
      </c>
      <c r="G1306" s="17">
        <v>134</v>
      </c>
      <c r="H1306" s="17">
        <v>506</v>
      </c>
    </row>
    <row r="1307" spans="1:8">
      <c r="A1307" s="15">
        <v>1302</v>
      </c>
      <c r="B1307" s="16" t="s">
        <v>12</v>
      </c>
      <c r="C1307" s="16" t="s">
        <v>248</v>
      </c>
      <c r="D1307" s="17">
        <v>0</v>
      </c>
      <c r="E1307" s="17">
        <v>0</v>
      </c>
      <c r="F1307" s="17">
        <v>0</v>
      </c>
      <c r="G1307" s="17">
        <v>0</v>
      </c>
      <c r="H1307" s="17">
        <v>0</v>
      </c>
    </row>
    <row r="1308" spans="1:8">
      <c r="A1308" s="15">
        <v>1303</v>
      </c>
      <c r="B1308" s="16" t="s">
        <v>12</v>
      </c>
      <c r="C1308" s="16" t="s">
        <v>249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12</v>
      </c>
      <c r="C1309" s="16" t="s">
        <v>250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12</v>
      </c>
      <c r="C1310" s="16" t="s">
        <v>251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12</v>
      </c>
      <c r="C1311" s="16" t="s">
        <v>252</v>
      </c>
      <c r="D1311" s="17">
        <v>0</v>
      </c>
      <c r="E1311" s="17">
        <v>0</v>
      </c>
      <c r="F1311" s="17">
        <v>0</v>
      </c>
      <c r="G1311" s="17">
        <v>0</v>
      </c>
      <c r="H1311" s="17">
        <v>0</v>
      </c>
    </row>
    <row r="1312" spans="1:8">
      <c r="A1312" s="15">
        <v>1307</v>
      </c>
      <c r="B1312" s="16" t="s">
        <v>12</v>
      </c>
      <c r="C1312" s="16" t="s">
        <v>253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12</v>
      </c>
      <c r="C1313" s="16" t="s">
        <v>254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12</v>
      </c>
      <c r="C1314" s="16" t="s">
        <v>255</v>
      </c>
      <c r="D1314" s="17">
        <v>0</v>
      </c>
      <c r="E1314" s="17">
        <v>0</v>
      </c>
      <c r="F1314" s="17">
        <v>0</v>
      </c>
      <c r="G1314" s="17">
        <v>0</v>
      </c>
      <c r="H1314" s="17">
        <v>0</v>
      </c>
    </row>
    <row r="1315" spans="1:8">
      <c r="A1315" s="15">
        <v>1310</v>
      </c>
      <c r="B1315" s="16" t="s">
        <v>12</v>
      </c>
      <c r="C1315" s="16" t="s">
        <v>256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12</v>
      </c>
      <c r="C1316" s="16" t="s">
        <v>257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12</v>
      </c>
      <c r="C1317" s="16" t="s">
        <v>258</v>
      </c>
      <c r="D1317" s="17">
        <v>0</v>
      </c>
      <c r="E1317" s="17">
        <v>0</v>
      </c>
      <c r="F1317" s="17">
        <v>25</v>
      </c>
      <c r="G1317" s="17">
        <v>28</v>
      </c>
      <c r="H1317" s="17">
        <v>47</v>
      </c>
    </row>
    <row r="1318" spans="1:8">
      <c r="A1318" s="15">
        <v>1313</v>
      </c>
      <c r="B1318" s="16" t="s">
        <v>12</v>
      </c>
      <c r="C1318" s="16" t="s">
        <v>259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12</v>
      </c>
      <c r="C1319" s="16" t="s">
        <v>260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12</v>
      </c>
      <c r="C1320" s="16" t="s">
        <v>261</v>
      </c>
      <c r="D1320" s="17">
        <v>0</v>
      </c>
      <c r="E1320" s="17">
        <v>0</v>
      </c>
      <c r="F1320" s="17">
        <v>5</v>
      </c>
      <c r="G1320" s="17">
        <v>0</v>
      </c>
      <c r="H1320" s="17">
        <v>8</v>
      </c>
    </row>
    <row r="1321" spans="1:8">
      <c r="A1321" s="15">
        <v>1316</v>
      </c>
      <c r="B1321" s="16" t="s">
        <v>12</v>
      </c>
      <c r="C1321" s="16" t="s">
        <v>262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12</v>
      </c>
      <c r="C1322" s="16" t="s">
        <v>263</v>
      </c>
      <c r="D1322" s="17">
        <v>0</v>
      </c>
      <c r="E1322" s="17">
        <v>0</v>
      </c>
      <c r="F1322" s="17">
        <v>0</v>
      </c>
      <c r="G1322" s="17">
        <v>0</v>
      </c>
      <c r="H1322" s="17">
        <v>0</v>
      </c>
    </row>
    <row r="1323" spans="1:8">
      <c r="A1323" s="15">
        <v>1318</v>
      </c>
      <c r="B1323" s="16" t="s">
        <v>12</v>
      </c>
      <c r="C1323" s="16" t="s">
        <v>264</v>
      </c>
      <c r="D1323" s="17">
        <v>0</v>
      </c>
      <c r="E1323" s="17">
        <v>0</v>
      </c>
      <c r="F1323" s="17">
        <v>0</v>
      </c>
      <c r="G1323" s="17">
        <v>0</v>
      </c>
      <c r="H1323" s="17">
        <v>0</v>
      </c>
    </row>
    <row r="1324" spans="1:8">
      <c r="A1324" s="15">
        <v>1319</v>
      </c>
      <c r="B1324" s="16" t="s">
        <v>12</v>
      </c>
      <c r="C1324" s="16" t="s">
        <v>265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12</v>
      </c>
      <c r="C1325" s="16" t="s">
        <v>266</v>
      </c>
      <c r="D1325" s="17">
        <v>8</v>
      </c>
      <c r="E1325" s="17">
        <v>0</v>
      </c>
      <c r="F1325" s="17">
        <v>9</v>
      </c>
      <c r="G1325" s="17">
        <v>0</v>
      </c>
      <c r="H1325" s="17">
        <v>18</v>
      </c>
    </row>
    <row r="1326" spans="1:8">
      <c r="A1326" s="15">
        <v>1321</v>
      </c>
      <c r="B1326" s="16" t="s">
        <v>12</v>
      </c>
      <c r="C1326" s="16" t="s">
        <v>267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12</v>
      </c>
      <c r="C1327" s="16" t="s">
        <v>268</v>
      </c>
      <c r="D1327" s="17">
        <v>0</v>
      </c>
      <c r="E1327" s="17">
        <v>0</v>
      </c>
      <c r="F1327" s="17">
        <v>5</v>
      </c>
      <c r="G1327" s="17">
        <v>0</v>
      </c>
      <c r="H1327" s="17">
        <v>5</v>
      </c>
    </row>
    <row r="1328" spans="1:8">
      <c r="A1328" s="15">
        <v>1323</v>
      </c>
      <c r="B1328" s="16" t="s">
        <v>12</v>
      </c>
      <c r="C1328" s="16" t="s">
        <v>269</v>
      </c>
      <c r="D1328" s="17">
        <v>7</v>
      </c>
      <c r="E1328" s="17">
        <v>5</v>
      </c>
      <c r="F1328" s="17">
        <v>52</v>
      </c>
      <c r="G1328" s="17">
        <v>11</v>
      </c>
      <c r="H1328" s="17">
        <v>82</v>
      </c>
    </row>
    <row r="1329" spans="1:8">
      <c r="A1329" s="15">
        <v>1324</v>
      </c>
      <c r="B1329" s="16" t="s">
        <v>12</v>
      </c>
      <c r="C1329" s="16" t="s">
        <v>363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12</v>
      </c>
      <c r="C1330" s="16" t="s">
        <v>270</v>
      </c>
      <c r="D1330" s="17">
        <v>0</v>
      </c>
      <c r="E1330" s="17">
        <v>0</v>
      </c>
      <c r="F1330" s="17">
        <v>11</v>
      </c>
      <c r="G1330" s="17">
        <v>12</v>
      </c>
      <c r="H1330" s="17">
        <v>24</v>
      </c>
    </row>
    <row r="1331" spans="1:8">
      <c r="A1331" s="15">
        <v>1326</v>
      </c>
      <c r="B1331" s="16" t="s">
        <v>12</v>
      </c>
      <c r="C1331" s="16" t="s">
        <v>271</v>
      </c>
      <c r="D1331" s="17">
        <v>0</v>
      </c>
      <c r="E1331" s="17">
        <v>0</v>
      </c>
      <c r="F1331" s="17">
        <v>0</v>
      </c>
      <c r="G1331" s="17">
        <v>0</v>
      </c>
      <c r="H1331" s="17">
        <v>3</v>
      </c>
    </row>
    <row r="1332" spans="1:8">
      <c r="A1332" s="15">
        <v>1327</v>
      </c>
      <c r="B1332" s="16" t="s">
        <v>12</v>
      </c>
      <c r="C1332" s="16" t="s">
        <v>272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12</v>
      </c>
      <c r="C1333" s="16" t="s">
        <v>273</v>
      </c>
      <c r="D1333" s="17">
        <v>0</v>
      </c>
      <c r="E1333" s="17">
        <v>0</v>
      </c>
      <c r="F1333" s="17">
        <v>0</v>
      </c>
      <c r="G1333" s="17">
        <v>0</v>
      </c>
      <c r="H1333" s="17">
        <v>0</v>
      </c>
    </row>
    <row r="1334" spans="1:8">
      <c r="A1334" s="15">
        <v>1329</v>
      </c>
      <c r="B1334" s="16" t="s">
        <v>12</v>
      </c>
      <c r="C1334" s="16" t="s">
        <v>274</v>
      </c>
      <c r="D1334" s="17">
        <v>0</v>
      </c>
      <c r="E1334" s="17">
        <v>0</v>
      </c>
      <c r="F1334" s="17">
        <v>4</v>
      </c>
      <c r="G1334" s="17">
        <v>0</v>
      </c>
      <c r="H1334" s="17">
        <v>7</v>
      </c>
    </row>
    <row r="1335" spans="1:8">
      <c r="A1335" s="15">
        <v>1330</v>
      </c>
      <c r="B1335" s="16" t="s">
        <v>12</v>
      </c>
      <c r="C1335" s="16" t="s">
        <v>275</v>
      </c>
      <c r="D1335" s="17">
        <v>0</v>
      </c>
      <c r="E1335" s="17">
        <v>0</v>
      </c>
      <c r="F1335" s="17">
        <v>14</v>
      </c>
      <c r="G1335" s="17">
        <v>0</v>
      </c>
      <c r="H1335" s="17">
        <v>14</v>
      </c>
    </row>
    <row r="1336" spans="1:8">
      <c r="A1336" s="15">
        <v>1331</v>
      </c>
      <c r="B1336" s="16" t="s">
        <v>12</v>
      </c>
      <c r="C1336" s="16" t="s">
        <v>276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12</v>
      </c>
      <c r="C1337" s="16" t="s">
        <v>277</v>
      </c>
      <c r="D1337" s="17">
        <v>0</v>
      </c>
      <c r="E1337" s="17">
        <v>0</v>
      </c>
      <c r="F1337" s="17">
        <v>4</v>
      </c>
      <c r="G1337" s="17">
        <v>0</v>
      </c>
      <c r="H1337" s="17">
        <v>0</v>
      </c>
    </row>
    <row r="1338" spans="1:8">
      <c r="A1338" s="15">
        <v>1333</v>
      </c>
      <c r="B1338" s="16" t="s">
        <v>12</v>
      </c>
      <c r="C1338" s="16" t="s">
        <v>278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12</v>
      </c>
      <c r="C1339" s="16" t="s">
        <v>364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12</v>
      </c>
      <c r="C1340" s="16" t="s">
        <v>279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12</v>
      </c>
      <c r="C1341" s="16" t="s">
        <v>280</v>
      </c>
      <c r="D1341" s="17">
        <v>0</v>
      </c>
      <c r="E1341" s="17">
        <v>4</v>
      </c>
      <c r="F1341" s="17">
        <v>97</v>
      </c>
      <c r="G1341" s="17">
        <v>119</v>
      </c>
      <c r="H1341" s="17">
        <v>220</v>
      </c>
    </row>
    <row r="1342" spans="1:8">
      <c r="A1342" s="15">
        <v>1337</v>
      </c>
      <c r="B1342" s="16" t="s">
        <v>12</v>
      </c>
      <c r="C1342" s="16" t="s">
        <v>281</v>
      </c>
      <c r="D1342" s="17">
        <v>0</v>
      </c>
      <c r="E1342" s="17">
        <v>0</v>
      </c>
      <c r="F1342" s="17">
        <v>0</v>
      </c>
      <c r="G1342" s="17">
        <v>0</v>
      </c>
      <c r="H1342" s="17">
        <v>0</v>
      </c>
    </row>
    <row r="1343" spans="1:8">
      <c r="A1343" s="15">
        <v>1338</v>
      </c>
      <c r="B1343" s="16" t="s">
        <v>12</v>
      </c>
      <c r="C1343" s="16" t="s">
        <v>282</v>
      </c>
      <c r="D1343" s="17">
        <v>0</v>
      </c>
      <c r="E1343" s="17">
        <v>0</v>
      </c>
      <c r="F1343" s="17">
        <v>3</v>
      </c>
      <c r="G1343" s="17">
        <v>5</v>
      </c>
      <c r="H1343" s="17">
        <v>9</v>
      </c>
    </row>
    <row r="1344" spans="1:8">
      <c r="A1344" s="15">
        <v>1339</v>
      </c>
      <c r="B1344" s="16" t="s">
        <v>12</v>
      </c>
      <c r="C1344" s="16" t="s">
        <v>283</v>
      </c>
      <c r="D1344" s="17">
        <v>0</v>
      </c>
      <c r="E1344" s="17">
        <v>0</v>
      </c>
      <c r="F1344" s="17">
        <v>0</v>
      </c>
      <c r="G1344" s="17">
        <v>3</v>
      </c>
      <c r="H1344" s="17">
        <v>5</v>
      </c>
    </row>
    <row r="1345" spans="1:8">
      <c r="A1345" s="15">
        <v>1340</v>
      </c>
      <c r="B1345" s="16" t="s">
        <v>12</v>
      </c>
      <c r="C1345" s="16" t="s">
        <v>284</v>
      </c>
      <c r="D1345" s="17">
        <v>0</v>
      </c>
      <c r="E1345" s="17">
        <v>0</v>
      </c>
      <c r="F1345" s="17">
        <v>0</v>
      </c>
      <c r="G1345" s="17">
        <v>0</v>
      </c>
      <c r="H1345" s="17">
        <v>0</v>
      </c>
    </row>
    <row r="1346" spans="1:8">
      <c r="A1346" s="15">
        <v>1341</v>
      </c>
      <c r="B1346" s="16" t="s">
        <v>12</v>
      </c>
      <c r="C1346" s="16" t="s">
        <v>285</v>
      </c>
      <c r="D1346" s="17">
        <v>0</v>
      </c>
      <c r="E1346" s="17">
        <v>0</v>
      </c>
      <c r="F1346" s="17">
        <v>5</v>
      </c>
      <c r="G1346" s="17">
        <v>0</v>
      </c>
      <c r="H1346" s="17">
        <v>8</v>
      </c>
    </row>
    <row r="1347" spans="1:8">
      <c r="A1347" s="15">
        <v>1342</v>
      </c>
      <c r="B1347" s="16" t="s">
        <v>12</v>
      </c>
      <c r="C1347" s="16" t="s">
        <v>375</v>
      </c>
      <c r="D1347" s="17">
        <v>0</v>
      </c>
      <c r="E1347" s="17">
        <v>0</v>
      </c>
      <c r="F1347" s="17">
        <v>0</v>
      </c>
      <c r="G1347" s="17">
        <v>0</v>
      </c>
      <c r="H1347" s="17">
        <v>0</v>
      </c>
    </row>
    <row r="1348" spans="1:8">
      <c r="A1348" s="15">
        <v>1343</v>
      </c>
      <c r="B1348" s="16" t="s">
        <v>12</v>
      </c>
      <c r="C1348" s="16" t="s">
        <v>286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12</v>
      </c>
      <c r="C1349" s="16" t="s">
        <v>287</v>
      </c>
      <c r="D1349" s="17">
        <v>0</v>
      </c>
      <c r="E1349" s="17">
        <v>0</v>
      </c>
      <c r="F1349" s="17">
        <v>0</v>
      </c>
      <c r="G1349" s="17">
        <v>9</v>
      </c>
      <c r="H1349" s="17">
        <v>12</v>
      </c>
    </row>
    <row r="1350" spans="1:8">
      <c r="A1350" s="15">
        <v>1345</v>
      </c>
      <c r="B1350" s="16" t="s">
        <v>12</v>
      </c>
      <c r="C1350" s="16" t="s">
        <v>288</v>
      </c>
      <c r="D1350" s="17">
        <v>0</v>
      </c>
      <c r="E1350" s="17">
        <v>0</v>
      </c>
      <c r="F1350" s="17">
        <v>5</v>
      </c>
      <c r="G1350" s="17">
        <v>0</v>
      </c>
      <c r="H1350" s="17">
        <v>0</v>
      </c>
    </row>
    <row r="1351" spans="1:8">
      <c r="A1351" s="15">
        <v>1346</v>
      </c>
      <c r="B1351" s="16" t="s">
        <v>12</v>
      </c>
      <c r="C1351" s="16" t="s">
        <v>289</v>
      </c>
      <c r="D1351" s="17">
        <v>0</v>
      </c>
      <c r="E1351" s="17">
        <v>0</v>
      </c>
      <c r="F1351" s="17">
        <v>0</v>
      </c>
      <c r="G1351" s="17">
        <v>0</v>
      </c>
      <c r="H1351" s="17">
        <v>0</v>
      </c>
    </row>
    <row r="1352" spans="1:8">
      <c r="A1352" s="15">
        <v>1347</v>
      </c>
      <c r="B1352" s="16" t="s">
        <v>12</v>
      </c>
      <c r="C1352" s="16" t="s">
        <v>290</v>
      </c>
      <c r="D1352" s="17">
        <v>4</v>
      </c>
      <c r="E1352" s="17">
        <v>7</v>
      </c>
      <c r="F1352" s="17">
        <v>49</v>
      </c>
      <c r="G1352" s="17">
        <v>17</v>
      </c>
      <c r="H1352" s="17">
        <v>74</v>
      </c>
    </row>
    <row r="1353" spans="1:8">
      <c r="A1353" s="15">
        <v>1348</v>
      </c>
      <c r="B1353" s="16" t="s">
        <v>12</v>
      </c>
      <c r="C1353" s="16" t="s">
        <v>291</v>
      </c>
      <c r="D1353" s="17">
        <v>0</v>
      </c>
      <c r="E1353" s="17">
        <v>0</v>
      </c>
      <c r="F1353" s="17">
        <v>0</v>
      </c>
      <c r="G1353" s="17">
        <v>0</v>
      </c>
      <c r="H1353" s="17">
        <v>0</v>
      </c>
    </row>
    <row r="1354" spans="1:8">
      <c r="A1354" s="15">
        <v>1349</v>
      </c>
      <c r="B1354" s="16" t="s">
        <v>12</v>
      </c>
      <c r="C1354" s="16" t="s">
        <v>292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12</v>
      </c>
      <c r="C1355" s="16" t="s">
        <v>293</v>
      </c>
      <c r="D1355" s="17">
        <v>0</v>
      </c>
      <c r="E1355" s="17">
        <v>0</v>
      </c>
      <c r="F1355" s="17">
        <v>9</v>
      </c>
      <c r="G1355" s="17">
        <v>15</v>
      </c>
      <c r="H1355" s="17">
        <v>23</v>
      </c>
    </row>
    <row r="1356" spans="1:8">
      <c r="A1356" s="15">
        <v>1351</v>
      </c>
      <c r="B1356" s="16" t="s">
        <v>12</v>
      </c>
      <c r="C1356" s="16" t="s">
        <v>365</v>
      </c>
      <c r="D1356" s="17">
        <v>0</v>
      </c>
      <c r="E1356" s="17">
        <v>0</v>
      </c>
      <c r="F1356" s="17">
        <v>3</v>
      </c>
      <c r="G1356" s="17">
        <v>0</v>
      </c>
      <c r="H1356" s="17">
        <v>3</v>
      </c>
    </row>
    <row r="1357" spans="1:8">
      <c r="A1357" s="15">
        <v>1352</v>
      </c>
      <c r="B1357" s="16" t="s">
        <v>12</v>
      </c>
      <c r="C1357" s="16" t="s">
        <v>294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12</v>
      </c>
      <c r="C1358" s="16" t="s">
        <v>295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12</v>
      </c>
      <c r="C1359" s="16" t="s">
        <v>296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12</v>
      </c>
      <c r="C1360" s="16" t="s">
        <v>297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12</v>
      </c>
      <c r="C1361" s="16" t="s">
        <v>298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12</v>
      </c>
      <c r="C1362" s="16" t="s">
        <v>299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12</v>
      </c>
      <c r="C1363" s="16" t="s">
        <v>300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12</v>
      </c>
      <c r="C1364" s="16" t="s">
        <v>301</v>
      </c>
      <c r="D1364" s="17">
        <v>0</v>
      </c>
      <c r="E1364" s="17">
        <v>0</v>
      </c>
      <c r="F1364" s="17">
        <v>6</v>
      </c>
      <c r="G1364" s="17">
        <v>4</v>
      </c>
      <c r="H1364" s="17">
        <v>14</v>
      </c>
    </row>
    <row r="1365" spans="1:8">
      <c r="A1365" s="15">
        <v>1360</v>
      </c>
      <c r="B1365" s="16" t="s">
        <v>12</v>
      </c>
      <c r="C1365" s="16" t="s">
        <v>366</v>
      </c>
      <c r="D1365" s="17">
        <v>0</v>
      </c>
      <c r="E1365" s="17">
        <v>0</v>
      </c>
      <c r="F1365" s="17">
        <v>0</v>
      </c>
      <c r="G1365" s="17">
        <v>0</v>
      </c>
      <c r="H1365" s="17">
        <v>0</v>
      </c>
    </row>
    <row r="1366" spans="1:8">
      <c r="A1366" s="15">
        <v>1361</v>
      </c>
      <c r="B1366" s="16" t="s">
        <v>12</v>
      </c>
      <c r="C1366" s="16" t="s">
        <v>302</v>
      </c>
      <c r="D1366" s="17">
        <v>0</v>
      </c>
      <c r="E1366" s="17">
        <v>0</v>
      </c>
      <c r="F1366" s="17">
        <v>23</v>
      </c>
      <c r="G1366" s="17">
        <v>13</v>
      </c>
      <c r="H1366" s="17">
        <v>45</v>
      </c>
    </row>
    <row r="1367" spans="1:8">
      <c r="A1367" s="15">
        <v>1362</v>
      </c>
      <c r="B1367" s="16" t="s">
        <v>12</v>
      </c>
      <c r="C1367" s="16" t="s">
        <v>383</v>
      </c>
      <c r="D1367" s="17">
        <v>0</v>
      </c>
      <c r="E1367" s="17">
        <v>0</v>
      </c>
      <c r="F1367" s="17">
        <v>0</v>
      </c>
      <c r="G1367" s="17">
        <v>0</v>
      </c>
      <c r="H1367" s="17">
        <v>0</v>
      </c>
    </row>
    <row r="1368" spans="1:8">
      <c r="A1368" s="15">
        <v>1363</v>
      </c>
      <c r="B1368" s="16" t="s">
        <v>12</v>
      </c>
      <c r="C1368" s="16" t="s">
        <v>384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12</v>
      </c>
      <c r="C1369" s="16" t="s">
        <v>385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12</v>
      </c>
      <c r="C1370" s="16" t="s">
        <v>386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12</v>
      </c>
      <c r="C1371" s="16" t="s">
        <v>387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12</v>
      </c>
      <c r="C1372" s="16" t="s">
        <v>303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12</v>
      </c>
      <c r="C1373" s="16" t="s">
        <v>304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12</v>
      </c>
      <c r="C1374" s="16" t="s">
        <v>376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12</v>
      </c>
      <c r="C1375" s="16" t="s">
        <v>305</v>
      </c>
      <c r="D1375" s="17">
        <v>0</v>
      </c>
      <c r="E1375" s="17">
        <v>5</v>
      </c>
      <c r="F1375" s="17">
        <v>4</v>
      </c>
      <c r="G1375" s="17">
        <v>0</v>
      </c>
      <c r="H1375" s="17">
        <v>6</v>
      </c>
    </row>
    <row r="1376" spans="1:8">
      <c r="A1376" s="15">
        <v>1371</v>
      </c>
      <c r="B1376" s="16" t="s">
        <v>12</v>
      </c>
      <c r="C1376" s="16" t="s">
        <v>306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12</v>
      </c>
      <c r="C1377" s="16" t="s">
        <v>307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12</v>
      </c>
      <c r="C1378" s="16" t="s">
        <v>308</v>
      </c>
      <c r="D1378" s="17">
        <v>0</v>
      </c>
      <c r="E1378" s="17">
        <v>3</v>
      </c>
      <c r="F1378" s="17">
        <v>6</v>
      </c>
      <c r="G1378" s="17">
        <v>0</v>
      </c>
      <c r="H1378" s="17">
        <v>14</v>
      </c>
    </row>
    <row r="1379" spans="1:8">
      <c r="A1379" s="15">
        <v>1374</v>
      </c>
      <c r="B1379" s="16" t="s">
        <v>12</v>
      </c>
      <c r="C1379" s="16" t="s">
        <v>309</v>
      </c>
      <c r="D1379" s="17">
        <v>0</v>
      </c>
      <c r="E1379" s="17">
        <v>3</v>
      </c>
      <c r="F1379" s="17">
        <v>8</v>
      </c>
      <c r="G1379" s="17">
        <v>10</v>
      </c>
      <c r="H1379" s="17">
        <v>15</v>
      </c>
    </row>
    <row r="1380" spans="1:8">
      <c r="A1380" s="15">
        <v>1375</v>
      </c>
      <c r="B1380" s="16" t="s">
        <v>12</v>
      </c>
      <c r="C1380" s="16" t="s">
        <v>310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12</v>
      </c>
      <c r="C1381" s="16" t="s">
        <v>311</v>
      </c>
      <c r="D1381" s="17">
        <v>0</v>
      </c>
      <c r="E1381" s="17">
        <v>0</v>
      </c>
      <c r="F1381" s="17">
        <v>7</v>
      </c>
      <c r="G1381" s="17">
        <v>0</v>
      </c>
      <c r="H1381" s="17">
        <v>5</v>
      </c>
    </row>
    <row r="1382" spans="1:8">
      <c r="A1382" s="15">
        <v>1377</v>
      </c>
      <c r="B1382" s="16" t="s">
        <v>12</v>
      </c>
      <c r="C1382" s="16" t="s">
        <v>312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12</v>
      </c>
      <c r="C1383" s="16" t="s">
        <v>313</v>
      </c>
      <c r="D1383" s="17">
        <v>0</v>
      </c>
      <c r="E1383" s="17">
        <v>0</v>
      </c>
      <c r="F1383" s="17">
        <v>0</v>
      </c>
      <c r="G1383" s="17">
        <v>0</v>
      </c>
      <c r="H1383" s="17">
        <v>0</v>
      </c>
    </row>
    <row r="1384" spans="1:8">
      <c r="A1384" s="15">
        <v>1379</v>
      </c>
      <c r="B1384" s="16" t="s">
        <v>12</v>
      </c>
      <c r="C1384" s="16" t="s">
        <v>314</v>
      </c>
      <c r="D1384" s="17">
        <v>15</v>
      </c>
      <c r="E1384" s="17">
        <v>10</v>
      </c>
      <c r="F1384" s="17">
        <v>30</v>
      </c>
      <c r="G1384" s="17">
        <v>0</v>
      </c>
      <c r="H1384" s="17">
        <v>58</v>
      </c>
    </row>
    <row r="1385" spans="1:8">
      <c r="A1385" s="15">
        <v>1380</v>
      </c>
      <c r="B1385" s="16" t="s">
        <v>12</v>
      </c>
      <c r="C1385" s="16" t="s">
        <v>388</v>
      </c>
      <c r="D1385" s="17">
        <v>0</v>
      </c>
      <c r="E1385" s="17">
        <v>0</v>
      </c>
      <c r="F1385" s="17">
        <v>0</v>
      </c>
      <c r="G1385" s="17">
        <v>4</v>
      </c>
      <c r="H1385" s="17">
        <v>4</v>
      </c>
    </row>
    <row r="1386" spans="1:8">
      <c r="A1386" s="15">
        <v>1381</v>
      </c>
      <c r="B1386" s="16" t="s">
        <v>12</v>
      </c>
      <c r="C1386" s="16" t="s">
        <v>367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12</v>
      </c>
      <c r="C1387" s="16" t="s">
        <v>315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12</v>
      </c>
      <c r="C1388" s="16" t="s">
        <v>316</v>
      </c>
      <c r="D1388" s="17">
        <v>0</v>
      </c>
      <c r="E1388" s="17">
        <v>0</v>
      </c>
      <c r="F1388" s="17">
        <v>0</v>
      </c>
      <c r="G1388" s="17">
        <v>0</v>
      </c>
      <c r="H1388" s="17">
        <v>0</v>
      </c>
    </row>
    <row r="1389" spans="1:8">
      <c r="A1389" s="15">
        <v>1384</v>
      </c>
      <c r="B1389" s="16" t="s">
        <v>12</v>
      </c>
      <c r="C1389" s="16" t="s">
        <v>317</v>
      </c>
      <c r="D1389" s="17">
        <v>0</v>
      </c>
      <c r="E1389" s="17">
        <v>0</v>
      </c>
      <c r="F1389" s="17">
        <v>4</v>
      </c>
      <c r="G1389" s="17">
        <v>0</v>
      </c>
      <c r="H1389" s="17">
        <v>3</v>
      </c>
    </row>
    <row r="1390" spans="1:8">
      <c r="A1390" s="15">
        <v>1385</v>
      </c>
      <c r="B1390" s="16" t="s">
        <v>12</v>
      </c>
      <c r="C1390" s="16" t="s">
        <v>318</v>
      </c>
      <c r="D1390" s="17">
        <v>0</v>
      </c>
      <c r="E1390" s="17">
        <v>0</v>
      </c>
      <c r="F1390" s="17">
        <v>0</v>
      </c>
      <c r="G1390" s="17">
        <v>0</v>
      </c>
      <c r="H1390" s="17">
        <v>0</v>
      </c>
    </row>
    <row r="1391" spans="1:8">
      <c r="A1391" s="15">
        <v>1386</v>
      </c>
      <c r="B1391" s="16" t="s">
        <v>12</v>
      </c>
      <c r="C1391" s="16" t="s">
        <v>319</v>
      </c>
      <c r="D1391" s="17">
        <v>0</v>
      </c>
      <c r="E1391" s="17">
        <v>0</v>
      </c>
      <c r="F1391" s="17">
        <v>0</v>
      </c>
      <c r="G1391" s="17">
        <v>0</v>
      </c>
      <c r="H1391" s="17">
        <v>0</v>
      </c>
    </row>
    <row r="1392" spans="1:8">
      <c r="A1392" s="15">
        <v>1387</v>
      </c>
      <c r="B1392" s="16" t="s">
        <v>12</v>
      </c>
      <c r="C1392" s="16" t="s">
        <v>320</v>
      </c>
      <c r="D1392" s="17">
        <v>0</v>
      </c>
      <c r="E1392" s="17">
        <v>0</v>
      </c>
      <c r="F1392" s="17">
        <v>6</v>
      </c>
      <c r="G1392" s="17">
        <v>5</v>
      </c>
      <c r="H1392" s="17">
        <v>8</v>
      </c>
    </row>
    <row r="1393" spans="1:8">
      <c r="A1393" s="15">
        <v>1388</v>
      </c>
      <c r="B1393" s="16" t="s">
        <v>12</v>
      </c>
      <c r="C1393" s="16" t="s">
        <v>321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12</v>
      </c>
      <c r="C1394" s="16" t="s">
        <v>377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12</v>
      </c>
      <c r="C1395" s="16" t="s">
        <v>322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12</v>
      </c>
      <c r="C1396" s="16" t="s">
        <v>323</v>
      </c>
      <c r="D1396" s="17">
        <v>0</v>
      </c>
      <c r="E1396" s="17">
        <v>0</v>
      </c>
      <c r="F1396" s="17">
        <v>0</v>
      </c>
      <c r="G1396" s="17">
        <v>0</v>
      </c>
      <c r="H1396" s="17">
        <v>0</v>
      </c>
    </row>
    <row r="1397" spans="1:8">
      <c r="A1397" s="15">
        <v>1392</v>
      </c>
      <c r="B1397" s="16" t="s">
        <v>12</v>
      </c>
      <c r="C1397" s="16" t="s">
        <v>324</v>
      </c>
      <c r="D1397" s="17">
        <v>0</v>
      </c>
      <c r="E1397" s="17">
        <v>0</v>
      </c>
      <c r="F1397" s="17">
        <v>3</v>
      </c>
      <c r="G1397" s="17">
        <v>0</v>
      </c>
      <c r="H1397" s="17">
        <v>3</v>
      </c>
    </row>
    <row r="1398" spans="1:8">
      <c r="A1398" s="15">
        <v>1393</v>
      </c>
      <c r="B1398" s="16" t="s">
        <v>12</v>
      </c>
      <c r="C1398" s="16" t="s">
        <v>325</v>
      </c>
      <c r="D1398" s="17">
        <v>0</v>
      </c>
      <c r="E1398" s="17">
        <v>0</v>
      </c>
      <c r="F1398" s="17">
        <v>0</v>
      </c>
      <c r="G1398" s="17">
        <v>0</v>
      </c>
      <c r="H1398" s="17">
        <v>0</v>
      </c>
    </row>
    <row r="1399" spans="1:8">
      <c r="A1399" s="15">
        <v>1394</v>
      </c>
      <c r="B1399" s="16" t="s">
        <v>12</v>
      </c>
      <c r="C1399" s="16" t="s">
        <v>368</v>
      </c>
      <c r="D1399" s="17">
        <v>0</v>
      </c>
      <c r="E1399" s="17">
        <v>0</v>
      </c>
      <c r="F1399" s="17">
        <v>9</v>
      </c>
      <c r="G1399" s="17">
        <v>0</v>
      </c>
      <c r="H1399" s="17">
        <v>7</v>
      </c>
    </row>
    <row r="1400" spans="1:8">
      <c r="A1400" s="15">
        <v>1395</v>
      </c>
      <c r="B1400" s="16" t="s">
        <v>12</v>
      </c>
      <c r="C1400" s="16" t="s">
        <v>326</v>
      </c>
      <c r="D1400" s="17">
        <v>5</v>
      </c>
      <c r="E1400" s="17">
        <v>4</v>
      </c>
      <c r="F1400" s="17">
        <v>46</v>
      </c>
      <c r="G1400" s="17">
        <v>23</v>
      </c>
      <c r="H1400" s="17">
        <v>81</v>
      </c>
    </row>
    <row r="1401" spans="1:8">
      <c r="A1401" s="15">
        <v>1396</v>
      </c>
      <c r="B1401" s="16" t="s">
        <v>12</v>
      </c>
      <c r="C1401" s="16" t="s">
        <v>327</v>
      </c>
      <c r="D1401" s="17">
        <v>0</v>
      </c>
      <c r="E1401" s="17">
        <v>0</v>
      </c>
      <c r="F1401" s="17">
        <v>5</v>
      </c>
      <c r="G1401" s="17">
        <v>0</v>
      </c>
      <c r="H1401" s="17">
        <v>6</v>
      </c>
    </row>
    <row r="1402" spans="1:8">
      <c r="A1402" s="15">
        <v>1397</v>
      </c>
      <c r="B1402" s="16" t="s">
        <v>12</v>
      </c>
      <c r="C1402" s="16" t="s">
        <v>328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12</v>
      </c>
      <c r="C1403" s="16" t="s">
        <v>329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12</v>
      </c>
      <c r="C1404" s="16" t="s">
        <v>379</v>
      </c>
      <c r="D1404" s="17">
        <v>0</v>
      </c>
      <c r="E1404" s="17">
        <v>0</v>
      </c>
      <c r="F1404" s="17">
        <v>0</v>
      </c>
      <c r="G1404" s="17">
        <v>0</v>
      </c>
      <c r="H1404" s="17">
        <v>0</v>
      </c>
    </row>
    <row r="1405" spans="1:8">
      <c r="A1405" s="15">
        <v>1400</v>
      </c>
      <c r="B1405" s="16" t="s">
        <v>12</v>
      </c>
      <c r="C1405" s="16" t="s">
        <v>369</v>
      </c>
      <c r="D1405" s="17">
        <v>0</v>
      </c>
      <c r="E1405" s="17">
        <v>4</v>
      </c>
      <c r="F1405" s="17">
        <v>27</v>
      </c>
      <c r="G1405" s="17">
        <v>3</v>
      </c>
      <c r="H1405" s="17">
        <v>35</v>
      </c>
    </row>
    <row r="1406" spans="1:8">
      <c r="A1406" s="15">
        <v>1401</v>
      </c>
      <c r="B1406" s="16" t="s">
        <v>12</v>
      </c>
      <c r="C1406" s="16" t="s">
        <v>389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12</v>
      </c>
      <c r="C1407" s="16" t="s">
        <v>390</v>
      </c>
      <c r="D1407" s="17">
        <v>0</v>
      </c>
      <c r="E1407" s="17">
        <v>0</v>
      </c>
      <c r="F1407" s="17">
        <v>0</v>
      </c>
      <c r="G1407" s="17">
        <v>0</v>
      </c>
      <c r="H1407" s="17">
        <v>0</v>
      </c>
    </row>
    <row r="1408" spans="1:8">
      <c r="A1408" s="15">
        <v>1403</v>
      </c>
      <c r="B1408" s="16" t="s">
        <v>12</v>
      </c>
      <c r="C1408" s="16" t="s">
        <v>330</v>
      </c>
      <c r="D1408" s="17">
        <v>0</v>
      </c>
      <c r="E1408" s="17">
        <v>0</v>
      </c>
      <c r="F1408" s="17">
        <v>18</v>
      </c>
      <c r="G1408" s="17">
        <v>31</v>
      </c>
      <c r="H1408" s="17">
        <v>48</v>
      </c>
    </row>
    <row r="1409" spans="1:8">
      <c r="A1409" s="15">
        <v>1404</v>
      </c>
      <c r="B1409" s="16" t="s">
        <v>12</v>
      </c>
      <c r="C1409" s="16" t="s">
        <v>391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12</v>
      </c>
      <c r="C1410" s="16" t="s">
        <v>392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12</v>
      </c>
      <c r="C1411" s="16" t="s">
        <v>393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12</v>
      </c>
      <c r="C1412" s="16" t="s">
        <v>331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12</v>
      </c>
      <c r="C1413" s="16" t="s">
        <v>394</v>
      </c>
      <c r="D1413" s="17">
        <v>5347</v>
      </c>
      <c r="E1413" s="17">
        <v>2710</v>
      </c>
      <c r="F1413" s="17">
        <v>15641</v>
      </c>
      <c r="G1413" s="17">
        <v>9107</v>
      </c>
      <c r="H1413" s="17">
        <v>32806</v>
      </c>
    </row>
    <row r="1414" spans="1:8">
      <c r="A1414" s="15">
        <v>1409</v>
      </c>
      <c r="B1414" s="16" t="s">
        <v>12</v>
      </c>
      <c r="C1414" s="16" t="s">
        <v>332</v>
      </c>
      <c r="D1414" s="17">
        <v>0</v>
      </c>
      <c r="E1414" s="17">
        <v>0</v>
      </c>
      <c r="F1414" s="17">
        <v>0</v>
      </c>
      <c r="G1414" s="17">
        <v>0</v>
      </c>
      <c r="H1414" s="17">
        <v>3</v>
      </c>
    </row>
    <row r="1415" spans="1:8">
      <c r="A1415" s="15">
        <v>1410</v>
      </c>
      <c r="B1415" s="16" t="s">
        <v>12</v>
      </c>
      <c r="C1415" s="16" t="s">
        <v>333</v>
      </c>
      <c r="D1415" s="17">
        <v>0</v>
      </c>
      <c r="E1415" s="17">
        <v>0</v>
      </c>
      <c r="F1415" s="17">
        <v>10</v>
      </c>
      <c r="G1415" s="17">
        <v>4</v>
      </c>
      <c r="H1415" s="17">
        <v>15</v>
      </c>
    </row>
    <row r="1416" spans="1:8">
      <c r="A1416" s="15">
        <v>1411</v>
      </c>
      <c r="B1416" s="16" t="s">
        <v>13</v>
      </c>
      <c r="C1416" s="16" t="s">
        <v>97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13</v>
      </c>
      <c r="C1417" s="16" t="s">
        <v>347</v>
      </c>
      <c r="D1417" s="17">
        <v>0</v>
      </c>
      <c r="E1417" s="17">
        <v>0</v>
      </c>
      <c r="F1417" s="17">
        <v>0</v>
      </c>
      <c r="G1417" s="17">
        <v>0</v>
      </c>
      <c r="H1417" s="17">
        <v>0</v>
      </c>
    </row>
    <row r="1418" spans="1:8">
      <c r="A1418" s="15">
        <v>1413</v>
      </c>
      <c r="B1418" s="16" t="s">
        <v>13</v>
      </c>
      <c r="C1418" s="16" t="s">
        <v>98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13</v>
      </c>
      <c r="C1419" s="16" t="s">
        <v>99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13</v>
      </c>
      <c r="C1420" s="16" t="s">
        <v>100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13</v>
      </c>
      <c r="C1421" s="16" t="s">
        <v>101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13</v>
      </c>
      <c r="C1422" s="16" t="s">
        <v>102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13</v>
      </c>
      <c r="C1423" s="16" t="s">
        <v>103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13</v>
      </c>
      <c r="C1424" s="16" t="s">
        <v>104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13</v>
      </c>
      <c r="C1425" s="16" t="s">
        <v>105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13</v>
      </c>
      <c r="C1426" s="16" t="s">
        <v>106</v>
      </c>
      <c r="D1426" s="17">
        <v>0</v>
      </c>
      <c r="E1426" s="17">
        <v>0</v>
      </c>
      <c r="F1426" s="17">
        <v>6</v>
      </c>
      <c r="G1426" s="17">
        <v>4</v>
      </c>
      <c r="H1426" s="17">
        <v>6</v>
      </c>
    </row>
    <row r="1427" spans="1:8">
      <c r="A1427" s="15">
        <v>1422</v>
      </c>
      <c r="B1427" s="16" t="s">
        <v>13</v>
      </c>
      <c r="C1427" s="16" t="s">
        <v>107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13</v>
      </c>
      <c r="C1428" s="16" t="s">
        <v>108</v>
      </c>
      <c r="D1428" s="17">
        <v>0</v>
      </c>
      <c r="E1428" s="17">
        <v>0</v>
      </c>
      <c r="F1428" s="17">
        <v>0</v>
      </c>
      <c r="G1428" s="17">
        <v>0</v>
      </c>
      <c r="H1428" s="17">
        <v>5</v>
      </c>
    </row>
    <row r="1429" spans="1:8">
      <c r="A1429" s="15">
        <v>1424</v>
      </c>
      <c r="B1429" s="16" t="s">
        <v>13</v>
      </c>
      <c r="C1429" s="16" t="s">
        <v>109</v>
      </c>
      <c r="D1429" s="17">
        <v>0</v>
      </c>
      <c r="E1429" s="17">
        <v>0</v>
      </c>
      <c r="F1429" s="17">
        <v>0</v>
      </c>
      <c r="G1429" s="17">
        <v>0</v>
      </c>
      <c r="H1429" s="17">
        <v>0</v>
      </c>
    </row>
    <row r="1430" spans="1:8">
      <c r="A1430" s="15">
        <v>1425</v>
      </c>
      <c r="B1430" s="16" t="s">
        <v>13</v>
      </c>
      <c r="C1430" s="16" t="s">
        <v>110</v>
      </c>
      <c r="D1430" s="17">
        <v>8588</v>
      </c>
      <c r="E1430" s="17">
        <v>4953</v>
      </c>
      <c r="F1430" s="17">
        <v>19214</v>
      </c>
      <c r="G1430" s="17">
        <v>6658</v>
      </c>
      <c r="H1430" s="17">
        <v>39413</v>
      </c>
    </row>
    <row r="1431" spans="1:8">
      <c r="A1431" s="15">
        <v>1426</v>
      </c>
      <c r="B1431" s="16" t="s">
        <v>13</v>
      </c>
      <c r="C1431" s="16" t="s">
        <v>348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13</v>
      </c>
      <c r="C1432" s="16" t="s">
        <v>111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13</v>
      </c>
      <c r="C1433" s="16" t="s">
        <v>112</v>
      </c>
      <c r="D1433" s="17">
        <v>0</v>
      </c>
      <c r="E1433" s="17">
        <v>0</v>
      </c>
      <c r="F1433" s="17">
        <v>0</v>
      </c>
      <c r="G1433" s="17">
        <v>0</v>
      </c>
      <c r="H1433" s="17">
        <v>0</v>
      </c>
    </row>
    <row r="1434" spans="1:8">
      <c r="A1434" s="15">
        <v>1429</v>
      </c>
      <c r="B1434" s="16" t="s">
        <v>13</v>
      </c>
      <c r="C1434" s="16" t="s">
        <v>113</v>
      </c>
      <c r="D1434" s="17">
        <v>0</v>
      </c>
      <c r="E1434" s="17">
        <v>0</v>
      </c>
      <c r="F1434" s="17">
        <v>9</v>
      </c>
      <c r="G1434" s="17">
        <v>21</v>
      </c>
      <c r="H1434" s="17">
        <v>31</v>
      </c>
    </row>
    <row r="1435" spans="1:8">
      <c r="A1435" s="15">
        <v>1430</v>
      </c>
      <c r="B1435" s="16" t="s">
        <v>13</v>
      </c>
      <c r="C1435" s="16" t="s">
        <v>114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13</v>
      </c>
      <c r="C1436" s="16" t="s">
        <v>115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13</v>
      </c>
      <c r="C1437" s="16" t="s">
        <v>116</v>
      </c>
      <c r="D1437" s="17">
        <v>0</v>
      </c>
      <c r="E1437" s="17">
        <v>0</v>
      </c>
      <c r="F1437" s="17">
        <v>3</v>
      </c>
      <c r="G1437" s="17">
        <v>0</v>
      </c>
      <c r="H1437" s="17">
        <v>3</v>
      </c>
    </row>
    <row r="1438" spans="1:8">
      <c r="A1438" s="15">
        <v>1433</v>
      </c>
      <c r="B1438" s="16" t="s">
        <v>13</v>
      </c>
      <c r="C1438" s="16" t="s">
        <v>117</v>
      </c>
      <c r="D1438" s="17">
        <v>0</v>
      </c>
      <c r="E1438" s="17">
        <v>0</v>
      </c>
      <c r="F1438" s="17">
        <v>9</v>
      </c>
      <c r="G1438" s="17">
        <v>0</v>
      </c>
      <c r="H1438" s="17">
        <v>10</v>
      </c>
    </row>
    <row r="1439" spans="1:8">
      <c r="A1439" s="15">
        <v>1434</v>
      </c>
      <c r="B1439" s="16" t="s">
        <v>13</v>
      </c>
      <c r="C1439" s="16" t="s">
        <v>118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13</v>
      </c>
      <c r="C1440" s="16" t="s">
        <v>119</v>
      </c>
      <c r="D1440" s="17">
        <v>0</v>
      </c>
      <c r="E1440" s="17">
        <v>0</v>
      </c>
      <c r="F1440" s="17">
        <v>0</v>
      </c>
      <c r="G1440" s="17">
        <v>0</v>
      </c>
      <c r="H1440" s="17">
        <v>0</v>
      </c>
    </row>
    <row r="1441" spans="1:8">
      <c r="A1441" s="15">
        <v>1436</v>
      </c>
      <c r="B1441" s="16" t="s">
        <v>13</v>
      </c>
      <c r="C1441" s="16" t="s">
        <v>120</v>
      </c>
      <c r="D1441" s="17">
        <v>0</v>
      </c>
      <c r="E1441" s="17">
        <v>0</v>
      </c>
      <c r="F1441" s="17">
        <v>6</v>
      </c>
      <c r="G1441" s="17">
        <v>0</v>
      </c>
      <c r="H1441" s="17">
        <v>6</v>
      </c>
    </row>
    <row r="1442" spans="1:8">
      <c r="A1442" s="15">
        <v>1437</v>
      </c>
      <c r="B1442" s="16" t="s">
        <v>13</v>
      </c>
      <c r="C1442" s="16" t="s">
        <v>121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13</v>
      </c>
      <c r="C1443" s="16" t="s">
        <v>122</v>
      </c>
      <c r="D1443" s="17">
        <v>0</v>
      </c>
      <c r="E1443" s="17">
        <v>0</v>
      </c>
      <c r="F1443" s="17">
        <v>0</v>
      </c>
      <c r="G1443" s="17">
        <v>0</v>
      </c>
      <c r="H1443" s="17">
        <v>0</v>
      </c>
    </row>
    <row r="1444" spans="1:8">
      <c r="A1444" s="15">
        <v>1439</v>
      </c>
      <c r="B1444" s="16" t="s">
        <v>13</v>
      </c>
      <c r="C1444" s="16" t="s">
        <v>123</v>
      </c>
      <c r="D1444" s="17">
        <v>0</v>
      </c>
      <c r="E1444" s="17">
        <v>0</v>
      </c>
      <c r="F1444" s="17">
        <v>0</v>
      </c>
      <c r="G1444" s="17">
        <v>0</v>
      </c>
      <c r="H1444" s="17">
        <v>0</v>
      </c>
    </row>
    <row r="1445" spans="1:8">
      <c r="A1445" s="15">
        <v>1440</v>
      </c>
      <c r="B1445" s="16" t="s">
        <v>13</v>
      </c>
      <c r="C1445" s="16" t="s">
        <v>124</v>
      </c>
      <c r="D1445" s="17">
        <v>0</v>
      </c>
      <c r="E1445" s="17">
        <v>0</v>
      </c>
      <c r="F1445" s="17">
        <v>0</v>
      </c>
      <c r="G1445" s="17">
        <v>0</v>
      </c>
      <c r="H1445" s="17">
        <v>0</v>
      </c>
    </row>
    <row r="1446" spans="1:8">
      <c r="A1446" s="15">
        <v>1441</v>
      </c>
      <c r="B1446" s="16" t="s">
        <v>13</v>
      </c>
      <c r="C1446" s="16" t="s">
        <v>380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13</v>
      </c>
      <c r="C1447" s="16" t="s">
        <v>372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13</v>
      </c>
      <c r="C1448" s="16" t="s">
        <v>125</v>
      </c>
      <c r="D1448" s="17">
        <v>0</v>
      </c>
      <c r="E1448" s="17">
        <v>0</v>
      </c>
      <c r="F1448" s="17">
        <v>6</v>
      </c>
      <c r="G1448" s="17">
        <v>4</v>
      </c>
      <c r="H1448" s="17">
        <v>10</v>
      </c>
    </row>
    <row r="1449" spans="1:8">
      <c r="A1449" s="15">
        <v>1444</v>
      </c>
      <c r="B1449" s="16" t="s">
        <v>13</v>
      </c>
      <c r="C1449" s="16" t="s">
        <v>126</v>
      </c>
      <c r="D1449" s="17">
        <v>0</v>
      </c>
      <c r="E1449" s="17">
        <v>0</v>
      </c>
      <c r="F1449" s="17">
        <v>3</v>
      </c>
      <c r="G1449" s="17">
        <v>0</v>
      </c>
      <c r="H1449" s="17">
        <v>3</v>
      </c>
    </row>
    <row r="1450" spans="1:8">
      <c r="A1450" s="15">
        <v>1445</v>
      </c>
      <c r="B1450" s="16" t="s">
        <v>13</v>
      </c>
      <c r="C1450" s="16" t="s">
        <v>127</v>
      </c>
      <c r="D1450" s="17">
        <v>0</v>
      </c>
      <c r="E1450" s="17">
        <v>0</v>
      </c>
      <c r="F1450" s="17">
        <v>3</v>
      </c>
      <c r="G1450" s="17">
        <v>0</v>
      </c>
      <c r="H1450" s="17">
        <v>5</v>
      </c>
    </row>
    <row r="1451" spans="1:8">
      <c r="A1451" s="15">
        <v>1446</v>
      </c>
      <c r="B1451" s="16" t="s">
        <v>13</v>
      </c>
      <c r="C1451" s="16" t="s">
        <v>128</v>
      </c>
      <c r="D1451" s="17">
        <v>0</v>
      </c>
      <c r="E1451" s="17">
        <v>0</v>
      </c>
      <c r="F1451" s="17">
        <v>0</v>
      </c>
      <c r="G1451" s="17">
        <v>0</v>
      </c>
      <c r="H1451" s="17">
        <v>0</v>
      </c>
    </row>
    <row r="1452" spans="1:8">
      <c r="A1452" s="15">
        <v>1447</v>
      </c>
      <c r="B1452" s="16" t="s">
        <v>13</v>
      </c>
      <c r="C1452" s="16" t="s">
        <v>129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13</v>
      </c>
      <c r="C1453" s="16" t="s">
        <v>130</v>
      </c>
      <c r="D1453" s="17">
        <v>0</v>
      </c>
      <c r="E1453" s="17">
        <v>0</v>
      </c>
      <c r="F1453" s="17">
        <v>0</v>
      </c>
      <c r="G1453" s="17">
        <v>0</v>
      </c>
      <c r="H1453" s="17">
        <v>0</v>
      </c>
    </row>
    <row r="1454" spans="1:8">
      <c r="A1454" s="15">
        <v>1449</v>
      </c>
      <c r="B1454" s="16" t="s">
        <v>13</v>
      </c>
      <c r="C1454" s="16" t="s">
        <v>131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13</v>
      </c>
      <c r="C1455" s="16" t="s">
        <v>132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13</v>
      </c>
      <c r="C1456" s="16" t="s">
        <v>381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13</v>
      </c>
      <c r="C1457" s="16" t="s">
        <v>133</v>
      </c>
      <c r="D1457" s="17">
        <v>0</v>
      </c>
      <c r="E1457" s="17">
        <v>4</v>
      </c>
      <c r="F1457" s="17">
        <v>4</v>
      </c>
      <c r="G1457" s="17">
        <v>0</v>
      </c>
      <c r="H1457" s="17">
        <v>7</v>
      </c>
    </row>
    <row r="1458" spans="1:8">
      <c r="A1458" s="15">
        <v>1453</v>
      </c>
      <c r="B1458" s="16" t="s">
        <v>13</v>
      </c>
      <c r="C1458" s="16" t="s">
        <v>134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13</v>
      </c>
      <c r="C1459" s="16" t="s">
        <v>135</v>
      </c>
      <c r="D1459" s="17">
        <v>4</v>
      </c>
      <c r="E1459" s="17">
        <v>0</v>
      </c>
      <c r="F1459" s="17">
        <v>28</v>
      </c>
      <c r="G1459" s="17">
        <v>7</v>
      </c>
      <c r="H1459" s="17">
        <v>40</v>
      </c>
    </row>
    <row r="1460" spans="1:8">
      <c r="A1460" s="15">
        <v>1455</v>
      </c>
      <c r="B1460" s="16" t="s">
        <v>13</v>
      </c>
      <c r="C1460" s="16" t="s">
        <v>136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13</v>
      </c>
      <c r="C1461" s="16" t="s">
        <v>137</v>
      </c>
      <c r="D1461" s="17">
        <v>0</v>
      </c>
      <c r="E1461" s="17">
        <v>0</v>
      </c>
      <c r="F1461" s="17">
        <v>0</v>
      </c>
      <c r="G1461" s="17">
        <v>0</v>
      </c>
      <c r="H1461" s="17">
        <v>0</v>
      </c>
    </row>
    <row r="1462" spans="1:8">
      <c r="A1462" s="15">
        <v>1457</v>
      </c>
      <c r="B1462" s="16" t="s">
        <v>13</v>
      </c>
      <c r="C1462" s="16" t="s">
        <v>138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13</v>
      </c>
      <c r="C1463" s="16" t="s">
        <v>139</v>
      </c>
      <c r="D1463" s="17">
        <v>0</v>
      </c>
      <c r="E1463" s="17">
        <v>0</v>
      </c>
      <c r="F1463" s="17">
        <v>0</v>
      </c>
      <c r="G1463" s="17">
        <v>0</v>
      </c>
      <c r="H1463" s="17">
        <v>0</v>
      </c>
    </row>
    <row r="1464" spans="1:8">
      <c r="A1464" s="15">
        <v>1459</v>
      </c>
      <c r="B1464" s="16" t="s">
        <v>13</v>
      </c>
      <c r="C1464" s="16" t="s">
        <v>140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13</v>
      </c>
      <c r="C1465" s="16" t="s">
        <v>141</v>
      </c>
      <c r="D1465" s="17">
        <v>0</v>
      </c>
      <c r="E1465" s="17">
        <v>0</v>
      </c>
      <c r="F1465" s="17">
        <v>0</v>
      </c>
      <c r="G1465" s="17">
        <v>0</v>
      </c>
      <c r="H1465" s="17">
        <v>0</v>
      </c>
    </row>
    <row r="1466" spans="1:8">
      <c r="A1466" s="15">
        <v>1461</v>
      </c>
      <c r="B1466" s="16" t="s">
        <v>13</v>
      </c>
      <c r="C1466" s="16" t="s">
        <v>142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13</v>
      </c>
      <c r="C1467" s="16" t="s">
        <v>143</v>
      </c>
      <c r="D1467" s="17">
        <v>0</v>
      </c>
      <c r="E1467" s="17">
        <v>0</v>
      </c>
      <c r="F1467" s="17">
        <v>10</v>
      </c>
      <c r="G1467" s="17">
        <v>3</v>
      </c>
      <c r="H1467" s="17">
        <v>15</v>
      </c>
    </row>
    <row r="1468" spans="1:8">
      <c r="A1468" s="15">
        <v>1463</v>
      </c>
      <c r="B1468" s="16" t="s">
        <v>13</v>
      </c>
      <c r="C1468" s="16" t="s">
        <v>144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13</v>
      </c>
      <c r="C1469" s="16" t="s">
        <v>349</v>
      </c>
      <c r="D1469" s="17">
        <v>4</v>
      </c>
      <c r="E1469" s="17">
        <v>7</v>
      </c>
      <c r="F1469" s="17">
        <v>61</v>
      </c>
      <c r="G1469" s="17">
        <v>4</v>
      </c>
      <c r="H1469" s="17">
        <v>75</v>
      </c>
    </row>
    <row r="1470" spans="1:8">
      <c r="A1470" s="15">
        <v>1465</v>
      </c>
      <c r="B1470" s="16" t="s">
        <v>13</v>
      </c>
      <c r="C1470" s="16" t="s">
        <v>145</v>
      </c>
      <c r="D1470" s="17">
        <v>0</v>
      </c>
      <c r="E1470" s="17">
        <v>0</v>
      </c>
      <c r="F1470" s="17">
        <v>0</v>
      </c>
      <c r="G1470" s="17">
        <v>0</v>
      </c>
      <c r="H1470" s="17">
        <v>0</v>
      </c>
    </row>
    <row r="1471" spans="1:8">
      <c r="A1471" s="15">
        <v>1466</v>
      </c>
      <c r="B1471" s="16" t="s">
        <v>13</v>
      </c>
      <c r="C1471" s="16" t="s">
        <v>146</v>
      </c>
      <c r="D1471" s="17">
        <v>0</v>
      </c>
      <c r="E1471" s="17">
        <v>0</v>
      </c>
      <c r="F1471" s="17">
        <v>4</v>
      </c>
      <c r="G1471" s="17">
        <v>0</v>
      </c>
      <c r="H1471" s="17">
        <v>3</v>
      </c>
    </row>
    <row r="1472" spans="1:8">
      <c r="A1472" s="15">
        <v>1467</v>
      </c>
      <c r="B1472" s="16" t="s">
        <v>13</v>
      </c>
      <c r="C1472" s="16" t="s">
        <v>147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13</v>
      </c>
      <c r="C1473" s="16" t="s">
        <v>148</v>
      </c>
      <c r="D1473" s="17">
        <v>0</v>
      </c>
      <c r="E1473" s="17">
        <v>0</v>
      </c>
      <c r="F1473" s="17">
        <v>0</v>
      </c>
      <c r="G1473" s="17">
        <v>0</v>
      </c>
      <c r="H1473" s="17">
        <v>0</v>
      </c>
    </row>
    <row r="1474" spans="1:8">
      <c r="A1474" s="15">
        <v>1469</v>
      </c>
      <c r="B1474" s="16" t="s">
        <v>13</v>
      </c>
      <c r="C1474" s="16" t="s">
        <v>350</v>
      </c>
      <c r="D1474" s="17">
        <v>0</v>
      </c>
      <c r="E1474" s="17">
        <v>0</v>
      </c>
      <c r="F1474" s="17">
        <v>0</v>
      </c>
      <c r="G1474" s="17">
        <v>0</v>
      </c>
      <c r="H1474" s="17">
        <v>0</v>
      </c>
    </row>
    <row r="1475" spans="1:8">
      <c r="A1475" s="15">
        <v>1470</v>
      </c>
      <c r="B1475" s="16" t="s">
        <v>13</v>
      </c>
      <c r="C1475" s="16" t="s">
        <v>149</v>
      </c>
      <c r="D1475" s="17">
        <v>0</v>
      </c>
      <c r="E1475" s="17">
        <v>0</v>
      </c>
      <c r="F1475" s="17">
        <v>3</v>
      </c>
      <c r="G1475" s="17">
        <v>0</v>
      </c>
      <c r="H1475" s="17">
        <v>3</v>
      </c>
    </row>
    <row r="1476" spans="1:8">
      <c r="A1476" s="15">
        <v>1471</v>
      </c>
      <c r="B1476" s="16" t="s">
        <v>13</v>
      </c>
      <c r="C1476" s="16" t="s">
        <v>150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13</v>
      </c>
      <c r="C1477" s="16" t="s">
        <v>351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13</v>
      </c>
      <c r="C1478" s="16" t="s">
        <v>151</v>
      </c>
      <c r="D1478" s="17">
        <v>0</v>
      </c>
      <c r="E1478" s="17">
        <v>0</v>
      </c>
      <c r="F1478" s="17">
        <v>20</v>
      </c>
      <c r="G1478" s="17">
        <v>27</v>
      </c>
      <c r="H1478" s="17">
        <v>44</v>
      </c>
    </row>
    <row r="1479" spans="1:8">
      <c r="A1479" s="15">
        <v>1474</v>
      </c>
      <c r="B1479" s="16" t="s">
        <v>13</v>
      </c>
      <c r="C1479" s="16" t="s">
        <v>152</v>
      </c>
      <c r="D1479" s="17">
        <v>0</v>
      </c>
      <c r="E1479" s="17">
        <v>0</v>
      </c>
      <c r="F1479" s="17">
        <v>0</v>
      </c>
      <c r="G1479" s="17">
        <v>0</v>
      </c>
      <c r="H1479" s="17">
        <v>0</v>
      </c>
    </row>
    <row r="1480" spans="1:8">
      <c r="A1480" s="15">
        <v>1475</v>
      </c>
      <c r="B1480" s="16" t="s">
        <v>13</v>
      </c>
      <c r="C1480" s="16" t="s">
        <v>352</v>
      </c>
      <c r="D1480" s="17">
        <v>0</v>
      </c>
      <c r="E1480" s="17">
        <v>0</v>
      </c>
      <c r="F1480" s="17">
        <v>0</v>
      </c>
      <c r="G1480" s="17">
        <v>0</v>
      </c>
      <c r="H1480" s="17">
        <v>0</v>
      </c>
    </row>
    <row r="1481" spans="1:8">
      <c r="A1481" s="15">
        <v>1476</v>
      </c>
      <c r="B1481" s="16" t="s">
        <v>13</v>
      </c>
      <c r="C1481" s="16" t="s">
        <v>153</v>
      </c>
      <c r="D1481" s="17">
        <v>0</v>
      </c>
      <c r="E1481" s="17">
        <v>0</v>
      </c>
      <c r="F1481" s="17">
        <v>7</v>
      </c>
      <c r="G1481" s="17">
        <v>0</v>
      </c>
      <c r="H1481" s="17">
        <v>8</v>
      </c>
    </row>
    <row r="1482" spans="1:8">
      <c r="A1482" s="15">
        <v>1477</v>
      </c>
      <c r="B1482" s="16" t="s">
        <v>13</v>
      </c>
      <c r="C1482" s="16" t="s">
        <v>154</v>
      </c>
      <c r="D1482" s="17">
        <v>0</v>
      </c>
      <c r="E1482" s="17">
        <v>0</v>
      </c>
      <c r="F1482" s="17">
        <v>8</v>
      </c>
      <c r="G1482" s="17">
        <v>0</v>
      </c>
      <c r="H1482" s="17">
        <v>9</v>
      </c>
    </row>
    <row r="1483" spans="1:8">
      <c r="A1483" s="15">
        <v>1478</v>
      </c>
      <c r="B1483" s="16" t="s">
        <v>13</v>
      </c>
      <c r="C1483" s="16" t="s">
        <v>155</v>
      </c>
      <c r="D1483" s="17">
        <v>0</v>
      </c>
      <c r="E1483" s="17">
        <v>0</v>
      </c>
      <c r="F1483" s="17">
        <v>5</v>
      </c>
      <c r="G1483" s="17">
        <v>7</v>
      </c>
      <c r="H1483" s="17">
        <v>19</v>
      </c>
    </row>
    <row r="1484" spans="1:8">
      <c r="A1484" s="15">
        <v>1479</v>
      </c>
      <c r="B1484" s="16" t="s">
        <v>13</v>
      </c>
      <c r="C1484" s="16" t="s">
        <v>156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13</v>
      </c>
      <c r="C1485" s="16" t="s">
        <v>157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13</v>
      </c>
      <c r="C1486" s="16" t="s">
        <v>158</v>
      </c>
      <c r="D1486" s="17">
        <v>0</v>
      </c>
      <c r="E1486" s="17">
        <v>0</v>
      </c>
      <c r="F1486" s="17">
        <v>0</v>
      </c>
      <c r="G1486" s="17">
        <v>0</v>
      </c>
      <c r="H1486" s="17">
        <v>0</v>
      </c>
    </row>
    <row r="1487" spans="1:8">
      <c r="A1487" s="15">
        <v>1482</v>
      </c>
      <c r="B1487" s="16" t="s">
        <v>13</v>
      </c>
      <c r="C1487" s="16" t="s">
        <v>159</v>
      </c>
      <c r="D1487" s="17">
        <v>0</v>
      </c>
      <c r="E1487" s="17">
        <v>0</v>
      </c>
      <c r="F1487" s="17">
        <v>8</v>
      </c>
      <c r="G1487" s="17">
        <v>4</v>
      </c>
      <c r="H1487" s="17">
        <v>8</v>
      </c>
    </row>
    <row r="1488" spans="1:8">
      <c r="A1488" s="15">
        <v>1483</v>
      </c>
      <c r="B1488" s="16" t="s">
        <v>13</v>
      </c>
      <c r="C1488" s="16" t="s">
        <v>160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13</v>
      </c>
      <c r="C1489" s="16" t="s">
        <v>161</v>
      </c>
      <c r="D1489" s="17">
        <v>0</v>
      </c>
      <c r="E1489" s="17">
        <v>3</v>
      </c>
      <c r="F1489" s="17">
        <v>8</v>
      </c>
      <c r="G1489" s="17">
        <v>12</v>
      </c>
      <c r="H1489" s="17">
        <v>20</v>
      </c>
    </row>
    <row r="1490" spans="1:8">
      <c r="A1490" s="15">
        <v>1485</v>
      </c>
      <c r="B1490" s="16" t="s">
        <v>13</v>
      </c>
      <c r="C1490" s="16" t="s">
        <v>162</v>
      </c>
      <c r="D1490" s="17">
        <v>0</v>
      </c>
      <c r="E1490" s="17">
        <v>0</v>
      </c>
      <c r="F1490" s="17">
        <v>4</v>
      </c>
      <c r="G1490" s="17">
        <v>0</v>
      </c>
      <c r="H1490" s="17">
        <v>6</v>
      </c>
    </row>
    <row r="1491" spans="1:8">
      <c r="A1491" s="15">
        <v>1486</v>
      </c>
      <c r="B1491" s="16" t="s">
        <v>13</v>
      </c>
      <c r="C1491" s="16" t="s">
        <v>163</v>
      </c>
      <c r="D1491" s="17">
        <v>49</v>
      </c>
      <c r="E1491" s="17">
        <v>41</v>
      </c>
      <c r="F1491" s="17">
        <v>829</v>
      </c>
      <c r="G1491" s="17">
        <v>803</v>
      </c>
      <c r="H1491" s="17">
        <v>1723</v>
      </c>
    </row>
    <row r="1492" spans="1:8">
      <c r="A1492" s="15">
        <v>1487</v>
      </c>
      <c r="B1492" s="16" t="s">
        <v>13</v>
      </c>
      <c r="C1492" s="16" t="s">
        <v>164</v>
      </c>
      <c r="D1492" s="17">
        <v>0</v>
      </c>
      <c r="E1492" s="17">
        <v>0</v>
      </c>
      <c r="F1492" s="17">
        <v>0</v>
      </c>
      <c r="G1492" s="17">
        <v>0</v>
      </c>
      <c r="H1492" s="17">
        <v>0</v>
      </c>
    </row>
    <row r="1493" spans="1:8">
      <c r="A1493" s="15">
        <v>1488</v>
      </c>
      <c r="B1493" s="16" t="s">
        <v>13</v>
      </c>
      <c r="C1493" s="16" t="s">
        <v>165</v>
      </c>
      <c r="D1493" s="17">
        <v>0</v>
      </c>
      <c r="E1493" s="17">
        <v>0</v>
      </c>
      <c r="F1493" s="17">
        <v>0</v>
      </c>
      <c r="G1493" s="17">
        <v>0</v>
      </c>
      <c r="H1493" s="17">
        <v>0</v>
      </c>
    </row>
    <row r="1494" spans="1:8">
      <c r="A1494" s="15">
        <v>1489</v>
      </c>
      <c r="B1494" s="16" t="s">
        <v>13</v>
      </c>
      <c r="C1494" s="16" t="s">
        <v>166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13</v>
      </c>
      <c r="C1495" s="16" t="s">
        <v>167</v>
      </c>
      <c r="D1495" s="17">
        <v>3</v>
      </c>
      <c r="E1495" s="17">
        <v>0</v>
      </c>
      <c r="F1495" s="17">
        <v>0</v>
      </c>
      <c r="G1495" s="17">
        <v>0</v>
      </c>
      <c r="H1495" s="17">
        <v>3</v>
      </c>
    </row>
    <row r="1496" spans="1:8">
      <c r="A1496" s="15">
        <v>1491</v>
      </c>
      <c r="B1496" s="16" t="s">
        <v>13</v>
      </c>
      <c r="C1496" s="16" t="s">
        <v>168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13</v>
      </c>
      <c r="C1497" s="16" t="s">
        <v>353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13</v>
      </c>
      <c r="C1498" s="16" t="s">
        <v>169</v>
      </c>
      <c r="D1498" s="17">
        <v>0</v>
      </c>
      <c r="E1498" s="17">
        <v>4</v>
      </c>
      <c r="F1498" s="17">
        <v>19</v>
      </c>
      <c r="G1498" s="17">
        <v>0</v>
      </c>
      <c r="H1498" s="17">
        <v>24</v>
      </c>
    </row>
    <row r="1499" spans="1:8">
      <c r="A1499" s="15">
        <v>1494</v>
      </c>
      <c r="B1499" s="16" t="s">
        <v>13</v>
      </c>
      <c r="C1499" s="16" t="s">
        <v>170</v>
      </c>
      <c r="D1499" s="17">
        <v>0</v>
      </c>
      <c r="E1499" s="17">
        <v>0</v>
      </c>
      <c r="F1499" s="17">
        <v>4</v>
      </c>
      <c r="G1499" s="17">
        <v>0</v>
      </c>
      <c r="H1499" s="17">
        <v>4</v>
      </c>
    </row>
    <row r="1500" spans="1:8">
      <c r="A1500" s="15">
        <v>1495</v>
      </c>
      <c r="B1500" s="16" t="s">
        <v>13</v>
      </c>
      <c r="C1500" s="16" t="s">
        <v>171</v>
      </c>
      <c r="D1500" s="17">
        <v>0</v>
      </c>
      <c r="E1500" s="17">
        <v>0</v>
      </c>
      <c r="F1500" s="17">
        <v>4</v>
      </c>
      <c r="G1500" s="17">
        <v>6</v>
      </c>
      <c r="H1500" s="17">
        <v>15</v>
      </c>
    </row>
    <row r="1501" spans="1:8">
      <c r="A1501" s="15">
        <v>1496</v>
      </c>
      <c r="B1501" s="16" t="s">
        <v>13</v>
      </c>
      <c r="C1501" s="16" t="s">
        <v>172</v>
      </c>
      <c r="D1501" s="17">
        <v>0</v>
      </c>
      <c r="E1501" s="17">
        <v>0</v>
      </c>
      <c r="F1501" s="17">
        <v>0</v>
      </c>
      <c r="G1501" s="17">
        <v>0</v>
      </c>
      <c r="H1501" s="17">
        <v>0</v>
      </c>
    </row>
    <row r="1502" spans="1:8">
      <c r="A1502" s="15">
        <v>1497</v>
      </c>
      <c r="B1502" s="16" t="s">
        <v>13</v>
      </c>
      <c r="C1502" s="16" t="s">
        <v>173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13</v>
      </c>
      <c r="C1503" s="16" t="s">
        <v>174</v>
      </c>
      <c r="D1503" s="17">
        <v>0</v>
      </c>
      <c r="E1503" s="17">
        <v>0</v>
      </c>
      <c r="F1503" s="17">
        <v>0</v>
      </c>
      <c r="G1503" s="17">
        <v>0</v>
      </c>
      <c r="H1503" s="17">
        <v>0</v>
      </c>
    </row>
    <row r="1504" spans="1:8">
      <c r="A1504" s="15">
        <v>1499</v>
      </c>
      <c r="B1504" s="16" t="s">
        <v>13</v>
      </c>
      <c r="C1504" s="16" t="s">
        <v>175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13</v>
      </c>
      <c r="C1505" s="16" t="s">
        <v>176</v>
      </c>
      <c r="D1505" s="17">
        <v>0</v>
      </c>
      <c r="E1505" s="17">
        <v>0</v>
      </c>
      <c r="F1505" s="17">
        <v>0</v>
      </c>
      <c r="G1505" s="17">
        <v>0</v>
      </c>
      <c r="H1505" s="17">
        <v>4</v>
      </c>
    </row>
    <row r="1506" spans="1:8">
      <c r="A1506" s="15">
        <v>1501</v>
      </c>
      <c r="B1506" s="16" t="s">
        <v>13</v>
      </c>
      <c r="C1506" s="16" t="s">
        <v>177</v>
      </c>
      <c r="D1506" s="17">
        <v>0</v>
      </c>
      <c r="E1506" s="17">
        <v>0</v>
      </c>
      <c r="F1506" s="17">
        <v>0</v>
      </c>
      <c r="G1506" s="17">
        <v>0</v>
      </c>
      <c r="H1506" s="17">
        <v>4</v>
      </c>
    </row>
    <row r="1507" spans="1:8">
      <c r="A1507" s="15">
        <v>1502</v>
      </c>
      <c r="B1507" s="16" t="s">
        <v>13</v>
      </c>
      <c r="C1507" s="16" t="s">
        <v>178</v>
      </c>
      <c r="D1507" s="17">
        <v>3</v>
      </c>
      <c r="E1507" s="17">
        <v>4</v>
      </c>
      <c r="F1507" s="17">
        <v>77</v>
      </c>
      <c r="G1507" s="17">
        <v>156</v>
      </c>
      <c r="H1507" s="17">
        <v>240</v>
      </c>
    </row>
    <row r="1508" spans="1:8">
      <c r="A1508" s="15">
        <v>1503</v>
      </c>
      <c r="B1508" s="16" t="s">
        <v>13</v>
      </c>
      <c r="C1508" s="16" t="s">
        <v>179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13</v>
      </c>
      <c r="C1509" s="16" t="s">
        <v>180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13</v>
      </c>
      <c r="C1510" s="16" t="s">
        <v>181</v>
      </c>
      <c r="D1510" s="17">
        <v>0</v>
      </c>
      <c r="E1510" s="17">
        <v>0</v>
      </c>
      <c r="F1510" s="17">
        <v>11</v>
      </c>
      <c r="G1510" s="17">
        <v>15</v>
      </c>
      <c r="H1510" s="17">
        <v>25</v>
      </c>
    </row>
    <row r="1511" spans="1:8">
      <c r="A1511" s="15">
        <v>1506</v>
      </c>
      <c r="B1511" s="16" t="s">
        <v>13</v>
      </c>
      <c r="C1511" s="16" t="s">
        <v>182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13</v>
      </c>
      <c r="C1512" s="16" t="s">
        <v>183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13</v>
      </c>
      <c r="C1513" s="16" t="s">
        <v>184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13</v>
      </c>
      <c r="C1514" s="16" t="s">
        <v>185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13</v>
      </c>
      <c r="C1515" s="16" t="s">
        <v>186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13</v>
      </c>
      <c r="C1516" s="16" t="s">
        <v>354</v>
      </c>
      <c r="D1516" s="17">
        <v>0</v>
      </c>
      <c r="E1516" s="17">
        <v>0</v>
      </c>
      <c r="F1516" s="17">
        <v>0</v>
      </c>
      <c r="G1516" s="17">
        <v>0</v>
      </c>
      <c r="H1516" s="17">
        <v>0</v>
      </c>
    </row>
    <row r="1517" spans="1:8">
      <c r="A1517" s="15">
        <v>1512</v>
      </c>
      <c r="B1517" s="16" t="s">
        <v>13</v>
      </c>
      <c r="C1517" s="16" t="s">
        <v>187</v>
      </c>
      <c r="D1517" s="17">
        <v>0</v>
      </c>
      <c r="E1517" s="17">
        <v>0</v>
      </c>
      <c r="F1517" s="17">
        <v>0</v>
      </c>
      <c r="G1517" s="17">
        <v>0</v>
      </c>
      <c r="H1517" s="17">
        <v>0</v>
      </c>
    </row>
    <row r="1518" spans="1:8">
      <c r="A1518" s="15">
        <v>1513</v>
      </c>
      <c r="B1518" s="16" t="s">
        <v>13</v>
      </c>
      <c r="C1518" s="16" t="s">
        <v>188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13</v>
      </c>
      <c r="C1519" s="16" t="s">
        <v>189</v>
      </c>
      <c r="D1519" s="17">
        <v>0</v>
      </c>
      <c r="E1519" s="17">
        <v>0</v>
      </c>
      <c r="F1519" s="17">
        <v>0</v>
      </c>
      <c r="G1519" s="17">
        <v>0</v>
      </c>
      <c r="H1519" s="17">
        <v>0</v>
      </c>
    </row>
    <row r="1520" spans="1:8">
      <c r="A1520" s="15">
        <v>1515</v>
      </c>
      <c r="B1520" s="16" t="s">
        <v>13</v>
      </c>
      <c r="C1520" s="16" t="s">
        <v>190</v>
      </c>
      <c r="D1520" s="17">
        <v>0</v>
      </c>
      <c r="E1520" s="17">
        <v>0</v>
      </c>
      <c r="F1520" s="17">
        <v>0</v>
      </c>
      <c r="G1520" s="17">
        <v>0</v>
      </c>
      <c r="H1520" s="17">
        <v>0</v>
      </c>
    </row>
    <row r="1521" spans="1:8">
      <c r="A1521" s="15">
        <v>1516</v>
      </c>
      <c r="B1521" s="16" t="s">
        <v>13</v>
      </c>
      <c r="C1521" s="16" t="s">
        <v>191</v>
      </c>
      <c r="D1521" s="17">
        <v>0</v>
      </c>
      <c r="E1521" s="17">
        <v>0</v>
      </c>
      <c r="F1521" s="17">
        <v>0</v>
      </c>
      <c r="G1521" s="17">
        <v>0</v>
      </c>
      <c r="H1521" s="17">
        <v>0</v>
      </c>
    </row>
    <row r="1522" spans="1:8">
      <c r="A1522" s="15">
        <v>1517</v>
      </c>
      <c r="B1522" s="16" t="s">
        <v>13</v>
      </c>
      <c r="C1522" s="16" t="s">
        <v>192</v>
      </c>
      <c r="D1522" s="17">
        <v>0</v>
      </c>
      <c r="E1522" s="17">
        <v>0</v>
      </c>
      <c r="F1522" s="17">
        <v>0</v>
      </c>
      <c r="G1522" s="17">
        <v>0</v>
      </c>
      <c r="H1522" s="17">
        <v>0</v>
      </c>
    </row>
    <row r="1523" spans="1:8">
      <c r="A1523" s="15">
        <v>1518</v>
      </c>
      <c r="B1523" s="16" t="s">
        <v>13</v>
      </c>
      <c r="C1523" s="16" t="s">
        <v>355</v>
      </c>
      <c r="D1523" s="17">
        <v>0</v>
      </c>
      <c r="E1523" s="17">
        <v>3</v>
      </c>
      <c r="F1523" s="17">
        <v>11</v>
      </c>
      <c r="G1523" s="17">
        <v>0</v>
      </c>
      <c r="H1523" s="17">
        <v>17</v>
      </c>
    </row>
    <row r="1524" spans="1:8">
      <c r="A1524" s="15">
        <v>1519</v>
      </c>
      <c r="B1524" s="16" t="s">
        <v>13</v>
      </c>
      <c r="C1524" s="16" t="s">
        <v>193</v>
      </c>
      <c r="D1524" s="17">
        <v>0</v>
      </c>
      <c r="E1524" s="17">
        <v>0</v>
      </c>
      <c r="F1524" s="17">
        <v>14</v>
      </c>
      <c r="G1524" s="17">
        <v>18</v>
      </c>
      <c r="H1524" s="17">
        <v>27</v>
      </c>
    </row>
    <row r="1525" spans="1:8">
      <c r="A1525" s="15">
        <v>1520</v>
      </c>
      <c r="B1525" s="16" t="s">
        <v>13</v>
      </c>
      <c r="C1525" s="16" t="s">
        <v>194</v>
      </c>
      <c r="D1525" s="17">
        <v>0</v>
      </c>
      <c r="E1525" s="17">
        <v>0</v>
      </c>
      <c r="F1525" s="17">
        <v>0</v>
      </c>
      <c r="G1525" s="17">
        <v>0</v>
      </c>
      <c r="H1525" s="17">
        <v>0</v>
      </c>
    </row>
    <row r="1526" spans="1:8">
      <c r="A1526" s="15">
        <v>1521</v>
      </c>
      <c r="B1526" s="16" t="s">
        <v>13</v>
      </c>
      <c r="C1526" s="16" t="s">
        <v>195</v>
      </c>
      <c r="D1526" s="17">
        <v>8</v>
      </c>
      <c r="E1526" s="17">
        <v>10</v>
      </c>
      <c r="F1526" s="17">
        <v>122</v>
      </c>
      <c r="G1526" s="17">
        <v>28</v>
      </c>
      <c r="H1526" s="17">
        <v>166</v>
      </c>
    </row>
    <row r="1527" spans="1:8">
      <c r="A1527" s="15">
        <v>1522</v>
      </c>
      <c r="B1527" s="16" t="s">
        <v>13</v>
      </c>
      <c r="C1527" s="16" t="s">
        <v>196</v>
      </c>
      <c r="D1527" s="17">
        <v>0</v>
      </c>
      <c r="E1527" s="17">
        <v>4</v>
      </c>
      <c r="F1527" s="17">
        <v>11</v>
      </c>
      <c r="G1527" s="17">
        <v>0</v>
      </c>
      <c r="H1527" s="17">
        <v>13</v>
      </c>
    </row>
    <row r="1528" spans="1:8">
      <c r="A1528" s="15">
        <v>1523</v>
      </c>
      <c r="B1528" s="16" t="s">
        <v>13</v>
      </c>
      <c r="C1528" s="16" t="s">
        <v>197</v>
      </c>
      <c r="D1528" s="17">
        <v>0</v>
      </c>
      <c r="E1528" s="17">
        <v>0</v>
      </c>
      <c r="F1528" s="17">
        <v>4</v>
      </c>
      <c r="G1528" s="17">
        <v>0</v>
      </c>
      <c r="H1528" s="17">
        <v>7</v>
      </c>
    </row>
    <row r="1529" spans="1:8">
      <c r="A1529" s="15">
        <v>1524</v>
      </c>
      <c r="B1529" s="16" t="s">
        <v>13</v>
      </c>
      <c r="C1529" s="16" t="s">
        <v>198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13</v>
      </c>
      <c r="C1530" s="16" t="s">
        <v>199</v>
      </c>
      <c r="D1530" s="17">
        <v>5</v>
      </c>
      <c r="E1530" s="17">
        <v>0</v>
      </c>
      <c r="F1530" s="17">
        <v>37</v>
      </c>
      <c r="G1530" s="17">
        <v>35</v>
      </c>
      <c r="H1530" s="17">
        <v>81</v>
      </c>
    </row>
    <row r="1531" spans="1:8">
      <c r="A1531" s="15">
        <v>1526</v>
      </c>
      <c r="B1531" s="16" t="s">
        <v>13</v>
      </c>
      <c r="C1531" s="16" t="s">
        <v>200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13</v>
      </c>
      <c r="C1532" s="16" t="s">
        <v>201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13</v>
      </c>
      <c r="C1533" s="16" t="s">
        <v>202</v>
      </c>
      <c r="D1533" s="17">
        <v>0</v>
      </c>
      <c r="E1533" s="17">
        <v>0</v>
      </c>
      <c r="F1533" s="17">
        <v>43</v>
      </c>
      <c r="G1533" s="17">
        <v>137</v>
      </c>
      <c r="H1533" s="17">
        <v>181</v>
      </c>
    </row>
    <row r="1534" spans="1:8">
      <c r="A1534" s="15">
        <v>1529</v>
      </c>
      <c r="B1534" s="16" t="s">
        <v>13</v>
      </c>
      <c r="C1534" s="16" t="s">
        <v>203</v>
      </c>
      <c r="D1534" s="17">
        <v>0</v>
      </c>
      <c r="E1534" s="17">
        <v>0</v>
      </c>
      <c r="F1534" s="17">
        <v>3</v>
      </c>
      <c r="G1534" s="17">
        <v>0</v>
      </c>
      <c r="H1534" s="17">
        <v>3</v>
      </c>
    </row>
    <row r="1535" spans="1:8">
      <c r="A1535" s="15">
        <v>1530</v>
      </c>
      <c r="B1535" s="16" t="s">
        <v>13</v>
      </c>
      <c r="C1535" s="16" t="s">
        <v>204</v>
      </c>
      <c r="D1535" s="17">
        <v>3</v>
      </c>
      <c r="E1535" s="17">
        <v>0</v>
      </c>
      <c r="F1535" s="17">
        <v>17</v>
      </c>
      <c r="G1535" s="17">
        <v>0</v>
      </c>
      <c r="H1535" s="17">
        <v>20</v>
      </c>
    </row>
    <row r="1536" spans="1:8">
      <c r="A1536" s="15">
        <v>1531</v>
      </c>
      <c r="B1536" s="16" t="s">
        <v>13</v>
      </c>
      <c r="C1536" s="16" t="s">
        <v>205</v>
      </c>
      <c r="D1536" s="17">
        <v>0</v>
      </c>
      <c r="E1536" s="17">
        <v>0</v>
      </c>
      <c r="F1536" s="17">
        <v>0</v>
      </c>
      <c r="G1536" s="17">
        <v>0</v>
      </c>
      <c r="H1536" s="17">
        <v>0</v>
      </c>
    </row>
    <row r="1537" spans="1:8">
      <c r="A1537" s="15">
        <v>1532</v>
      </c>
      <c r="B1537" s="16" t="s">
        <v>13</v>
      </c>
      <c r="C1537" s="16" t="s">
        <v>356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13</v>
      </c>
      <c r="C1538" s="16" t="s">
        <v>206</v>
      </c>
      <c r="D1538" s="17">
        <v>0</v>
      </c>
      <c r="E1538" s="17">
        <v>0</v>
      </c>
      <c r="F1538" s="17">
        <v>0</v>
      </c>
      <c r="G1538" s="17">
        <v>0</v>
      </c>
      <c r="H1538" s="17">
        <v>0</v>
      </c>
    </row>
    <row r="1539" spans="1:8">
      <c r="A1539" s="15">
        <v>1534</v>
      </c>
      <c r="B1539" s="16" t="s">
        <v>13</v>
      </c>
      <c r="C1539" s="16" t="s">
        <v>207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13</v>
      </c>
      <c r="C1540" s="16" t="s">
        <v>208</v>
      </c>
      <c r="D1540" s="17">
        <v>0</v>
      </c>
      <c r="E1540" s="17">
        <v>0</v>
      </c>
      <c r="F1540" s="17">
        <v>3</v>
      </c>
      <c r="G1540" s="17">
        <v>0</v>
      </c>
      <c r="H1540" s="17">
        <v>9</v>
      </c>
    </row>
    <row r="1541" spans="1:8">
      <c r="A1541" s="15">
        <v>1536</v>
      </c>
      <c r="B1541" s="16" t="s">
        <v>13</v>
      </c>
      <c r="C1541" s="16" t="s">
        <v>209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13</v>
      </c>
      <c r="C1542" s="16" t="s">
        <v>357</v>
      </c>
      <c r="D1542" s="17">
        <v>0</v>
      </c>
      <c r="E1542" s="17">
        <v>0</v>
      </c>
      <c r="F1542" s="17">
        <v>0</v>
      </c>
      <c r="G1542" s="17">
        <v>0</v>
      </c>
      <c r="H1542" s="17">
        <v>0</v>
      </c>
    </row>
    <row r="1543" spans="1:8">
      <c r="A1543" s="15">
        <v>1538</v>
      </c>
      <c r="B1543" s="16" t="s">
        <v>13</v>
      </c>
      <c r="C1543" s="16" t="s">
        <v>358</v>
      </c>
      <c r="D1543" s="17">
        <v>0</v>
      </c>
      <c r="E1543" s="17">
        <v>0</v>
      </c>
      <c r="F1543" s="17">
        <v>11</v>
      </c>
      <c r="G1543" s="17">
        <v>0</v>
      </c>
      <c r="H1543" s="17">
        <v>11</v>
      </c>
    </row>
    <row r="1544" spans="1:8">
      <c r="A1544" s="15">
        <v>1539</v>
      </c>
      <c r="B1544" s="16" t="s">
        <v>13</v>
      </c>
      <c r="C1544" s="16" t="s">
        <v>359</v>
      </c>
      <c r="D1544" s="17">
        <v>0</v>
      </c>
      <c r="E1544" s="17">
        <v>0</v>
      </c>
      <c r="F1544" s="17">
        <v>0</v>
      </c>
      <c r="G1544" s="17">
        <v>0</v>
      </c>
      <c r="H1544" s="17">
        <v>0</v>
      </c>
    </row>
    <row r="1545" spans="1:8">
      <c r="A1545" s="15">
        <v>1540</v>
      </c>
      <c r="B1545" s="16" t="s">
        <v>13</v>
      </c>
      <c r="C1545" s="16" t="s">
        <v>210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13</v>
      </c>
      <c r="C1546" s="16" t="s">
        <v>360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13</v>
      </c>
      <c r="C1547" s="16" t="s">
        <v>211</v>
      </c>
      <c r="D1547" s="17">
        <v>0</v>
      </c>
      <c r="E1547" s="17">
        <v>0</v>
      </c>
      <c r="F1547" s="17">
        <v>0</v>
      </c>
      <c r="G1547" s="17">
        <v>0</v>
      </c>
      <c r="H1547" s="17">
        <v>0</v>
      </c>
    </row>
    <row r="1548" spans="1:8">
      <c r="A1548" s="15">
        <v>1543</v>
      </c>
      <c r="B1548" s="16" t="s">
        <v>13</v>
      </c>
      <c r="C1548" s="16" t="s">
        <v>212</v>
      </c>
      <c r="D1548" s="17">
        <v>0</v>
      </c>
      <c r="E1548" s="17">
        <v>0</v>
      </c>
      <c r="F1548" s="17">
        <v>0</v>
      </c>
      <c r="G1548" s="17">
        <v>6</v>
      </c>
      <c r="H1548" s="17">
        <v>6</v>
      </c>
    </row>
    <row r="1549" spans="1:8">
      <c r="A1549" s="15">
        <v>1544</v>
      </c>
      <c r="B1549" s="16" t="s">
        <v>13</v>
      </c>
      <c r="C1549" s="16" t="s">
        <v>213</v>
      </c>
      <c r="D1549" s="17">
        <v>0</v>
      </c>
      <c r="E1549" s="17">
        <v>0</v>
      </c>
      <c r="F1549" s="17">
        <v>4</v>
      </c>
      <c r="G1549" s="17">
        <v>0</v>
      </c>
      <c r="H1549" s="17">
        <v>3</v>
      </c>
    </row>
    <row r="1550" spans="1:8">
      <c r="A1550" s="15">
        <v>1545</v>
      </c>
      <c r="B1550" s="16" t="s">
        <v>13</v>
      </c>
      <c r="C1550" s="16" t="s">
        <v>214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13</v>
      </c>
      <c r="C1551" s="16" t="s">
        <v>215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13</v>
      </c>
      <c r="C1552" s="16" t="s">
        <v>216</v>
      </c>
      <c r="D1552" s="17">
        <v>0</v>
      </c>
      <c r="E1552" s="17">
        <v>0</v>
      </c>
      <c r="F1552" s="17">
        <v>0</v>
      </c>
      <c r="G1552" s="17">
        <v>0</v>
      </c>
      <c r="H1552" s="17">
        <v>4</v>
      </c>
    </row>
    <row r="1553" spans="1:8">
      <c r="A1553" s="15">
        <v>1548</v>
      </c>
      <c r="B1553" s="16" t="s">
        <v>13</v>
      </c>
      <c r="C1553" s="16" t="s">
        <v>217</v>
      </c>
      <c r="D1553" s="17">
        <v>0</v>
      </c>
      <c r="E1553" s="17">
        <v>0</v>
      </c>
      <c r="F1553" s="17">
        <v>0</v>
      </c>
      <c r="G1553" s="17">
        <v>0</v>
      </c>
      <c r="H1553" s="17">
        <v>0</v>
      </c>
    </row>
    <row r="1554" spans="1:8">
      <c r="A1554" s="15">
        <v>1549</v>
      </c>
      <c r="B1554" s="16" t="s">
        <v>13</v>
      </c>
      <c r="C1554" s="16" t="s">
        <v>218</v>
      </c>
      <c r="D1554" s="17">
        <v>0</v>
      </c>
      <c r="E1554" s="17">
        <v>0</v>
      </c>
      <c r="F1554" s="17">
        <v>4</v>
      </c>
      <c r="G1554" s="17">
        <v>0</v>
      </c>
      <c r="H1554" s="17">
        <v>4</v>
      </c>
    </row>
    <row r="1555" spans="1:8">
      <c r="A1555" s="15">
        <v>1550</v>
      </c>
      <c r="B1555" s="16" t="s">
        <v>13</v>
      </c>
      <c r="C1555" s="16" t="s">
        <v>219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13</v>
      </c>
      <c r="C1556" s="16" t="s">
        <v>361</v>
      </c>
      <c r="D1556" s="17">
        <v>0</v>
      </c>
      <c r="E1556" s="17">
        <v>0</v>
      </c>
      <c r="F1556" s="17">
        <v>0</v>
      </c>
      <c r="G1556" s="17">
        <v>0</v>
      </c>
      <c r="H1556" s="17">
        <v>0</v>
      </c>
    </row>
    <row r="1557" spans="1:8">
      <c r="A1557" s="15">
        <v>1552</v>
      </c>
      <c r="B1557" s="16" t="s">
        <v>13</v>
      </c>
      <c r="C1557" s="16" t="s">
        <v>220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13</v>
      </c>
      <c r="C1558" s="16" t="s">
        <v>221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13</v>
      </c>
      <c r="C1559" s="16" t="s">
        <v>222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13</v>
      </c>
      <c r="C1560" s="16" t="s">
        <v>223</v>
      </c>
      <c r="D1560" s="17">
        <v>0</v>
      </c>
      <c r="E1560" s="17">
        <v>0</v>
      </c>
      <c r="F1560" s="17">
        <v>32</v>
      </c>
      <c r="G1560" s="17">
        <v>9</v>
      </c>
      <c r="H1560" s="17">
        <v>38</v>
      </c>
    </row>
    <row r="1561" spans="1:8">
      <c r="A1561" s="15">
        <v>1556</v>
      </c>
      <c r="B1561" s="16" t="s">
        <v>13</v>
      </c>
      <c r="C1561" s="16" t="s">
        <v>224</v>
      </c>
      <c r="D1561" s="17">
        <v>0</v>
      </c>
      <c r="E1561" s="17">
        <v>0</v>
      </c>
      <c r="F1561" s="17">
        <v>0</v>
      </c>
      <c r="G1561" s="17">
        <v>0</v>
      </c>
      <c r="H1561" s="17">
        <v>0</v>
      </c>
    </row>
    <row r="1562" spans="1:8">
      <c r="A1562" s="15">
        <v>1557</v>
      </c>
      <c r="B1562" s="16" t="s">
        <v>13</v>
      </c>
      <c r="C1562" s="16" t="s">
        <v>225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13</v>
      </c>
      <c r="C1563" s="16" t="s">
        <v>226</v>
      </c>
      <c r="D1563" s="17">
        <v>0</v>
      </c>
      <c r="E1563" s="17">
        <v>7</v>
      </c>
      <c r="F1563" s="17">
        <v>11</v>
      </c>
      <c r="G1563" s="17">
        <v>21</v>
      </c>
      <c r="H1563" s="17">
        <v>35</v>
      </c>
    </row>
    <row r="1564" spans="1:8">
      <c r="A1564" s="15">
        <v>1559</v>
      </c>
      <c r="B1564" s="16" t="s">
        <v>13</v>
      </c>
      <c r="C1564" s="16" t="s">
        <v>227</v>
      </c>
      <c r="D1564" s="17">
        <v>0</v>
      </c>
      <c r="E1564" s="17">
        <v>0</v>
      </c>
      <c r="F1564" s="17">
        <v>0</v>
      </c>
      <c r="G1564" s="17">
        <v>0</v>
      </c>
      <c r="H1564" s="17">
        <v>0</v>
      </c>
    </row>
    <row r="1565" spans="1:8">
      <c r="A1565" s="15">
        <v>1560</v>
      </c>
      <c r="B1565" s="16" t="s">
        <v>13</v>
      </c>
      <c r="C1565" s="16" t="s">
        <v>228</v>
      </c>
      <c r="D1565" s="17">
        <v>0</v>
      </c>
      <c r="E1565" s="17">
        <v>0</v>
      </c>
      <c r="F1565" s="17">
        <v>3</v>
      </c>
      <c r="G1565" s="17">
        <v>0</v>
      </c>
      <c r="H1565" s="17">
        <v>3</v>
      </c>
    </row>
    <row r="1566" spans="1:8">
      <c r="A1566" s="15">
        <v>1561</v>
      </c>
      <c r="B1566" s="16" t="s">
        <v>13</v>
      </c>
      <c r="C1566" s="16" t="s">
        <v>373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13</v>
      </c>
      <c r="C1567" s="16" t="s">
        <v>229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13</v>
      </c>
      <c r="C1568" s="16" t="s">
        <v>230</v>
      </c>
      <c r="D1568" s="17">
        <v>0</v>
      </c>
      <c r="E1568" s="17">
        <v>4</v>
      </c>
      <c r="F1568" s="17">
        <v>28</v>
      </c>
      <c r="G1568" s="17">
        <v>10</v>
      </c>
      <c r="H1568" s="17">
        <v>40</v>
      </c>
    </row>
    <row r="1569" spans="1:8">
      <c r="A1569" s="15">
        <v>1564</v>
      </c>
      <c r="B1569" s="16" t="s">
        <v>13</v>
      </c>
      <c r="C1569" s="16" t="s">
        <v>231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13</v>
      </c>
      <c r="C1570" s="16" t="s">
        <v>232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13</v>
      </c>
      <c r="C1571" s="16" t="s">
        <v>233</v>
      </c>
      <c r="D1571" s="17">
        <v>0</v>
      </c>
      <c r="E1571" s="17">
        <v>0</v>
      </c>
      <c r="F1571" s="17">
        <v>4</v>
      </c>
      <c r="G1571" s="17">
        <v>0</v>
      </c>
      <c r="H1571" s="17">
        <v>0</v>
      </c>
    </row>
    <row r="1572" spans="1:8">
      <c r="A1572" s="15">
        <v>1567</v>
      </c>
      <c r="B1572" s="16" t="s">
        <v>13</v>
      </c>
      <c r="C1572" s="16" t="s">
        <v>362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13</v>
      </c>
      <c r="C1573" s="16" t="s">
        <v>234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13</v>
      </c>
      <c r="C1574" s="16" t="s">
        <v>235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13</v>
      </c>
      <c r="C1575" s="16" t="s">
        <v>236</v>
      </c>
      <c r="D1575" s="17">
        <v>0</v>
      </c>
      <c r="E1575" s="17">
        <v>0</v>
      </c>
      <c r="F1575" s="17">
        <v>0</v>
      </c>
      <c r="G1575" s="17">
        <v>0</v>
      </c>
      <c r="H1575" s="17">
        <v>0</v>
      </c>
    </row>
    <row r="1576" spans="1:8">
      <c r="A1576" s="15">
        <v>1571</v>
      </c>
      <c r="B1576" s="16" t="s">
        <v>13</v>
      </c>
      <c r="C1576" s="16" t="s">
        <v>237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13</v>
      </c>
      <c r="C1577" s="16" t="s">
        <v>238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13</v>
      </c>
      <c r="C1578" s="16" t="s">
        <v>239</v>
      </c>
      <c r="D1578" s="17">
        <v>0</v>
      </c>
      <c r="E1578" s="17">
        <v>0</v>
      </c>
      <c r="F1578" s="17">
        <v>0</v>
      </c>
      <c r="G1578" s="17">
        <v>0</v>
      </c>
      <c r="H1578" s="17">
        <v>0</v>
      </c>
    </row>
    <row r="1579" spans="1:8">
      <c r="A1579" s="15">
        <v>1574</v>
      </c>
      <c r="B1579" s="16" t="s">
        <v>13</v>
      </c>
      <c r="C1579" s="16" t="s">
        <v>374</v>
      </c>
      <c r="D1579" s="17">
        <v>0</v>
      </c>
      <c r="E1579" s="17">
        <v>0</v>
      </c>
      <c r="F1579" s="17">
        <v>0</v>
      </c>
      <c r="G1579" s="17">
        <v>0</v>
      </c>
      <c r="H1579" s="17">
        <v>0</v>
      </c>
    </row>
    <row r="1580" spans="1:8">
      <c r="A1580" s="15">
        <v>1575</v>
      </c>
      <c r="B1580" s="16" t="s">
        <v>13</v>
      </c>
      <c r="C1580" s="16" t="s">
        <v>240</v>
      </c>
      <c r="D1580" s="17">
        <v>0</v>
      </c>
      <c r="E1580" s="17">
        <v>0</v>
      </c>
      <c r="F1580" s="17">
        <v>4</v>
      </c>
      <c r="G1580" s="17">
        <v>0</v>
      </c>
      <c r="H1580" s="17">
        <v>4</v>
      </c>
    </row>
    <row r="1581" spans="1:8">
      <c r="A1581" s="15">
        <v>1576</v>
      </c>
      <c r="B1581" s="16" t="s">
        <v>13</v>
      </c>
      <c r="C1581" s="16" t="s">
        <v>241</v>
      </c>
      <c r="D1581" s="17">
        <v>0</v>
      </c>
      <c r="E1581" s="17">
        <v>0</v>
      </c>
      <c r="F1581" s="17">
        <v>0</v>
      </c>
      <c r="G1581" s="17">
        <v>0</v>
      </c>
      <c r="H1581" s="17">
        <v>0</v>
      </c>
    </row>
    <row r="1582" spans="1:8">
      <c r="A1582" s="15">
        <v>1577</v>
      </c>
      <c r="B1582" s="16" t="s">
        <v>13</v>
      </c>
      <c r="C1582" s="16" t="s">
        <v>382</v>
      </c>
      <c r="D1582" s="17">
        <v>0</v>
      </c>
      <c r="E1582" s="17">
        <v>0</v>
      </c>
      <c r="F1582" s="17">
        <v>3</v>
      </c>
      <c r="G1582" s="17">
        <v>0</v>
      </c>
      <c r="H1582" s="17">
        <v>4</v>
      </c>
    </row>
    <row r="1583" spans="1:8">
      <c r="A1583" s="15">
        <v>1578</v>
      </c>
      <c r="B1583" s="16" t="s">
        <v>13</v>
      </c>
      <c r="C1583" s="16" t="s">
        <v>242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13</v>
      </c>
      <c r="C1584" s="16" t="s">
        <v>243</v>
      </c>
      <c r="D1584" s="17">
        <v>0</v>
      </c>
      <c r="E1584" s="17">
        <v>0</v>
      </c>
      <c r="F1584" s="17">
        <v>0</v>
      </c>
      <c r="G1584" s="17">
        <v>0</v>
      </c>
      <c r="H1584" s="17">
        <v>0</v>
      </c>
    </row>
    <row r="1585" spans="1:8">
      <c r="A1585" s="15">
        <v>1580</v>
      </c>
      <c r="B1585" s="16" t="s">
        <v>13</v>
      </c>
      <c r="C1585" s="16" t="s">
        <v>244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13</v>
      </c>
      <c r="C1586" s="16" t="s">
        <v>245</v>
      </c>
      <c r="D1586" s="17">
        <v>0</v>
      </c>
      <c r="E1586" s="17">
        <v>0</v>
      </c>
      <c r="F1586" s="17">
        <v>101</v>
      </c>
      <c r="G1586" s="17">
        <v>268</v>
      </c>
      <c r="H1586" s="17">
        <v>372</v>
      </c>
    </row>
    <row r="1587" spans="1:8">
      <c r="A1587" s="15">
        <v>1582</v>
      </c>
      <c r="B1587" s="16" t="s">
        <v>13</v>
      </c>
      <c r="C1587" s="16" t="s">
        <v>246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13</v>
      </c>
      <c r="C1588" s="16" t="s">
        <v>247</v>
      </c>
      <c r="D1588" s="17">
        <v>28</v>
      </c>
      <c r="E1588" s="17">
        <v>62</v>
      </c>
      <c r="F1588" s="17">
        <v>352</v>
      </c>
      <c r="G1588" s="17">
        <v>93</v>
      </c>
      <c r="H1588" s="17">
        <v>528</v>
      </c>
    </row>
    <row r="1589" spans="1:8">
      <c r="A1589" s="15">
        <v>1584</v>
      </c>
      <c r="B1589" s="16" t="s">
        <v>13</v>
      </c>
      <c r="C1589" s="16" t="s">
        <v>248</v>
      </c>
      <c r="D1589" s="17">
        <v>0</v>
      </c>
      <c r="E1589" s="17">
        <v>0</v>
      </c>
      <c r="F1589" s="17">
        <v>0</v>
      </c>
      <c r="G1589" s="17">
        <v>0</v>
      </c>
      <c r="H1589" s="17">
        <v>0</v>
      </c>
    </row>
    <row r="1590" spans="1:8">
      <c r="A1590" s="15">
        <v>1585</v>
      </c>
      <c r="B1590" s="16" t="s">
        <v>13</v>
      </c>
      <c r="C1590" s="16" t="s">
        <v>249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13</v>
      </c>
      <c r="C1591" s="16" t="s">
        <v>250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13</v>
      </c>
      <c r="C1592" s="16" t="s">
        <v>251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13</v>
      </c>
      <c r="C1593" s="16" t="s">
        <v>252</v>
      </c>
      <c r="D1593" s="17">
        <v>0</v>
      </c>
      <c r="E1593" s="17">
        <v>0</v>
      </c>
      <c r="F1593" s="17">
        <v>0</v>
      </c>
      <c r="G1593" s="17">
        <v>0</v>
      </c>
      <c r="H1593" s="17">
        <v>0</v>
      </c>
    </row>
    <row r="1594" spans="1:8">
      <c r="A1594" s="15">
        <v>1589</v>
      </c>
      <c r="B1594" s="16" t="s">
        <v>13</v>
      </c>
      <c r="C1594" s="16" t="s">
        <v>253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13</v>
      </c>
      <c r="C1595" s="16" t="s">
        <v>254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13</v>
      </c>
      <c r="C1596" s="16" t="s">
        <v>255</v>
      </c>
      <c r="D1596" s="17">
        <v>0</v>
      </c>
      <c r="E1596" s="17">
        <v>0</v>
      </c>
      <c r="F1596" s="17">
        <v>0</v>
      </c>
      <c r="G1596" s="17">
        <v>0</v>
      </c>
      <c r="H1596" s="17">
        <v>0</v>
      </c>
    </row>
    <row r="1597" spans="1:8">
      <c r="A1597" s="15">
        <v>1592</v>
      </c>
      <c r="B1597" s="16" t="s">
        <v>13</v>
      </c>
      <c r="C1597" s="16" t="s">
        <v>256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13</v>
      </c>
      <c r="C1598" s="16" t="s">
        <v>257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13</v>
      </c>
      <c r="C1599" s="16" t="s">
        <v>258</v>
      </c>
      <c r="D1599" s="17">
        <v>0</v>
      </c>
      <c r="E1599" s="17">
        <v>0</v>
      </c>
      <c r="F1599" s="17">
        <v>25</v>
      </c>
      <c r="G1599" s="17">
        <v>35</v>
      </c>
      <c r="H1599" s="17">
        <v>63</v>
      </c>
    </row>
    <row r="1600" spans="1:8">
      <c r="A1600" s="15">
        <v>1595</v>
      </c>
      <c r="B1600" s="16" t="s">
        <v>13</v>
      </c>
      <c r="C1600" s="16" t="s">
        <v>259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13</v>
      </c>
      <c r="C1601" s="16" t="s">
        <v>260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13</v>
      </c>
      <c r="C1602" s="16" t="s">
        <v>261</v>
      </c>
      <c r="D1602" s="17">
        <v>0</v>
      </c>
      <c r="E1602" s="17">
        <v>0</v>
      </c>
      <c r="F1602" s="17">
        <v>3</v>
      </c>
      <c r="G1602" s="17">
        <v>3</v>
      </c>
      <c r="H1602" s="17">
        <v>3</v>
      </c>
    </row>
    <row r="1603" spans="1:8">
      <c r="A1603" s="15">
        <v>1598</v>
      </c>
      <c r="B1603" s="16" t="s">
        <v>13</v>
      </c>
      <c r="C1603" s="16" t="s">
        <v>262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13</v>
      </c>
      <c r="C1604" s="16" t="s">
        <v>263</v>
      </c>
      <c r="D1604" s="17">
        <v>0</v>
      </c>
      <c r="E1604" s="17">
        <v>0</v>
      </c>
      <c r="F1604" s="17">
        <v>11</v>
      </c>
      <c r="G1604" s="17">
        <v>0</v>
      </c>
      <c r="H1604" s="17">
        <v>11</v>
      </c>
    </row>
    <row r="1605" spans="1:8">
      <c r="A1605" s="15">
        <v>1600</v>
      </c>
      <c r="B1605" s="16" t="s">
        <v>13</v>
      </c>
      <c r="C1605" s="16" t="s">
        <v>264</v>
      </c>
      <c r="D1605" s="17">
        <v>0</v>
      </c>
      <c r="E1605" s="17">
        <v>0</v>
      </c>
      <c r="F1605" s="17">
        <v>0</v>
      </c>
      <c r="G1605" s="17">
        <v>0</v>
      </c>
      <c r="H1605" s="17">
        <v>0</v>
      </c>
    </row>
    <row r="1606" spans="1:8">
      <c r="A1606" s="15">
        <v>1601</v>
      </c>
      <c r="B1606" s="16" t="s">
        <v>13</v>
      </c>
      <c r="C1606" s="16" t="s">
        <v>265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13</v>
      </c>
      <c r="C1607" s="16" t="s">
        <v>266</v>
      </c>
      <c r="D1607" s="17">
        <v>0</v>
      </c>
      <c r="E1607" s="17">
        <v>0</v>
      </c>
      <c r="F1607" s="17">
        <v>23</v>
      </c>
      <c r="G1607" s="17">
        <v>3</v>
      </c>
      <c r="H1607" s="17">
        <v>24</v>
      </c>
    </row>
    <row r="1608" spans="1:8">
      <c r="A1608" s="15">
        <v>1603</v>
      </c>
      <c r="B1608" s="16" t="s">
        <v>13</v>
      </c>
      <c r="C1608" s="16" t="s">
        <v>267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13</v>
      </c>
      <c r="C1609" s="16" t="s">
        <v>268</v>
      </c>
      <c r="D1609" s="17">
        <v>0</v>
      </c>
      <c r="E1609" s="17">
        <v>0</v>
      </c>
      <c r="F1609" s="17">
        <v>4</v>
      </c>
      <c r="G1609" s="17">
        <v>0</v>
      </c>
      <c r="H1609" s="17">
        <v>4</v>
      </c>
    </row>
    <row r="1610" spans="1:8">
      <c r="A1610" s="15">
        <v>1605</v>
      </c>
      <c r="B1610" s="16" t="s">
        <v>13</v>
      </c>
      <c r="C1610" s="16" t="s">
        <v>269</v>
      </c>
      <c r="D1610" s="17">
        <v>8</v>
      </c>
      <c r="E1610" s="17">
        <v>14</v>
      </c>
      <c r="F1610" s="17">
        <v>94</v>
      </c>
      <c r="G1610" s="17">
        <v>9</v>
      </c>
      <c r="H1610" s="17">
        <v>124</v>
      </c>
    </row>
    <row r="1611" spans="1:8">
      <c r="A1611" s="15">
        <v>1606</v>
      </c>
      <c r="B1611" s="16" t="s">
        <v>13</v>
      </c>
      <c r="C1611" s="16" t="s">
        <v>363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13</v>
      </c>
      <c r="C1612" s="16" t="s">
        <v>270</v>
      </c>
      <c r="D1612" s="17">
        <v>0</v>
      </c>
      <c r="E1612" s="17">
        <v>0</v>
      </c>
      <c r="F1612" s="17">
        <v>23</v>
      </c>
      <c r="G1612" s="17">
        <v>25</v>
      </c>
      <c r="H1612" s="17">
        <v>51</v>
      </c>
    </row>
    <row r="1613" spans="1:8">
      <c r="A1613" s="15">
        <v>1608</v>
      </c>
      <c r="B1613" s="16" t="s">
        <v>13</v>
      </c>
      <c r="C1613" s="16" t="s">
        <v>271</v>
      </c>
      <c r="D1613" s="17">
        <v>0</v>
      </c>
      <c r="E1613" s="17">
        <v>0</v>
      </c>
      <c r="F1613" s="17">
        <v>3</v>
      </c>
      <c r="G1613" s="17">
        <v>0</v>
      </c>
      <c r="H1613" s="17">
        <v>0</v>
      </c>
    </row>
    <row r="1614" spans="1:8">
      <c r="A1614" s="15">
        <v>1609</v>
      </c>
      <c r="B1614" s="16" t="s">
        <v>13</v>
      </c>
      <c r="C1614" s="16" t="s">
        <v>272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13</v>
      </c>
      <c r="C1615" s="16" t="s">
        <v>273</v>
      </c>
      <c r="D1615" s="17">
        <v>0</v>
      </c>
      <c r="E1615" s="17">
        <v>0</v>
      </c>
      <c r="F1615" s="17">
        <v>0</v>
      </c>
      <c r="G1615" s="17">
        <v>0</v>
      </c>
      <c r="H1615" s="17">
        <v>0</v>
      </c>
    </row>
    <row r="1616" spans="1:8">
      <c r="A1616" s="15">
        <v>1611</v>
      </c>
      <c r="B1616" s="16" t="s">
        <v>13</v>
      </c>
      <c r="C1616" s="16" t="s">
        <v>274</v>
      </c>
      <c r="D1616" s="17">
        <v>0</v>
      </c>
      <c r="E1616" s="17">
        <v>0</v>
      </c>
      <c r="F1616" s="17">
        <v>8</v>
      </c>
      <c r="G1616" s="17">
        <v>0</v>
      </c>
      <c r="H1616" s="17">
        <v>8</v>
      </c>
    </row>
    <row r="1617" spans="1:8">
      <c r="A1617" s="15">
        <v>1612</v>
      </c>
      <c r="B1617" s="16" t="s">
        <v>13</v>
      </c>
      <c r="C1617" s="16" t="s">
        <v>275</v>
      </c>
      <c r="D1617" s="17">
        <v>0</v>
      </c>
      <c r="E1617" s="17">
        <v>0</v>
      </c>
      <c r="F1617" s="17">
        <v>0</v>
      </c>
      <c r="G1617" s="17">
        <v>0</v>
      </c>
      <c r="H1617" s="17">
        <v>3</v>
      </c>
    </row>
    <row r="1618" spans="1:8">
      <c r="A1618" s="15">
        <v>1613</v>
      </c>
      <c r="B1618" s="16" t="s">
        <v>13</v>
      </c>
      <c r="C1618" s="16" t="s">
        <v>276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13</v>
      </c>
      <c r="C1619" s="16" t="s">
        <v>277</v>
      </c>
      <c r="D1619" s="17">
        <v>0</v>
      </c>
      <c r="E1619" s="17">
        <v>0</v>
      </c>
      <c r="F1619" s="17">
        <v>0</v>
      </c>
      <c r="G1619" s="17">
        <v>0</v>
      </c>
      <c r="H1619" s="17">
        <v>0</v>
      </c>
    </row>
    <row r="1620" spans="1:8">
      <c r="A1620" s="15">
        <v>1615</v>
      </c>
      <c r="B1620" s="16" t="s">
        <v>13</v>
      </c>
      <c r="C1620" s="16" t="s">
        <v>278</v>
      </c>
      <c r="D1620" s="17">
        <v>0</v>
      </c>
      <c r="E1620" s="17">
        <v>0</v>
      </c>
      <c r="F1620" s="17">
        <v>0</v>
      </c>
      <c r="G1620" s="17">
        <v>0</v>
      </c>
      <c r="H1620" s="17">
        <v>0</v>
      </c>
    </row>
    <row r="1621" spans="1:8">
      <c r="A1621" s="15">
        <v>1616</v>
      </c>
      <c r="B1621" s="16" t="s">
        <v>13</v>
      </c>
      <c r="C1621" s="16" t="s">
        <v>364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13</v>
      </c>
      <c r="C1622" s="16" t="s">
        <v>279</v>
      </c>
      <c r="D1622" s="17">
        <v>0</v>
      </c>
      <c r="E1622" s="17">
        <v>0</v>
      </c>
      <c r="F1622" s="17">
        <v>0</v>
      </c>
      <c r="G1622" s="17">
        <v>0</v>
      </c>
      <c r="H1622" s="17">
        <v>5</v>
      </c>
    </row>
    <row r="1623" spans="1:8">
      <c r="A1623" s="15">
        <v>1618</v>
      </c>
      <c r="B1623" s="16" t="s">
        <v>13</v>
      </c>
      <c r="C1623" s="16" t="s">
        <v>280</v>
      </c>
      <c r="D1623" s="17">
        <v>0</v>
      </c>
      <c r="E1623" s="17">
        <v>0</v>
      </c>
      <c r="F1623" s="17">
        <v>92</v>
      </c>
      <c r="G1623" s="17">
        <v>137</v>
      </c>
      <c r="H1623" s="17">
        <v>227</v>
      </c>
    </row>
    <row r="1624" spans="1:8">
      <c r="A1624" s="15">
        <v>1619</v>
      </c>
      <c r="B1624" s="16" t="s">
        <v>13</v>
      </c>
      <c r="C1624" s="16" t="s">
        <v>281</v>
      </c>
      <c r="D1624" s="17">
        <v>0</v>
      </c>
      <c r="E1624" s="17">
        <v>0</v>
      </c>
      <c r="F1624" s="17">
        <v>0</v>
      </c>
      <c r="G1624" s="17">
        <v>0</v>
      </c>
      <c r="H1624" s="17">
        <v>0</v>
      </c>
    </row>
    <row r="1625" spans="1:8">
      <c r="A1625" s="15">
        <v>1620</v>
      </c>
      <c r="B1625" s="16" t="s">
        <v>13</v>
      </c>
      <c r="C1625" s="16" t="s">
        <v>282</v>
      </c>
      <c r="D1625" s="17">
        <v>0</v>
      </c>
      <c r="E1625" s="17">
        <v>0</v>
      </c>
      <c r="F1625" s="17">
        <v>5</v>
      </c>
      <c r="G1625" s="17">
        <v>9</v>
      </c>
      <c r="H1625" s="17">
        <v>17</v>
      </c>
    </row>
    <row r="1626" spans="1:8">
      <c r="A1626" s="15">
        <v>1621</v>
      </c>
      <c r="B1626" s="16" t="s">
        <v>13</v>
      </c>
      <c r="C1626" s="16" t="s">
        <v>283</v>
      </c>
      <c r="D1626" s="17">
        <v>0</v>
      </c>
      <c r="E1626" s="17">
        <v>0</v>
      </c>
      <c r="F1626" s="17">
        <v>7</v>
      </c>
      <c r="G1626" s="17">
        <v>4</v>
      </c>
      <c r="H1626" s="17">
        <v>10</v>
      </c>
    </row>
    <row r="1627" spans="1:8">
      <c r="A1627" s="15">
        <v>1622</v>
      </c>
      <c r="B1627" s="16" t="s">
        <v>13</v>
      </c>
      <c r="C1627" s="16" t="s">
        <v>284</v>
      </c>
      <c r="D1627" s="17">
        <v>0</v>
      </c>
      <c r="E1627" s="17">
        <v>0</v>
      </c>
      <c r="F1627" s="17">
        <v>0</v>
      </c>
      <c r="G1627" s="17">
        <v>0</v>
      </c>
      <c r="H1627" s="17">
        <v>0</v>
      </c>
    </row>
    <row r="1628" spans="1:8">
      <c r="A1628" s="15">
        <v>1623</v>
      </c>
      <c r="B1628" s="16" t="s">
        <v>13</v>
      </c>
      <c r="C1628" s="16" t="s">
        <v>285</v>
      </c>
      <c r="D1628" s="17">
        <v>0</v>
      </c>
      <c r="E1628" s="17">
        <v>0</v>
      </c>
      <c r="F1628" s="17">
        <v>11</v>
      </c>
      <c r="G1628" s="17">
        <v>0</v>
      </c>
      <c r="H1628" s="17">
        <v>23</v>
      </c>
    </row>
    <row r="1629" spans="1:8">
      <c r="A1629" s="15">
        <v>1624</v>
      </c>
      <c r="B1629" s="16" t="s">
        <v>13</v>
      </c>
      <c r="C1629" s="16" t="s">
        <v>375</v>
      </c>
      <c r="D1629" s="17">
        <v>0</v>
      </c>
      <c r="E1629" s="17">
        <v>0</v>
      </c>
      <c r="F1629" s="17">
        <v>0</v>
      </c>
      <c r="G1629" s="17">
        <v>0</v>
      </c>
      <c r="H1629" s="17">
        <v>0</v>
      </c>
    </row>
    <row r="1630" spans="1:8">
      <c r="A1630" s="15">
        <v>1625</v>
      </c>
      <c r="B1630" s="16" t="s">
        <v>13</v>
      </c>
      <c r="C1630" s="16" t="s">
        <v>286</v>
      </c>
      <c r="D1630" s="17">
        <v>0</v>
      </c>
      <c r="E1630" s="17">
        <v>0</v>
      </c>
      <c r="F1630" s="17">
        <v>0</v>
      </c>
      <c r="G1630" s="17">
        <v>3</v>
      </c>
      <c r="H1630" s="17">
        <v>4</v>
      </c>
    </row>
    <row r="1631" spans="1:8">
      <c r="A1631" s="15">
        <v>1626</v>
      </c>
      <c r="B1631" s="16" t="s">
        <v>13</v>
      </c>
      <c r="C1631" s="16" t="s">
        <v>287</v>
      </c>
      <c r="D1631" s="17">
        <v>0</v>
      </c>
      <c r="E1631" s="17">
        <v>0</v>
      </c>
      <c r="F1631" s="17">
        <v>3</v>
      </c>
      <c r="G1631" s="17">
        <v>9</v>
      </c>
      <c r="H1631" s="17">
        <v>8</v>
      </c>
    </row>
    <row r="1632" spans="1:8">
      <c r="A1632" s="15">
        <v>1627</v>
      </c>
      <c r="B1632" s="16" t="s">
        <v>13</v>
      </c>
      <c r="C1632" s="16" t="s">
        <v>288</v>
      </c>
      <c r="D1632" s="17">
        <v>0</v>
      </c>
      <c r="E1632" s="17">
        <v>0</v>
      </c>
      <c r="F1632" s="17">
        <v>0</v>
      </c>
      <c r="G1632" s="17">
        <v>0</v>
      </c>
      <c r="H1632" s="17">
        <v>0</v>
      </c>
    </row>
    <row r="1633" spans="1:8">
      <c r="A1633" s="15">
        <v>1628</v>
      </c>
      <c r="B1633" s="16" t="s">
        <v>13</v>
      </c>
      <c r="C1633" s="16" t="s">
        <v>289</v>
      </c>
      <c r="D1633" s="17">
        <v>0</v>
      </c>
      <c r="E1633" s="17">
        <v>0</v>
      </c>
      <c r="F1633" s="17">
        <v>0</v>
      </c>
      <c r="G1633" s="17">
        <v>0</v>
      </c>
      <c r="H1633" s="17">
        <v>0</v>
      </c>
    </row>
    <row r="1634" spans="1:8">
      <c r="A1634" s="15">
        <v>1629</v>
      </c>
      <c r="B1634" s="16" t="s">
        <v>13</v>
      </c>
      <c r="C1634" s="16" t="s">
        <v>290</v>
      </c>
      <c r="D1634" s="17">
        <v>14</v>
      </c>
      <c r="E1634" s="17">
        <v>4</v>
      </c>
      <c r="F1634" s="17">
        <v>81</v>
      </c>
      <c r="G1634" s="17">
        <v>24</v>
      </c>
      <c r="H1634" s="17">
        <v>128</v>
      </c>
    </row>
    <row r="1635" spans="1:8">
      <c r="A1635" s="15">
        <v>1630</v>
      </c>
      <c r="B1635" s="16" t="s">
        <v>13</v>
      </c>
      <c r="C1635" s="16" t="s">
        <v>291</v>
      </c>
      <c r="D1635" s="17">
        <v>0</v>
      </c>
      <c r="E1635" s="17">
        <v>0</v>
      </c>
      <c r="F1635" s="17">
        <v>0</v>
      </c>
      <c r="G1635" s="17">
        <v>0</v>
      </c>
      <c r="H1635" s="17">
        <v>0</v>
      </c>
    </row>
    <row r="1636" spans="1:8">
      <c r="A1636" s="15">
        <v>1631</v>
      </c>
      <c r="B1636" s="16" t="s">
        <v>13</v>
      </c>
      <c r="C1636" s="16" t="s">
        <v>292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13</v>
      </c>
      <c r="C1637" s="16" t="s">
        <v>293</v>
      </c>
      <c r="D1637" s="17">
        <v>0</v>
      </c>
      <c r="E1637" s="17">
        <v>0</v>
      </c>
      <c r="F1637" s="17">
        <v>11</v>
      </c>
      <c r="G1637" s="17">
        <v>16</v>
      </c>
      <c r="H1637" s="17">
        <v>27</v>
      </c>
    </row>
    <row r="1638" spans="1:8">
      <c r="A1638" s="15">
        <v>1633</v>
      </c>
      <c r="B1638" s="16" t="s">
        <v>13</v>
      </c>
      <c r="C1638" s="16" t="s">
        <v>365</v>
      </c>
      <c r="D1638" s="17">
        <v>0</v>
      </c>
      <c r="E1638" s="17">
        <v>6</v>
      </c>
      <c r="F1638" s="17">
        <v>7</v>
      </c>
      <c r="G1638" s="17">
        <v>0</v>
      </c>
      <c r="H1638" s="17">
        <v>10</v>
      </c>
    </row>
    <row r="1639" spans="1:8">
      <c r="A1639" s="15">
        <v>1634</v>
      </c>
      <c r="B1639" s="16" t="s">
        <v>13</v>
      </c>
      <c r="C1639" s="16" t="s">
        <v>294</v>
      </c>
      <c r="D1639" s="17">
        <v>0</v>
      </c>
      <c r="E1639" s="17">
        <v>0</v>
      </c>
      <c r="F1639" s="17">
        <v>0</v>
      </c>
      <c r="G1639" s="17">
        <v>0</v>
      </c>
      <c r="H1639" s="17">
        <v>0</v>
      </c>
    </row>
    <row r="1640" spans="1:8">
      <c r="A1640" s="15">
        <v>1635</v>
      </c>
      <c r="B1640" s="16" t="s">
        <v>13</v>
      </c>
      <c r="C1640" s="16" t="s">
        <v>295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13</v>
      </c>
      <c r="C1641" s="16" t="s">
        <v>296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13</v>
      </c>
      <c r="C1642" s="16" t="s">
        <v>297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13</v>
      </c>
      <c r="C1643" s="16" t="s">
        <v>298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13</v>
      </c>
      <c r="C1644" s="16" t="s">
        <v>299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13</v>
      </c>
      <c r="C1645" s="16" t="s">
        <v>300</v>
      </c>
      <c r="D1645" s="17">
        <v>0</v>
      </c>
      <c r="E1645" s="17">
        <v>0</v>
      </c>
      <c r="F1645" s="17">
        <v>0</v>
      </c>
      <c r="G1645" s="17">
        <v>0</v>
      </c>
      <c r="H1645" s="17">
        <v>0</v>
      </c>
    </row>
    <row r="1646" spans="1:8">
      <c r="A1646" s="15">
        <v>1641</v>
      </c>
      <c r="B1646" s="16" t="s">
        <v>13</v>
      </c>
      <c r="C1646" s="16" t="s">
        <v>301</v>
      </c>
      <c r="D1646" s="17">
        <v>6</v>
      </c>
      <c r="E1646" s="17">
        <v>0</v>
      </c>
      <c r="F1646" s="17">
        <v>3</v>
      </c>
      <c r="G1646" s="17">
        <v>3</v>
      </c>
      <c r="H1646" s="17">
        <v>6</v>
      </c>
    </row>
    <row r="1647" spans="1:8">
      <c r="A1647" s="15">
        <v>1642</v>
      </c>
      <c r="B1647" s="16" t="s">
        <v>13</v>
      </c>
      <c r="C1647" s="16" t="s">
        <v>366</v>
      </c>
      <c r="D1647" s="17">
        <v>0</v>
      </c>
      <c r="E1647" s="17">
        <v>0</v>
      </c>
      <c r="F1647" s="17">
        <v>0</v>
      </c>
      <c r="G1647" s="17">
        <v>0</v>
      </c>
      <c r="H1647" s="17">
        <v>0</v>
      </c>
    </row>
    <row r="1648" spans="1:8">
      <c r="A1648" s="15">
        <v>1643</v>
      </c>
      <c r="B1648" s="16" t="s">
        <v>13</v>
      </c>
      <c r="C1648" s="16" t="s">
        <v>302</v>
      </c>
      <c r="D1648" s="17">
        <v>3</v>
      </c>
      <c r="E1648" s="17">
        <v>0</v>
      </c>
      <c r="F1648" s="17">
        <v>54</v>
      </c>
      <c r="G1648" s="17">
        <v>11</v>
      </c>
      <c r="H1648" s="17">
        <v>74</v>
      </c>
    </row>
    <row r="1649" spans="1:8">
      <c r="A1649" s="15">
        <v>1644</v>
      </c>
      <c r="B1649" s="16" t="s">
        <v>13</v>
      </c>
      <c r="C1649" s="16" t="s">
        <v>383</v>
      </c>
      <c r="D1649" s="17">
        <v>0</v>
      </c>
      <c r="E1649" s="17">
        <v>0</v>
      </c>
      <c r="F1649" s="17">
        <v>0</v>
      </c>
      <c r="G1649" s="17">
        <v>0</v>
      </c>
      <c r="H1649" s="17">
        <v>0</v>
      </c>
    </row>
    <row r="1650" spans="1:8">
      <c r="A1650" s="15">
        <v>1645</v>
      </c>
      <c r="B1650" s="16" t="s">
        <v>13</v>
      </c>
      <c r="C1650" s="16" t="s">
        <v>384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13</v>
      </c>
      <c r="C1651" s="16" t="s">
        <v>385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13</v>
      </c>
      <c r="C1652" s="16" t="s">
        <v>386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13</v>
      </c>
      <c r="C1653" s="16" t="s">
        <v>387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13</v>
      </c>
      <c r="C1654" s="16" t="s">
        <v>303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13</v>
      </c>
      <c r="C1655" s="16" t="s">
        <v>304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13</v>
      </c>
      <c r="C1656" s="16" t="s">
        <v>376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13</v>
      </c>
      <c r="C1657" s="16" t="s">
        <v>305</v>
      </c>
      <c r="D1657" s="17">
        <v>0</v>
      </c>
      <c r="E1657" s="17">
        <v>4</v>
      </c>
      <c r="F1657" s="17">
        <v>8</v>
      </c>
      <c r="G1657" s="17">
        <v>0</v>
      </c>
      <c r="H1657" s="17">
        <v>12</v>
      </c>
    </row>
    <row r="1658" spans="1:8">
      <c r="A1658" s="15">
        <v>1653</v>
      </c>
      <c r="B1658" s="16" t="s">
        <v>13</v>
      </c>
      <c r="C1658" s="16" t="s">
        <v>306</v>
      </c>
      <c r="D1658" s="17">
        <v>0</v>
      </c>
      <c r="E1658" s="17">
        <v>0</v>
      </c>
      <c r="F1658" s="17">
        <v>0</v>
      </c>
      <c r="G1658" s="17">
        <v>0</v>
      </c>
      <c r="H1658" s="17">
        <v>0</v>
      </c>
    </row>
    <row r="1659" spans="1:8">
      <c r="A1659" s="15">
        <v>1654</v>
      </c>
      <c r="B1659" s="16" t="s">
        <v>13</v>
      </c>
      <c r="C1659" s="16" t="s">
        <v>307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13</v>
      </c>
      <c r="C1660" s="16" t="s">
        <v>308</v>
      </c>
      <c r="D1660" s="17">
        <v>0</v>
      </c>
      <c r="E1660" s="17">
        <v>3</v>
      </c>
      <c r="F1660" s="17">
        <v>10</v>
      </c>
      <c r="G1660" s="17">
        <v>0</v>
      </c>
      <c r="H1660" s="17">
        <v>11</v>
      </c>
    </row>
    <row r="1661" spans="1:8">
      <c r="A1661" s="15">
        <v>1656</v>
      </c>
      <c r="B1661" s="16" t="s">
        <v>13</v>
      </c>
      <c r="C1661" s="16" t="s">
        <v>309</v>
      </c>
      <c r="D1661" s="17">
        <v>0</v>
      </c>
      <c r="E1661" s="17">
        <v>0</v>
      </c>
      <c r="F1661" s="17">
        <v>9</v>
      </c>
      <c r="G1661" s="17">
        <v>7</v>
      </c>
      <c r="H1661" s="17">
        <v>21</v>
      </c>
    </row>
    <row r="1662" spans="1:8">
      <c r="A1662" s="15">
        <v>1657</v>
      </c>
      <c r="B1662" s="16" t="s">
        <v>13</v>
      </c>
      <c r="C1662" s="16" t="s">
        <v>310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13</v>
      </c>
      <c r="C1663" s="16" t="s">
        <v>311</v>
      </c>
      <c r="D1663" s="17">
        <v>0</v>
      </c>
      <c r="E1663" s="17">
        <v>6</v>
      </c>
      <c r="F1663" s="17">
        <v>41</v>
      </c>
      <c r="G1663" s="17">
        <v>0</v>
      </c>
      <c r="H1663" s="17">
        <v>52</v>
      </c>
    </row>
    <row r="1664" spans="1:8">
      <c r="A1664" s="15">
        <v>1659</v>
      </c>
      <c r="B1664" s="16" t="s">
        <v>13</v>
      </c>
      <c r="C1664" s="16" t="s">
        <v>312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13</v>
      </c>
      <c r="C1665" s="16" t="s">
        <v>313</v>
      </c>
      <c r="D1665" s="17">
        <v>0</v>
      </c>
      <c r="E1665" s="17">
        <v>0</v>
      </c>
      <c r="F1665" s="17">
        <v>6</v>
      </c>
      <c r="G1665" s="17">
        <v>0</v>
      </c>
      <c r="H1665" s="17">
        <v>5</v>
      </c>
    </row>
    <row r="1666" spans="1:8">
      <c r="A1666" s="15">
        <v>1661</v>
      </c>
      <c r="B1666" s="16" t="s">
        <v>13</v>
      </c>
      <c r="C1666" s="16" t="s">
        <v>314</v>
      </c>
      <c r="D1666" s="17">
        <v>8</v>
      </c>
      <c r="E1666" s="17">
        <v>0</v>
      </c>
      <c r="F1666" s="17">
        <v>27</v>
      </c>
      <c r="G1666" s="17">
        <v>0</v>
      </c>
      <c r="H1666" s="17">
        <v>34</v>
      </c>
    </row>
    <row r="1667" spans="1:8">
      <c r="A1667" s="15">
        <v>1662</v>
      </c>
      <c r="B1667" s="16" t="s">
        <v>13</v>
      </c>
      <c r="C1667" s="16" t="s">
        <v>388</v>
      </c>
      <c r="D1667" s="17">
        <v>0</v>
      </c>
      <c r="E1667" s="17">
        <v>0</v>
      </c>
      <c r="F1667" s="17">
        <v>6</v>
      </c>
      <c r="G1667" s="17">
        <v>4</v>
      </c>
      <c r="H1667" s="17">
        <v>7</v>
      </c>
    </row>
    <row r="1668" spans="1:8">
      <c r="A1668" s="15">
        <v>1663</v>
      </c>
      <c r="B1668" s="16" t="s">
        <v>13</v>
      </c>
      <c r="C1668" s="16" t="s">
        <v>367</v>
      </c>
      <c r="D1668" s="17">
        <v>0</v>
      </c>
      <c r="E1668" s="17">
        <v>0</v>
      </c>
      <c r="F1668" s="17">
        <v>5</v>
      </c>
      <c r="G1668" s="17">
        <v>0</v>
      </c>
      <c r="H1668" s="17">
        <v>4</v>
      </c>
    </row>
    <row r="1669" spans="1:8">
      <c r="A1669" s="15">
        <v>1664</v>
      </c>
      <c r="B1669" s="16" t="s">
        <v>13</v>
      </c>
      <c r="C1669" s="16" t="s">
        <v>315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13</v>
      </c>
      <c r="C1670" s="16" t="s">
        <v>316</v>
      </c>
      <c r="D1670" s="17">
        <v>0</v>
      </c>
      <c r="E1670" s="17">
        <v>0</v>
      </c>
      <c r="F1670" s="17">
        <v>0</v>
      </c>
      <c r="G1670" s="17">
        <v>0</v>
      </c>
      <c r="H1670" s="17">
        <v>0</v>
      </c>
    </row>
    <row r="1671" spans="1:8">
      <c r="A1671" s="15">
        <v>1666</v>
      </c>
      <c r="B1671" s="16" t="s">
        <v>13</v>
      </c>
      <c r="C1671" s="16" t="s">
        <v>317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13</v>
      </c>
      <c r="C1672" s="16" t="s">
        <v>318</v>
      </c>
      <c r="D1672" s="17">
        <v>0</v>
      </c>
      <c r="E1672" s="17">
        <v>0</v>
      </c>
      <c r="F1672" s="17">
        <v>3</v>
      </c>
      <c r="G1672" s="17">
        <v>0</v>
      </c>
      <c r="H1672" s="17">
        <v>5</v>
      </c>
    </row>
    <row r="1673" spans="1:8">
      <c r="A1673" s="15">
        <v>1668</v>
      </c>
      <c r="B1673" s="16" t="s">
        <v>13</v>
      </c>
      <c r="C1673" s="16" t="s">
        <v>319</v>
      </c>
      <c r="D1673" s="17">
        <v>0</v>
      </c>
      <c r="E1673" s="17">
        <v>0</v>
      </c>
      <c r="F1673" s="17">
        <v>0</v>
      </c>
      <c r="G1673" s="17">
        <v>0</v>
      </c>
      <c r="H1673" s="17">
        <v>0</v>
      </c>
    </row>
    <row r="1674" spans="1:8">
      <c r="A1674" s="15">
        <v>1669</v>
      </c>
      <c r="B1674" s="16" t="s">
        <v>13</v>
      </c>
      <c r="C1674" s="16" t="s">
        <v>320</v>
      </c>
      <c r="D1674" s="17">
        <v>0</v>
      </c>
      <c r="E1674" s="17">
        <v>0</v>
      </c>
      <c r="F1674" s="17">
        <v>9</v>
      </c>
      <c r="G1674" s="17">
        <v>0</v>
      </c>
      <c r="H1674" s="17">
        <v>6</v>
      </c>
    </row>
    <row r="1675" spans="1:8">
      <c r="A1675" s="15">
        <v>1670</v>
      </c>
      <c r="B1675" s="16" t="s">
        <v>13</v>
      </c>
      <c r="C1675" s="16" t="s">
        <v>321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13</v>
      </c>
      <c r="C1676" s="16" t="s">
        <v>377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13</v>
      </c>
      <c r="C1677" s="16" t="s">
        <v>322</v>
      </c>
      <c r="D1677" s="17">
        <v>0</v>
      </c>
      <c r="E1677" s="17">
        <v>0</v>
      </c>
      <c r="F1677" s="17">
        <v>0</v>
      </c>
      <c r="G1677" s="17">
        <v>0</v>
      </c>
      <c r="H1677" s="17">
        <v>0</v>
      </c>
    </row>
    <row r="1678" spans="1:8">
      <c r="A1678" s="15">
        <v>1673</v>
      </c>
      <c r="B1678" s="16" t="s">
        <v>13</v>
      </c>
      <c r="C1678" s="16" t="s">
        <v>323</v>
      </c>
      <c r="D1678" s="17">
        <v>0</v>
      </c>
      <c r="E1678" s="17">
        <v>0</v>
      </c>
      <c r="F1678" s="17">
        <v>0</v>
      </c>
      <c r="G1678" s="17">
        <v>0</v>
      </c>
      <c r="H1678" s="17">
        <v>0</v>
      </c>
    </row>
    <row r="1679" spans="1:8">
      <c r="A1679" s="15">
        <v>1674</v>
      </c>
      <c r="B1679" s="16" t="s">
        <v>13</v>
      </c>
      <c r="C1679" s="16" t="s">
        <v>324</v>
      </c>
      <c r="D1679" s="17">
        <v>0</v>
      </c>
      <c r="E1679" s="17">
        <v>0</v>
      </c>
      <c r="F1679" s="17">
        <v>15</v>
      </c>
      <c r="G1679" s="17">
        <v>0</v>
      </c>
      <c r="H1679" s="17">
        <v>23</v>
      </c>
    </row>
    <row r="1680" spans="1:8">
      <c r="A1680" s="15">
        <v>1675</v>
      </c>
      <c r="B1680" s="16" t="s">
        <v>13</v>
      </c>
      <c r="C1680" s="16" t="s">
        <v>325</v>
      </c>
      <c r="D1680" s="17">
        <v>0</v>
      </c>
      <c r="E1680" s="17">
        <v>0</v>
      </c>
      <c r="F1680" s="17">
        <v>0</v>
      </c>
      <c r="G1680" s="17">
        <v>0</v>
      </c>
      <c r="H1680" s="17">
        <v>0</v>
      </c>
    </row>
    <row r="1681" spans="1:8">
      <c r="A1681" s="15">
        <v>1676</v>
      </c>
      <c r="B1681" s="16" t="s">
        <v>13</v>
      </c>
      <c r="C1681" s="16" t="s">
        <v>368</v>
      </c>
      <c r="D1681" s="17">
        <v>0</v>
      </c>
      <c r="E1681" s="17">
        <v>0</v>
      </c>
      <c r="F1681" s="17">
        <v>3</v>
      </c>
      <c r="G1681" s="17">
        <v>0</v>
      </c>
      <c r="H1681" s="17">
        <v>11</v>
      </c>
    </row>
    <row r="1682" spans="1:8">
      <c r="A1682" s="15">
        <v>1677</v>
      </c>
      <c r="B1682" s="16" t="s">
        <v>13</v>
      </c>
      <c r="C1682" s="16" t="s">
        <v>326</v>
      </c>
      <c r="D1682" s="17">
        <v>12</v>
      </c>
      <c r="E1682" s="17">
        <v>7</v>
      </c>
      <c r="F1682" s="17">
        <v>51</v>
      </c>
      <c r="G1682" s="17">
        <v>30</v>
      </c>
      <c r="H1682" s="17">
        <v>98</v>
      </c>
    </row>
    <row r="1683" spans="1:8">
      <c r="A1683" s="15">
        <v>1678</v>
      </c>
      <c r="B1683" s="16" t="s">
        <v>13</v>
      </c>
      <c r="C1683" s="16" t="s">
        <v>327</v>
      </c>
      <c r="D1683" s="17">
        <v>0</v>
      </c>
      <c r="E1683" s="17">
        <v>0</v>
      </c>
      <c r="F1683" s="17">
        <v>0</v>
      </c>
      <c r="G1683" s="17">
        <v>0</v>
      </c>
      <c r="H1683" s="17">
        <v>3</v>
      </c>
    </row>
    <row r="1684" spans="1:8">
      <c r="A1684" s="15">
        <v>1679</v>
      </c>
      <c r="B1684" s="16" t="s">
        <v>13</v>
      </c>
      <c r="C1684" s="16" t="s">
        <v>328</v>
      </c>
      <c r="D1684" s="17">
        <v>0</v>
      </c>
      <c r="E1684" s="17">
        <v>0</v>
      </c>
      <c r="F1684" s="17">
        <v>6</v>
      </c>
      <c r="G1684" s="17">
        <v>0</v>
      </c>
      <c r="H1684" s="17">
        <v>8</v>
      </c>
    </row>
    <row r="1685" spans="1:8">
      <c r="A1685" s="15">
        <v>1680</v>
      </c>
      <c r="B1685" s="16" t="s">
        <v>13</v>
      </c>
      <c r="C1685" s="16" t="s">
        <v>329</v>
      </c>
      <c r="D1685" s="17">
        <v>0</v>
      </c>
      <c r="E1685" s="17">
        <v>0</v>
      </c>
      <c r="F1685" s="17">
        <v>5</v>
      </c>
      <c r="G1685" s="17">
        <v>0</v>
      </c>
      <c r="H1685" s="17">
        <v>5</v>
      </c>
    </row>
    <row r="1686" spans="1:8">
      <c r="A1686" s="15">
        <v>1681</v>
      </c>
      <c r="B1686" s="16" t="s">
        <v>13</v>
      </c>
      <c r="C1686" s="16" t="s">
        <v>379</v>
      </c>
      <c r="D1686" s="17">
        <v>0</v>
      </c>
      <c r="E1686" s="17">
        <v>0</v>
      </c>
      <c r="F1686" s="17">
        <v>0</v>
      </c>
      <c r="G1686" s="17">
        <v>0</v>
      </c>
      <c r="H1686" s="17">
        <v>0</v>
      </c>
    </row>
    <row r="1687" spans="1:8">
      <c r="A1687" s="15">
        <v>1682</v>
      </c>
      <c r="B1687" s="16" t="s">
        <v>13</v>
      </c>
      <c r="C1687" s="16" t="s">
        <v>369</v>
      </c>
      <c r="D1687" s="17">
        <v>0</v>
      </c>
      <c r="E1687" s="17">
        <v>4</v>
      </c>
      <c r="F1687" s="17">
        <v>24</v>
      </c>
      <c r="G1687" s="17">
        <v>0</v>
      </c>
      <c r="H1687" s="17">
        <v>26</v>
      </c>
    </row>
    <row r="1688" spans="1:8">
      <c r="A1688" s="15">
        <v>1683</v>
      </c>
      <c r="B1688" s="16" t="s">
        <v>13</v>
      </c>
      <c r="C1688" s="16" t="s">
        <v>389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13</v>
      </c>
      <c r="C1689" s="16" t="s">
        <v>390</v>
      </c>
      <c r="D1689" s="17">
        <v>0</v>
      </c>
      <c r="E1689" s="17">
        <v>0</v>
      </c>
      <c r="F1689" s="17">
        <v>0</v>
      </c>
      <c r="G1689" s="17">
        <v>0</v>
      </c>
      <c r="H1689" s="17">
        <v>0</v>
      </c>
    </row>
    <row r="1690" spans="1:8">
      <c r="A1690" s="15">
        <v>1685</v>
      </c>
      <c r="B1690" s="16" t="s">
        <v>13</v>
      </c>
      <c r="C1690" s="16" t="s">
        <v>330</v>
      </c>
      <c r="D1690" s="17">
        <v>5</v>
      </c>
      <c r="E1690" s="17">
        <v>3</v>
      </c>
      <c r="F1690" s="17">
        <v>24</v>
      </c>
      <c r="G1690" s="17">
        <v>18</v>
      </c>
      <c r="H1690" s="17">
        <v>52</v>
      </c>
    </row>
    <row r="1691" spans="1:8">
      <c r="A1691" s="15">
        <v>1686</v>
      </c>
      <c r="B1691" s="16" t="s">
        <v>13</v>
      </c>
      <c r="C1691" s="16" t="s">
        <v>391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13</v>
      </c>
      <c r="C1692" s="16" t="s">
        <v>392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13</v>
      </c>
      <c r="C1693" s="16" t="s">
        <v>393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13</v>
      </c>
      <c r="C1694" s="16" t="s">
        <v>331</v>
      </c>
      <c r="D1694" s="17">
        <v>0</v>
      </c>
      <c r="E1694" s="17">
        <v>0</v>
      </c>
      <c r="F1694" s="17">
        <v>0</v>
      </c>
      <c r="G1694" s="17">
        <v>0</v>
      </c>
      <c r="H1694" s="17">
        <v>0</v>
      </c>
    </row>
    <row r="1695" spans="1:8">
      <c r="A1695" s="15">
        <v>1690</v>
      </c>
      <c r="B1695" s="16" t="s">
        <v>13</v>
      </c>
      <c r="C1695" s="16" t="s">
        <v>394</v>
      </c>
      <c r="D1695" s="17">
        <v>9290</v>
      </c>
      <c r="E1695" s="17">
        <v>5519</v>
      </c>
      <c r="F1695" s="17">
        <v>23912</v>
      </c>
      <c r="G1695" s="17">
        <v>9763</v>
      </c>
      <c r="H1695" s="17">
        <v>48477</v>
      </c>
    </row>
    <row r="1696" spans="1:8">
      <c r="A1696" s="15">
        <v>1691</v>
      </c>
      <c r="B1696" s="16" t="s">
        <v>13</v>
      </c>
      <c r="C1696" s="16" t="s">
        <v>332</v>
      </c>
      <c r="D1696" s="17">
        <v>0</v>
      </c>
      <c r="E1696" s="17">
        <v>0</v>
      </c>
      <c r="F1696" s="17">
        <v>5</v>
      </c>
      <c r="G1696" s="17">
        <v>0</v>
      </c>
      <c r="H1696" s="17">
        <v>5</v>
      </c>
    </row>
    <row r="1697" spans="1:8">
      <c r="A1697" s="15">
        <v>1692</v>
      </c>
      <c r="B1697" s="16" t="s">
        <v>13</v>
      </c>
      <c r="C1697" s="16" t="s">
        <v>333</v>
      </c>
      <c r="D1697" s="17">
        <v>0</v>
      </c>
      <c r="E1697" s="17">
        <v>3</v>
      </c>
      <c r="F1697" s="17">
        <v>16</v>
      </c>
      <c r="G1697" s="17">
        <v>4</v>
      </c>
      <c r="H1697" s="17">
        <v>25</v>
      </c>
    </row>
    <row r="1698" spans="1:8">
      <c r="A1698" s="15">
        <v>1693</v>
      </c>
      <c r="B1698" s="16" t="s">
        <v>14</v>
      </c>
      <c r="C1698" s="16" t="s">
        <v>97</v>
      </c>
      <c r="D1698" s="17">
        <v>0</v>
      </c>
      <c r="E1698" s="17">
        <v>0</v>
      </c>
      <c r="F1698" s="17">
        <v>10</v>
      </c>
      <c r="G1698" s="17">
        <v>0</v>
      </c>
      <c r="H1698" s="17">
        <v>10</v>
      </c>
    </row>
    <row r="1699" spans="1:8">
      <c r="A1699" s="15">
        <v>1694</v>
      </c>
      <c r="B1699" s="16" t="s">
        <v>14</v>
      </c>
      <c r="C1699" s="16" t="s">
        <v>347</v>
      </c>
      <c r="D1699" s="17">
        <v>0</v>
      </c>
      <c r="E1699" s="17">
        <v>0</v>
      </c>
      <c r="F1699" s="17">
        <v>0</v>
      </c>
      <c r="G1699" s="17">
        <v>0</v>
      </c>
      <c r="H1699" s="17">
        <v>0</v>
      </c>
    </row>
    <row r="1700" spans="1:8">
      <c r="A1700" s="15">
        <v>1695</v>
      </c>
      <c r="B1700" s="16" t="s">
        <v>14</v>
      </c>
      <c r="C1700" s="16" t="s">
        <v>98</v>
      </c>
      <c r="D1700" s="17">
        <v>0</v>
      </c>
      <c r="E1700" s="17">
        <v>0</v>
      </c>
      <c r="F1700" s="17">
        <v>12</v>
      </c>
      <c r="G1700" s="17">
        <v>5</v>
      </c>
      <c r="H1700" s="17">
        <v>18</v>
      </c>
    </row>
    <row r="1701" spans="1:8">
      <c r="A1701" s="15">
        <v>1696</v>
      </c>
      <c r="B1701" s="16" t="s">
        <v>14</v>
      </c>
      <c r="C1701" s="16" t="s">
        <v>99</v>
      </c>
      <c r="D1701" s="17">
        <v>0</v>
      </c>
      <c r="E1701" s="17">
        <v>0</v>
      </c>
      <c r="F1701" s="17">
        <v>0</v>
      </c>
      <c r="G1701" s="17">
        <v>0</v>
      </c>
      <c r="H1701" s="17">
        <v>4</v>
      </c>
    </row>
    <row r="1702" spans="1:8">
      <c r="A1702" s="15">
        <v>1697</v>
      </c>
      <c r="B1702" s="16" t="s">
        <v>14</v>
      </c>
      <c r="C1702" s="16" t="s">
        <v>100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14</v>
      </c>
      <c r="C1703" s="16" t="s">
        <v>101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14</v>
      </c>
      <c r="C1704" s="16" t="s">
        <v>102</v>
      </c>
      <c r="D1704" s="17">
        <v>0</v>
      </c>
      <c r="E1704" s="17">
        <v>0</v>
      </c>
      <c r="F1704" s="17">
        <v>4</v>
      </c>
      <c r="G1704" s="17">
        <v>0</v>
      </c>
      <c r="H1704" s="17">
        <v>4</v>
      </c>
    </row>
    <row r="1705" spans="1:8">
      <c r="A1705" s="15">
        <v>1700</v>
      </c>
      <c r="B1705" s="16" t="s">
        <v>14</v>
      </c>
      <c r="C1705" s="16" t="s">
        <v>103</v>
      </c>
      <c r="D1705" s="17">
        <v>0</v>
      </c>
      <c r="E1705" s="17">
        <v>0</v>
      </c>
      <c r="F1705" s="17">
        <v>0</v>
      </c>
      <c r="G1705" s="17">
        <v>0</v>
      </c>
      <c r="H1705" s="17">
        <v>0</v>
      </c>
    </row>
    <row r="1706" spans="1:8">
      <c r="A1706" s="15">
        <v>1701</v>
      </c>
      <c r="B1706" s="16" t="s">
        <v>14</v>
      </c>
      <c r="C1706" s="16" t="s">
        <v>104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14</v>
      </c>
      <c r="C1707" s="16" t="s">
        <v>105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14</v>
      </c>
      <c r="C1708" s="16" t="s">
        <v>106</v>
      </c>
      <c r="D1708" s="17">
        <v>3</v>
      </c>
      <c r="E1708" s="17">
        <v>5</v>
      </c>
      <c r="F1708" s="17">
        <v>58</v>
      </c>
      <c r="G1708" s="17">
        <v>8</v>
      </c>
      <c r="H1708" s="17">
        <v>70</v>
      </c>
    </row>
    <row r="1709" spans="1:8">
      <c r="A1709" s="15">
        <v>1704</v>
      </c>
      <c r="B1709" s="16" t="s">
        <v>14</v>
      </c>
      <c r="C1709" s="16" t="s">
        <v>107</v>
      </c>
      <c r="D1709" s="17">
        <v>0</v>
      </c>
      <c r="E1709" s="17">
        <v>0</v>
      </c>
      <c r="F1709" s="17">
        <v>0</v>
      </c>
      <c r="G1709" s="17">
        <v>0</v>
      </c>
      <c r="H1709" s="17">
        <v>0</v>
      </c>
    </row>
    <row r="1710" spans="1:8">
      <c r="A1710" s="15">
        <v>1705</v>
      </c>
      <c r="B1710" s="16" t="s">
        <v>14</v>
      </c>
      <c r="C1710" s="16" t="s">
        <v>108</v>
      </c>
      <c r="D1710" s="17">
        <v>0</v>
      </c>
      <c r="E1710" s="17">
        <v>0</v>
      </c>
      <c r="F1710" s="17">
        <v>3</v>
      </c>
      <c r="G1710" s="17">
        <v>0</v>
      </c>
      <c r="H1710" s="17">
        <v>3</v>
      </c>
    </row>
    <row r="1711" spans="1:8">
      <c r="A1711" s="15">
        <v>1706</v>
      </c>
      <c r="B1711" s="16" t="s">
        <v>14</v>
      </c>
      <c r="C1711" s="16" t="s">
        <v>109</v>
      </c>
      <c r="D1711" s="17">
        <v>0</v>
      </c>
      <c r="E1711" s="17">
        <v>0</v>
      </c>
      <c r="F1711" s="17">
        <v>0</v>
      </c>
      <c r="G1711" s="17">
        <v>0</v>
      </c>
      <c r="H1711" s="17">
        <v>0</v>
      </c>
    </row>
    <row r="1712" spans="1:8">
      <c r="A1712" s="15">
        <v>1707</v>
      </c>
      <c r="B1712" s="16" t="s">
        <v>14</v>
      </c>
      <c r="C1712" s="16" t="s">
        <v>110</v>
      </c>
      <c r="D1712" s="17">
        <v>15421</v>
      </c>
      <c r="E1712" s="17">
        <v>8810</v>
      </c>
      <c r="F1712" s="17">
        <v>31275</v>
      </c>
      <c r="G1712" s="17">
        <v>11444</v>
      </c>
      <c r="H1712" s="17">
        <v>66946</v>
      </c>
    </row>
    <row r="1713" spans="1:8">
      <c r="A1713" s="15">
        <v>1708</v>
      </c>
      <c r="B1713" s="16" t="s">
        <v>14</v>
      </c>
      <c r="C1713" s="16" t="s">
        <v>348</v>
      </c>
      <c r="D1713" s="17">
        <v>0</v>
      </c>
      <c r="E1713" s="17">
        <v>0</v>
      </c>
      <c r="F1713" s="17">
        <v>0</v>
      </c>
      <c r="G1713" s="17">
        <v>0</v>
      </c>
      <c r="H1713" s="17">
        <v>0</v>
      </c>
    </row>
    <row r="1714" spans="1:8">
      <c r="A1714" s="15">
        <v>1709</v>
      </c>
      <c r="B1714" s="16" t="s">
        <v>14</v>
      </c>
      <c r="C1714" s="16" t="s">
        <v>111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14</v>
      </c>
      <c r="C1715" s="16" t="s">
        <v>112</v>
      </c>
      <c r="D1715" s="17">
        <v>0</v>
      </c>
      <c r="E1715" s="17">
        <v>0</v>
      </c>
      <c r="F1715" s="17">
        <v>0</v>
      </c>
      <c r="G1715" s="17">
        <v>0</v>
      </c>
      <c r="H1715" s="17">
        <v>0</v>
      </c>
    </row>
    <row r="1716" spans="1:8">
      <c r="A1716" s="15">
        <v>1711</v>
      </c>
      <c r="B1716" s="16" t="s">
        <v>14</v>
      </c>
      <c r="C1716" s="16" t="s">
        <v>113</v>
      </c>
      <c r="D1716" s="17">
        <v>3</v>
      </c>
      <c r="E1716" s="17">
        <v>7</v>
      </c>
      <c r="F1716" s="17">
        <v>42</v>
      </c>
      <c r="G1716" s="17">
        <v>57</v>
      </c>
      <c r="H1716" s="17">
        <v>108</v>
      </c>
    </row>
    <row r="1717" spans="1:8">
      <c r="A1717" s="15">
        <v>1712</v>
      </c>
      <c r="B1717" s="16" t="s">
        <v>14</v>
      </c>
      <c r="C1717" s="16" t="s">
        <v>114</v>
      </c>
      <c r="D1717" s="17">
        <v>0</v>
      </c>
      <c r="E1717" s="17">
        <v>0</v>
      </c>
      <c r="F1717" s="17">
        <v>7</v>
      </c>
      <c r="G1717" s="17">
        <v>6</v>
      </c>
      <c r="H1717" s="17">
        <v>14</v>
      </c>
    </row>
    <row r="1718" spans="1:8">
      <c r="A1718" s="15">
        <v>1713</v>
      </c>
      <c r="B1718" s="16" t="s">
        <v>14</v>
      </c>
      <c r="C1718" s="16" t="s">
        <v>115</v>
      </c>
      <c r="D1718" s="17">
        <v>0</v>
      </c>
      <c r="E1718" s="17">
        <v>0</v>
      </c>
      <c r="F1718" s="17">
        <v>0</v>
      </c>
      <c r="G1718" s="17">
        <v>0</v>
      </c>
      <c r="H1718" s="17">
        <v>3</v>
      </c>
    </row>
    <row r="1719" spans="1:8">
      <c r="A1719" s="15">
        <v>1714</v>
      </c>
      <c r="B1719" s="16" t="s">
        <v>14</v>
      </c>
      <c r="C1719" s="16" t="s">
        <v>116</v>
      </c>
      <c r="D1719" s="17">
        <v>0</v>
      </c>
      <c r="E1719" s="17">
        <v>0</v>
      </c>
      <c r="F1719" s="17">
        <v>10</v>
      </c>
      <c r="G1719" s="17">
        <v>3</v>
      </c>
      <c r="H1719" s="17">
        <v>13</v>
      </c>
    </row>
    <row r="1720" spans="1:8">
      <c r="A1720" s="15">
        <v>1715</v>
      </c>
      <c r="B1720" s="16" t="s">
        <v>14</v>
      </c>
      <c r="C1720" s="16" t="s">
        <v>117</v>
      </c>
      <c r="D1720" s="17">
        <v>0</v>
      </c>
      <c r="E1720" s="17">
        <v>0</v>
      </c>
      <c r="F1720" s="17">
        <v>10</v>
      </c>
      <c r="G1720" s="17">
        <v>0</v>
      </c>
      <c r="H1720" s="17">
        <v>16</v>
      </c>
    </row>
    <row r="1721" spans="1:8">
      <c r="A1721" s="15">
        <v>1716</v>
      </c>
      <c r="B1721" s="16" t="s">
        <v>14</v>
      </c>
      <c r="C1721" s="16" t="s">
        <v>118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14</v>
      </c>
      <c r="C1722" s="16" t="s">
        <v>119</v>
      </c>
      <c r="D1722" s="17">
        <v>5</v>
      </c>
      <c r="E1722" s="17">
        <v>0</v>
      </c>
      <c r="F1722" s="17">
        <v>42</v>
      </c>
      <c r="G1722" s="17">
        <v>21</v>
      </c>
      <c r="H1722" s="17">
        <v>66</v>
      </c>
    </row>
    <row r="1723" spans="1:8">
      <c r="A1723" s="15">
        <v>1718</v>
      </c>
      <c r="B1723" s="16" t="s">
        <v>14</v>
      </c>
      <c r="C1723" s="16" t="s">
        <v>120</v>
      </c>
      <c r="D1723" s="17">
        <v>13</v>
      </c>
      <c r="E1723" s="17">
        <v>6</v>
      </c>
      <c r="F1723" s="17">
        <v>30</v>
      </c>
      <c r="G1723" s="17">
        <v>9</v>
      </c>
      <c r="H1723" s="17">
        <v>65</v>
      </c>
    </row>
    <row r="1724" spans="1:8">
      <c r="A1724" s="15">
        <v>1719</v>
      </c>
      <c r="B1724" s="16" t="s">
        <v>14</v>
      </c>
      <c r="C1724" s="16" t="s">
        <v>121</v>
      </c>
      <c r="D1724" s="17">
        <v>0</v>
      </c>
      <c r="E1724" s="17">
        <v>0</v>
      </c>
      <c r="F1724" s="17">
        <v>0</v>
      </c>
      <c r="G1724" s="17">
        <v>0</v>
      </c>
      <c r="H1724" s="17">
        <v>0</v>
      </c>
    </row>
    <row r="1725" spans="1:8">
      <c r="A1725" s="15">
        <v>1720</v>
      </c>
      <c r="B1725" s="16" t="s">
        <v>14</v>
      </c>
      <c r="C1725" s="16" t="s">
        <v>122</v>
      </c>
      <c r="D1725" s="17">
        <v>0</v>
      </c>
      <c r="E1725" s="17">
        <v>0</v>
      </c>
      <c r="F1725" s="17">
        <v>0</v>
      </c>
      <c r="G1725" s="17">
        <v>0</v>
      </c>
      <c r="H1725" s="17">
        <v>0</v>
      </c>
    </row>
    <row r="1726" spans="1:8">
      <c r="A1726" s="15">
        <v>1721</v>
      </c>
      <c r="B1726" s="16" t="s">
        <v>14</v>
      </c>
      <c r="C1726" s="16" t="s">
        <v>123</v>
      </c>
      <c r="D1726" s="17">
        <v>0</v>
      </c>
      <c r="E1726" s="17">
        <v>0</v>
      </c>
      <c r="F1726" s="17">
        <v>3</v>
      </c>
      <c r="G1726" s="17">
        <v>0</v>
      </c>
      <c r="H1726" s="17">
        <v>3</v>
      </c>
    </row>
    <row r="1727" spans="1:8">
      <c r="A1727" s="15">
        <v>1722</v>
      </c>
      <c r="B1727" s="16" t="s">
        <v>14</v>
      </c>
      <c r="C1727" s="16" t="s">
        <v>124</v>
      </c>
      <c r="D1727" s="17">
        <v>0</v>
      </c>
      <c r="E1727" s="17">
        <v>0</v>
      </c>
      <c r="F1727" s="17">
        <v>0</v>
      </c>
      <c r="G1727" s="17">
        <v>0</v>
      </c>
      <c r="H1727" s="17">
        <v>0</v>
      </c>
    </row>
    <row r="1728" spans="1:8">
      <c r="A1728" s="15">
        <v>1723</v>
      </c>
      <c r="B1728" s="16" t="s">
        <v>14</v>
      </c>
      <c r="C1728" s="16" t="s">
        <v>380</v>
      </c>
      <c r="D1728" s="17">
        <v>0</v>
      </c>
      <c r="E1728" s="17">
        <v>0</v>
      </c>
      <c r="F1728" s="17">
        <v>0</v>
      </c>
      <c r="G1728" s="17">
        <v>0</v>
      </c>
      <c r="H1728" s="17">
        <v>3</v>
      </c>
    </row>
    <row r="1729" spans="1:8">
      <c r="A1729" s="15">
        <v>1724</v>
      </c>
      <c r="B1729" s="16" t="s">
        <v>14</v>
      </c>
      <c r="C1729" s="16" t="s">
        <v>372</v>
      </c>
      <c r="D1729" s="17">
        <v>0</v>
      </c>
      <c r="E1729" s="17">
        <v>0</v>
      </c>
      <c r="F1729" s="17">
        <v>0</v>
      </c>
      <c r="G1729" s="17">
        <v>0</v>
      </c>
      <c r="H1729" s="17">
        <v>0</v>
      </c>
    </row>
    <row r="1730" spans="1:8">
      <c r="A1730" s="15">
        <v>1725</v>
      </c>
      <c r="B1730" s="16" t="s">
        <v>14</v>
      </c>
      <c r="C1730" s="16" t="s">
        <v>125</v>
      </c>
      <c r="D1730" s="17">
        <v>0</v>
      </c>
      <c r="E1730" s="17">
        <v>4</v>
      </c>
      <c r="F1730" s="17">
        <v>34</v>
      </c>
      <c r="G1730" s="17">
        <v>7</v>
      </c>
      <c r="H1730" s="17">
        <v>49</v>
      </c>
    </row>
    <row r="1731" spans="1:8">
      <c r="A1731" s="15">
        <v>1726</v>
      </c>
      <c r="B1731" s="16" t="s">
        <v>14</v>
      </c>
      <c r="C1731" s="16" t="s">
        <v>126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14</v>
      </c>
      <c r="C1732" s="16" t="s">
        <v>127</v>
      </c>
      <c r="D1732" s="17">
        <v>13</v>
      </c>
      <c r="E1732" s="17">
        <v>3</v>
      </c>
      <c r="F1732" s="17">
        <v>76</v>
      </c>
      <c r="G1732" s="17">
        <v>6</v>
      </c>
      <c r="H1732" s="17">
        <v>101</v>
      </c>
    </row>
    <row r="1733" spans="1:8">
      <c r="A1733" s="15">
        <v>1728</v>
      </c>
      <c r="B1733" s="16" t="s">
        <v>14</v>
      </c>
      <c r="C1733" s="16" t="s">
        <v>128</v>
      </c>
      <c r="D1733" s="17">
        <v>0</v>
      </c>
      <c r="E1733" s="17">
        <v>0</v>
      </c>
      <c r="F1733" s="17">
        <v>0</v>
      </c>
      <c r="G1733" s="17">
        <v>0</v>
      </c>
      <c r="H1733" s="17">
        <v>0</v>
      </c>
    </row>
    <row r="1734" spans="1:8">
      <c r="A1734" s="15">
        <v>1729</v>
      </c>
      <c r="B1734" s="16" t="s">
        <v>14</v>
      </c>
      <c r="C1734" s="16" t="s">
        <v>129</v>
      </c>
      <c r="D1734" s="17">
        <v>0</v>
      </c>
      <c r="E1734" s="17">
        <v>0</v>
      </c>
      <c r="F1734" s="17">
        <v>6</v>
      </c>
      <c r="G1734" s="17">
        <v>0</v>
      </c>
      <c r="H1734" s="17">
        <v>7</v>
      </c>
    </row>
    <row r="1735" spans="1:8">
      <c r="A1735" s="15">
        <v>1730</v>
      </c>
      <c r="B1735" s="16" t="s">
        <v>14</v>
      </c>
      <c r="C1735" s="16" t="s">
        <v>130</v>
      </c>
      <c r="D1735" s="17">
        <v>4</v>
      </c>
      <c r="E1735" s="17">
        <v>0</v>
      </c>
      <c r="F1735" s="17">
        <v>18</v>
      </c>
      <c r="G1735" s="17">
        <v>3</v>
      </c>
      <c r="H1735" s="17">
        <v>18</v>
      </c>
    </row>
    <row r="1736" spans="1:8">
      <c r="A1736" s="15">
        <v>1731</v>
      </c>
      <c r="B1736" s="16" t="s">
        <v>14</v>
      </c>
      <c r="C1736" s="16" t="s">
        <v>131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14</v>
      </c>
      <c r="C1737" s="16" t="s">
        <v>132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14</v>
      </c>
      <c r="C1738" s="16" t="s">
        <v>381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14</v>
      </c>
      <c r="C1739" s="16" t="s">
        <v>133</v>
      </c>
      <c r="D1739" s="17">
        <v>3</v>
      </c>
      <c r="E1739" s="17">
        <v>0</v>
      </c>
      <c r="F1739" s="17">
        <v>36</v>
      </c>
      <c r="G1739" s="17">
        <v>6</v>
      </c>
      <c r="H1739" s="17">
        <v>41</v>
      </c>
    </row>
    <row r="1740" spans="1:8">
      <c r="A1740" s="15">
        <v>1735</v>
      </c>
      <c r="B1740" s="16" t="s">
        <v>14</v>
      </c>
      <c r="C1740" s="16" t="s">
        <v>134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14</v>
      </c>
      <c r="C1741" s="16" t="s">
        <v>135</v>
      </c>
      <c r="D1741" s="17">
        <v>58</v>
      </c>
      <c r="E1741" s="17">
        <v>34</v>
      </c>
      <c r="F1741" s="17">
        <v>251</v>
      </c>
      <c r="G1741" s="17">
        <v>33</v>
      </c>
      <c r="H1741" s="17">
        <v>382</v>
      </c>
    </row>
    <row r="1742" spans="1:8">
      <c r="A1742" s="15">
        <v>1737</v>
      </c>
      <c r="B1742" s="16" t="s">
        <v>14</v>
      </c>
      <c r="C1742" s="16" t="s">
        <v>136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14</v>
      </c>
      <c r="C1743" s="16" t="s">
        <v>137</v>
      </c>
      <c r="D1743" s="17">
        <v>3</v>
      </c>
      <c r="E1743" s="17">
        <v>0</v>
      </c>
      <c r="F1743" s="17">
        <v>0</v>
      </c>
      <c r="G1743" s="17">
        <v>0</v>
      </c>
      <c r="H1743" s="17">
        <v>3</v>
      </c>
    </row>
    <row r="1744" spans="1:8">
      <c r="A1744" s="15">
        <v>1739</v>
      </c>
      <c r="B1744" s="16" t="s">
        <v>14</v>
      </c>
      <c r="C1744" s="16" t="s">
        <v>138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14</v>
      </c>
      <c r="C1745" s="16" t="s">
        <v>139</v>
      </c>
      <c r="D1745" s="17">
        <v>0</v>
      </c>
      <c r="E1745" s="17">
        <v>0</v>
      </c>
      <c r="F1745" s="17">
        <v>0</v>
      </c>
      <c r="G1745" s="17">
        <v>0</v>
      </c>
      <c r="H1745" s="17">
        <v>0</v>
      </c>
    </row>
    <row r="1746" spans="1:8">
      <c r="A1746" s="15">
        <v>1741</v>
      </c>
      <c r="B1746" s="16" t="s">
        <v>14</v>
      </c>
      <c r="C1746" s="16" t="s">
        <v>140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14</v>
      </c>
      <c r="C1747" s="16" t="s">
        <v>141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</row>
    <row r="1748" spans="1:8">
      <c r="A1748" s="15">
        <v>1743</v>
      </c>
      <c r="B1748" s="16" t="s">
        <v>14</v>
      </c>
      <c r="C1748" s="16" t="s">
        <v>142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14</v>
      </c>
      <c r="C1749" s="16" t="s">
        <v>143</v>
      </c>
      <c r="D1749" s="17">
        <v>3</v>
      </c>
      <c r="E1749" s="17">
        <v>6</v>
      </c>
      <c r="F1749" s="17">
        <v>72</v>
      </c>
      <c r="G1749" s="17">
        <v>12</v>
      </c>
      <c r="H1749" s="17">
        <v>88</v>
      </c>
    </row>
    <row r="1750" spans="1:8">
      <c r="A1750" s="15">
        <v>1745</v>
      </c>
      <c r="B1750" s="16" t="s">
        <v>14</v>
      </c>
      <c r="C1750" s="16" t="s">
        <v>144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14</v>
      </c>
      <c r="C1751" s="16" t="s">
        <v>349</v>
      </c>
      <c r="D1751" s="17">
        <v>169</v>
      </c>
      <c r="E1751" s="17">
        <v>306</v>
      </c>
      <c r="F1751" s="17">
        <v>1170</v>
      </c>
      <c r="G1751" s="17">
        <v>152</v>
      </c>
      <c r="H1751" s="17">
        <v>1794</v>
      </c>
    </row>
    <row r="1752" spans="1:8">
      <c r="A1752" s="15">
        <v>1747</v>
      </c>
      <c r="B1752" s="16" t="s">
        <v>14</v>
      </c>
      <c r="C1752" s="16" t="s">
        <v>145</v>
      </c>
      <c r="D1752" s="17">
        <v>0</v>
      </c>
      <c r="E1752" s="17">
        <v>0</v>
      </c>
      <c r="F1752" s="17">
        <v>0</v>
      </c>
      <c r="G1752" s="17">
        <v>0</v>
      </c>
      <c r="H1752" s="17">
        <v>0</v>
      </c>
    </row>
    <row r="1753" spans="1:8">
      <c r="A1753" s="15">
        <v>1748</v>
      </c>
      <c r="B1753" s="16" t="s">
        <v>14</v>
      </c>
      <c r="C1753" s="16" t="s">
        <v>146</v>
      </c>
      <c r="D1753" s="17">
        <v>0</v>
      </c>
      <c r="E1753" s="17">
        <v>10</v>
      </c>
      <c r="F1753" s="17">
        <v>47</v>
      </c>
      <c r="G1753" s="17">
        <v>0</v>
      </c>
      <c r="H1753" s="17">
        <v>67</v>
      </c>
    </row>
    <row r="1754" spans="1:8">
      <c r="A1754" s="15">
        <v>1749</v>
      </c>
      <c r="B1754" s="16" t="s">
        <v>14</v>
      </c>
      <c r="C1754" s="16" t="s">
        <v>147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14</v>
      </c>
      <c r="C1755" s="16" t="s">
        <v>148</v>
      </c>
      <c r="D1755" s="17">
        <v>0</v>
      </c>
      <c r="E1755" s="17">
        <v>0</v>
      </c>
      <c r="F1755" s="17">
        <v>0</v>
      </c>
      <c r="G1755" s="17">
        <v>0</v>
      </c>
      <c r="H1755" s="17">
        <v>0</v>
      </c>
    </row>
    <row r="1756" spans="1:8">
      <c r="A1756" s="15">
        <v>1751</v>
      </c>
      <c r="B1756" s="16" t="s">
        <v>14</v>
      </c>
      <c r="C1756" s="16" t="s">
        <v>350</v>
      </c>
      <c r="D1756" s="17">
        <v>0</v>
      </c>
      <c r="E1756" s="17">
        <v>0</v>
      </c>
      <c r="F1756" s="17">
        <v>0</v>
      </c>
      <c r="G1756" s="17">
        <v>0</v>
      </c>
      <c r="H1756" s="17">
        <v>0</v>
      </c>
    </row>
    <row r="1757" spans="1:8">
      <c r="A1757" s="15">
        <v>1752</v>
      </c>
      <c r="B1757" s="16" t="s">
        <v>14</v>
      </c>
      <c r="C1757" s="16" t="s">
        <v>149</v>
      </c>
      <c r="D1757" s="17">
        <v>0</v>
      </c>
      <c r="E1757" s="17">
        <v>0</v>
      </c>
      <c r="F1757" s="17">
        <v>0</v>
      </c>
      <c r="G1757" s="17">
        <v>0</v>
      </c>
      <c r="H1757" s="17">
        <v>0</v>
      </c>
    </row>
    <row r="1758" spans="1:8">
      <c r="A1758" s="15">
        <v>1753</v>
      </c>
      <c r="B1758" s="16" t="s">
        <v>14</v>
      </c>
      <c r="C1758" s="16" t="s">
        <v>150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14</v>
      </c>
      <c r="C1759" s="16" t="s">
        <v>351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14</v>
      </c>
      <c r="C1760" s="16" t="s">
        <v>151</v>
      </c>
      <c r="D1760" s="17">
        <v>0</v>
      </c>
      <c r="E1760" s="17">
        <v>3</v>
      </c>
      <c r="F1760" s="17">
        <v>83</v>
      </c>
      <c r="G1760" s="17">
        <v>70</v>
      </c>
      <c r="H1760" s="17">
        <v>154</v>
      </c>
    </row>
    <row r="1761" spans="1:8">
      <c r="A1761" s="15">
        <v>1756</v>
      </c>
      <c r="B1761" s="16" t="s">
        <v>14</v>
      </c>
      <c r="C1761" s="16" t="s">
        <v>152</v>
      </c>
      <c r="D1761" s="17">
        <v>0</v>
      </c>
      <c r="E1761" s="17">
        <v>0</v>
      </c>
      <c r="F1761" s="17">
        <v>0</v>
      </c>
      <c r="G1761" s="17">
        <v>0</v>
      </c>
      <c r="H1761" s="17">
        <v>0</v>
      </c>
    </row>
    <row r="1762" spans="1:8">
      <c r="A1762" s="15">
        <v>1757</v>
      </c>
      <c r="B1762" s="16" t="s">
        <v>14</v>
      </c>
      <c r="C1762" s="16" t="s">
        <v>352</v>
      </c>
      <c r="D1762" s="17">
        <v>0</v>
      </c>
      <c r="E1762" s="17">
        <v>0</v>
      </c>
      <c r="F1762" s="17">
        <v>0</v>
      </c>
      <c r="G1762" s="17">
        <v>0</v>
      </c>
      <c r="H1762" s="17">
        <v>0</v>
      </c>
    </row>
    <row r="1763" spans="1:8">
      <c r="A1763" s="15">
        <v>1758</v>
      </c>
      <c r="B1763" s="16" t="s">
        <v>14</v>
      </c>
      <c r="C1763" s="16" t="s">
        <v>153</v>
      </c>
      <c r="D1763" s="17">
        <v>5</v>
      </c>
      <c r="E1763" s="17">
        <v>0</v>
      </c>
      <c r="F1763" s="17">
        <v>55</v>
      </c>
      <c r="G1763" s="17">
        <v>49</v>
      </c>
      <c r="H1763" s="17">
        <v>108</v>
      </c>
    </row>
    <row r="1764" spans="1:8">
      <c r="A1764" s="15">
        <v>1759</v>
      </c>
      <c r="B1764" s="16" t="s">
        <v>14</v>
      </c>
      <c r="C1764" s="16" t="s">
        <v>154</v>
      </c>
      <c r="D1764" s="17">
        <v>0</v>
      </c>
      <c r="E1764" s="17">
        <v>0</v>
      </c>
      <c r="F1764" s="17">
        <v>35</v>
      </c>
      <c r="G1764" s="17">
        <v>15</v>
      </c>
      <c r="H1764" s="17">
        <v>53</v>
      </c>
    </row>
    <row r="1765" spans="1:8">
      <c r="A1765" s="15">
        <v>1760</v>
      </c>
      <c r="B1765" s="16" t="s">
        <v>14</v>
      </c>
      <c r="C1765" s="16" t="s">
        <v>155</v>
      </c>
      <c r="D1765" s="17">
        <v>4</v>
      </c>
      <c r="E1765" s="17">
        <v>5</v>
      </c>
      <c r="F1765" s="17">
        <v>46</v>
      </c>
      <c r="G1765" s="17">
        <v>10</v>
      </c>
      <c r="H1765" s="17">
        <v>65</v>
      </c>
    </row>
    <row r="1766" spans="1:8">
      <c r="A1766" s="15">
        <v>1761</v>
      </c>
      <c r="B1766" s="16" t="s">
        <v>14</v>
      </c>
      <c r="C1766" s="16" t="s">
        <v>156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14</v>
      </c>
      <c r="C1767" s="16" t="s">
        <v>157</v>
      </c>
      <c r="D1767" s="17">
        <v>0</v>
      </c>
      <c r="E1767" s="17">
        <v>0</v>
      </c>
      <c r="F1767" s="17">
        <v>0</v>
      </c>
      <c r="G1767" s="17">
        <v>0</v>
      </c>
      <c r="H1767" s="17">
        <v>0</v>
      </c>
    </row>
    <row r="1768" spans="1:8">
      <c r="A1768" s="15">
        <v>1763</v>
      </c>
      <c r="B1768" s="16" t="s">
        <v>14</v>
      </c>
      <c r="C1768" s="16" t="s">
        <v>158</v>
      </c>
      <c r="D1768" s="17">
        <v>0</v>
      </c>
      <c r="E1768" s="17">
        <v>0</v>
      </c>
      <c r="F1768" s="17">
        <v>0</v>
      </c>
      <c r="G1768" s="17">
        <v>0</v>
      </c>
      <c r="H1768" s="17">
        <v>0</v>
      </c>
    </row>
    <row r="1769" spans="1:8">
      <c r="A1769" s="15">
        <v>1764</v>
      </c>
      <c r="B1769" s="16" t="s">
        <v>14</v>
      </c>
      <c r="C1769" s="16" t="s">
        <v>159</v>
      </c>
      <c r="D1769" s="17">
        <v>0</v>
      </c>
      <c r="E1769" s="17">
        <v>0</v>
      </c>
      <c r="F1769" s="17">
        <v>18</v>
      </c>
      <c r="G1769" s="17">
        <v>33</v>
      </c>
      <c r="H1769" s="17">
        <v>55</v>
      </c>
    </row>
    <row r="1770" spans="1:8">
      <c r="A1770" s="15">
        <v>1765</v>
      </c>
      <c r="B1770" s="16" t="s">
        <v>14</v>
      </c>
      <c r="C1770" s="16" t="s">
        <v>160</v>
      </c>
      <c r="D1770" s="17">
        <v>0</v>
      </c>
      <c r="E1770" s="17">
        <v>0</v>
      </c>
      <c r="F1770" s="17">
        <v>8</v>
      </c>
      <c r="G1770" s="17">
        <v>0</v>
      </c>
      <c r="H1770" s="17">
        <v>7</v>
      </c>
    </row>
    <row r="1771" spans="1:8">
      <c r="A1771" s="15">
        <v>1766</v>
      </c>
      <c r="B1771" s="16" t="s">
        <v>14</v>
      </c>
      <c r="C1771" s="16" t="s">
        <v>161</v>
      </c>
      <c r="D1771" s="17">
        <v>3</v>
      </c>
      <c r="E1771" s="17">
        <v>3</v>
      </c>
      <c r="F1771" s="17">
        <v>85</v>
      </c>
      <c r="G1771" s="17">
        <v>110</v>
      </c>
      <c r="H1771" s="17">
        <v>204</v>
      </c>
    </row>
    <row r="1772" spans="1:8">
      <c r="A1772" s="15">
        <v>1767</v>
      </c>
      <c r="B1772" s="16" t="s">
        <v>14</v>
      </c>
      <c r="C1772" s="16" t="s">
        <v>162</v>
      </c>
      <c r="D1772" s="17">
        <v>0</v>
      </c>
      <c r="E1772" s="17">
        <v>0</v>
      </c>
      <c r="F1772" s="17">
        <v>3</v>
      </c>
      <c r="G1772" s="17">
        <v>0</v>
      </c>
      <c r="H1772" s="17">
        <v>3</v>
      </c>
    </row>
    <row r="1773" spans="1:8">
      <c r="A1773" s="15">
        <v>1768</v>
      </c>
      <c r="B1773" s="16" t="s">
        <v>14</v>
      </c>
      <c r="C1773" s="16" t="s">
        <v>163</v>
      </c>
      <c r="D1773" s="17">
        <v>759</v>
      </c>
      <c r="E1773" s="17">
        <v>409</v>
      </c>
      <c r="F1773" s="17">
        <v>3301</v>
      </c>
      <c r="G1773" s="17">
        <v>1393</v>
      </c>
      <c r="H1773" s="17">
        <v>5857</v>
      </c>
    </row>
    <row r="1774" spans="1:8">
      <c r="A1774" s="15">
        <v>1769</v>
      </c>
      <c r="B1774" s="16" t="s">
        <v>14</v>
      </c>
      <c r="C1774" s="16" t="s">
        <v>164</v>
      </c>
      <c r="D1774" s="17">
        <v>0</v>
      </c>
      <c r="E1774" s="17">
        <v>0</v>
      </c>
      <c r="F1774" s="17">
        <v>0</v>
      </c>
      <c r="G1774" s="17">
        <v>0</v>
      </c>
      <c r="H1774" s="17">
        <v>0</v>
      </c>
    </row>
    <row r="1775" spans="1:8">
      <c r="A1775" s="15">
        <v>1770</v>
      </c>
      <c r="B1775" s="16" t="s">
        <v>14</v>
      </c>
      <c r="C1775" s="16" t="s">
        <v>165</v>
      </c>
      <c r="D1775" s="17">
        <v>0</v>
      </c>
      <c r="E1775" s="17">
        <v>0</v>
      </c>
      <c r="F1775" s="17">
        <v>0</v>
      </c>
      <c r="G1775" s="17">
        <v>0</v>
      </c>
      <c r="H1775" s="17">
        <v>4</v>
      </c>
    </row>
    <row r="1776" spans="1:8">
      <c r="A1776" s="15">
        <v>1771</v>
      </c>
      <c r="B1776" s="16" t="s">
        <v>14</v>
      </c>
      <c r="C1776" s="16" t="s">
        <v>166</v>
      </c>
      <c r="D1776" s="17">
        <v>0</v>
      </c>
      <c r="E1776" s="17">
        <v>0</v>
      </c>
      <c r="F1776" s="17">
        <v>6</v>
      </c>
      <c r="G1776" s="17">
        <v>9</v>
      </c>
      <c r="H1776" s="17">
        <v>9</v>
      </c>
    </row>
    <row r="1777" spans="1:8">
      <c r="A1777" s="15">
        <v>1772</v>
      </c>
      <c r="B1777" s="16" t="s">
        <v>14</v>
      </c>
      <c r="C1777" s="16" t="s">
        <v>167</v>
      </c>
      <c r="D1777" s="17">
        <v>0</v>
      </c>
      <c r="E1777" s="17">
        <v>8</v>
      </c>
      <c r="F1777" s="17">
        <v>14</v>
      </c>
      <c r="G1777" s="17">
        <v>0</v>
      </c>
      <c r="H1777" s="17">
        <v>27</v>
      </c>
    </row>
    <row r="1778" spans="1:8">
      <c r="A1778" s="15">
        <v>1773</v>
      </c>
      <c r="B1778" s="16" t="s">
        <v>14</v>
      </c>
      <c r="C1778" s="16" t="s">
        <v>168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14</v>
      </c>
      <c r="C1779" s="16" t="s">
        <v>353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14</v>
      </c>
      <c r="C1780" s="16" t="s">
        <v>169</v>
      </c>
      <c r="D1780" s="17">
        <v>0</v>
      </c>
      <c r="E1780" s="17">
        <v>0</v>
      </c>
      <c r="F1780" s="17">
        <v>56</v>
      </c>
      <c r="G1780" s="17">
        <v>4</v>
      </c>
      <c r="H1780" s="17">
        <v>69</v>
      </c>
    </row>
    <row r="1781" spans="1:8">
      <c r="A1781" s="15">
        <v>1776</v>
      </c>
      <c r="B1781" s="16" t="s">
        <v>14</v>
      </c>
      <c r="C1781" s="16" t="s">
        <v>170</v>
      </c>
      <c r="D1781" s="17">
        <v>0</v>
      </c>
      <c r="E1781" s="17">
        <v>0</v>
      </c>
      <c r="F1781" s="17">
        <v>15</v>
      </c>
      <c r="G1781" s="17">
        <v>8</v>
      </c>
      <c r="H1781" s="17">
        <v>21</v>
      </c>
    </row>
    <row r="1782" spans="1:8">
      <c r="A1782" s="15">
        <v>1777</v>
      </c>
      <c r="B1782" s="16" t="s">
        <v>14</v>
      </c>
      <c r="C1782" s="16" t="s">
        <v>171</v>
      </c>
      <c r="D1782" s="17">
        <v>47</v>
      </c>
      <c r="E1782" s="17">
        <v>29</v>
      </c>
      <c r="F1782" s="17">
        <v>161</v>
      </c>
      <c r="G1782" s="17">
        <v>42</v>
      </c>
      <c r="H1782" s="17">
        <v>282</v>
      </c>
    </row>
    <row r="1783" spans="1:8">
      <c r="A1783" s="15">
        <v>1778</v>
      </c>
      <c r="B1783" s="16" t="s">
        <v>14</v>
      </c>
      <c r="C1783" s="16" t="s">
        <v>172</v>
      </c>
      <c r="D1783" s="17">
        <v>0</v>
      </c>
      <c r="E1783" s="17">
        <v>0</v>
      </c>
      <c r="F1783" s="17">
        <v>0</v>
      </c>
      <c r="G1783" s="17">
        <v>0</v>
      </c>
      <c r="H1783" s="17">
        <v>0</v>
      </c>
    </row>
    <row r="1784" spans="1:8">
      <c r="A1784" s="15">
        <v>1779</v>
      </c>
      <c r="B1784" s="16" t="s">
        <v>14</v>
      </c>
      <c r="C1784" s="16" t="s">
        <v>173</v>
      </c>
      <c r="D1784" s="17">
        <v>0</v>
      </c>
      <c r="E1784" s="17">
        <v>0</v>
      </c>
      <c r="F1784" s="17">
        <v>0</v>
      </c>
      <c r="G1784" s="17">
        <v>0</v>
      </c>
      <c r="H1784" s="17">
        <v>0</v>
      </c>
    </row>
    <row r="1785" spans="1:8">
      <c r="A1785" s="15">
        <v>1780</v>
      </c>
      <c r="B1785" s="16" t="s">
        <v>14</v>
      </c>
      <c r="C1785" s="16" t="s">
        <v>174</v>
      </c>
      <c r="D1785" s="17">
        <v>0</v>
      </c>
      <c r="E1785" s="17">
        <v>0</v>
      </c>
      <c r="F1785" s="17">
        <v>0</v>
      </c>
      <c r="G1785" s="17">
        <v>0</v>
      </c>
      <c r="H1785" s="17">
        <v>0</v>
      </c>
    </row>
    <row r="1786" spans="1:8">
      <c r="A1786" s="15">
        <v>1781</v>
      </c>
      <c r="B1786" s="16" t="s">
        <v>14</v>
      </c>
      <c r="C1786" s="16" t="s">
        <v>175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14</v>
      </c>
      <c r="C1787" s="16" t="s">
        <v>176</v>
      </c>
      <c r="D1787" s="17">
        <v>0</v>
      </c>
      <c r="E1787" s="17">
        <v>0</v>
      </c>
      <c r="F1787" s="17">
        <v>0</v>
      </c>
      <c r="G1787" s="17">
        <v>6</v>
      </c>
      <c r="H1787" s="17">
        <v>5</v>
      </c>
    </row>
    <row r="1788" spans="1:8">
      <c r="A1788" s="15">
        <v>1783</v>
      </c>
      <c r="B1788" s="16" t="s">
        <v>14</v>
      </c>
      <c r="C1788" s="16" t="s">
        <v>177</v>
      </c>
      <c r="D1788" s="17">
        <v>0</v>
      </c>
      <c r="E1788" s="17">
        <v>0</v>
      </c>
      <c r="F1788" s="17">
        <v>11</v>
      </c>
      <c r="G1788" s="17">
        <v>4</v>
      </c>
      <c r="H1788" s="17">
        <v>19</v>
      </c>
    </row>
    <row r="1789" spans="1:8">
      <c r="A1789" s="15">
        <v>1784</v>
      </c>
      <c r="B1789" s="16" t="s">
        <v>14</v>
      </c>
      <c r="C1789" s="16" t="s">
        <v>178</v>
      </c>
      <c r="D1789" s="17">
        <v>36</v>
      </c>
      <c r="E1789" s="17">
        <v>41</v>
      </c>
      <c r="F1789" s="17">
        <v>331</v>
      </c>
      <c r="G1789" s="17">
        <v>326</v>
      </c>
      <c r="H1789" s="17">
        <v>736</v>
      </c>
    </row>
    <row r="1790" spans="1:8">
      <c r="A1790" s="15">
        <v>1785</v>
      </c>
      <c r="B1790" s="16" t="s">
        <v>14</v>
      </c>
      <c r="C1790" s="16" t="s">
        <v>179</v>
      </c>
      <c r="D1790" s="17">
        <v>0</v>
      </c>
      <c r="E1790" s="17">
        <v>0</v>
      </c>
      <c r="F1790" s="17">
        <v>5</v>
      </c>
      <c r="G1790" s="17">
        <v>0</v>
      </c>
      <c r="H1790" s="17">
        <v>6</v>
      </c>
    </row>
    <row r="1791" spans="1:8">
      <c r="A1791" s="15">
        <v>1786</v>
      </c>
      <c r="B1791" s="16" t="s">
        <v>14</v>
      </c>
      <c r="C1791" s="16" t="s">
        <v>180</v>
      </c>
      <c r="D1791" s="17">
        <v>0</v>
      </c>
      <c r="E1791" s="17">
        <v>0</v>
      </c>
      <c r="F1791" s="17">
        <v>3</v>
      </c>
      <c r="G1791" s="17">
        <v>0</v>
      </c>
      <c r="H1791" s="17">
        <v>3</v>
      </c>
    </row>
    <row r="1792" spans="1:8">
      <c r="A1792" s="15">
        <v>1787</v>
      </c>
      <c r="B1792" s="16" t="s">
        <v>14</v>
      </c>
      <c r="C1792" s="16" t="s">
        <v>181</v>
      </c>
      <c r="D1792" s="17">
        <v>10</v>
      </c>
      <c r="E1792" s="17">
        <v>8</v>
      </c>
      <c r="F1792" s="17">
        <v>238</v>
      </c>
      <c r="G1792" s="17">
        <v>430</v>
      </c>
      <c r="H1792" s="17">
        <v>687</v>
      </c>
    </row>
    <row r="1793" spans="1:8">
      <c r="A1793" s="15">
        <v>1788</v>
      </c>
      <c r="B1793" s="16" t="s">
        <v>14</v>
      </c>
      <c r="C1793" s="16" t="s">
        <v>182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14</v>
      </c>
      <c r="C1794" s="16" t="s">
        <v>183</v>
      </c>
      <c r="D1794" s="17">
        <v>0</v>
      </c>
      <c r="E1794" s="17">
        <v>0</v>
      </c>
      <c r="F1794" s="17">
        <v>0</v>
      </c>
      <c r="G1794" s="17">
        <v>0</v>
      </c>
      <c r="H1794" s="17">
        <v>0</v>
      </c>
    </row>
    <row r="1795" spans="1:8">
      <c r="A1795" s="15">
        <v>1790</v>
      </c>
      <c r="B1795" s="16" t="s">
        <v>14</v>
      </c>
      <c r="C1795" s="16" t="s">
        <v>184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14</v>
      </c>
      <c r="C1796" s="16" t="s">
        <v>185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14</v>
      </c>
      <c r="C1797" s="16" t="s">
        <v>186</v>
      </c>
      <c r="D1797" s="17">
        <v>0</v>
      </c>
      <c r="E1797" s="17">
        <v>4</v>
      </c>
      <c r="F1797" s="17">
        <v>0</v>
      </c>
      <c r="G1797" s="17">
        <v>0</v>
      </c>
      <c r="H1797" s="17">
        <v>3</v>
      </c>
    </row>
    <row r="1798" spans="1:8">
      <c r="A1798" s="15">
        <v>1793</v>
      </c>
      <c r="B1798" s="16" t="s">
        <v>14</v>
      </c>
      <c r="C1798" s="16" t="s">
        <v>354</v>
      </c>
      <c r="D1798" s="17">
        <v>3</v>
      </c>
      <c r="E1798" s="17">
        <v>0</v>
      </c>
      <c r="F1798" s="17">
        <v>5</v>
      </c>
      <c r="G1798" s="17">
        <v>0</v>
      </c>
      <c r="H1798" s="17">
        <v>9</v>
      </c>
    </row>
    <row r="1799" spans="1:8">
      <c r="A1799" s="15">
        <v>1794</v>
      </c>
      <c r="B1799" s="16" t="s">
        <v>14</v>
      </c>
      <c r="C1799" s="16" t="s">
        <v>187</v>
      </c>
      <c r="D1799" s="17">
        <v>0</v>
      </c>
      <c r="E1799" s="17">
        <v>0</v>
      </c>
      <c r="F1799" s="17">
        <v>0</v>
      </c>
      <c r="G1799" s="17">
        <v>0</v>
      </c>
      <c r="H1799" s="17">
        <v>0</v>
      </c>
    </row>
    <row r="1800" spans="1:8">
      <c r="A1800" s="15">
        <v>1795</v>
      </c>
      <c r="B1800" s="16" t="s">
        <v>14</v>
      </c>
      <c r="C1800" s="16" t="s">
        <v>188</v>
      </c>
      <c r="D1800" s="17">
        <v>0</v>
      </c>
      <c r="E1800" s="17">
        <v>0</v>
      </c>
      <c r="F1800" s="17">
        <v>0</v>
      </c>
      <c r="G1800" s="17">
        <v>0</v>
      </c>
      <c r="H1800" s="17">
        <v>0</v>
      </c>
    </row>
    <row r="1801" spans="1:8">
      <c r="A1801" s="15">
        <v>1796</v>
      </c>
      <c r="B1801" s="16" t="s">
        <v>14</v>
      </c>
      <c r="C1801" s="16" t="s">
        <v>189</v>
      </c>
      <c r="D1801" s="17">
        <v>0</v>
      </c>
      <c r="E1801" s="17">
        <v>0</v>
      </c>
      <c r="F1801" s="17">
        <v>0</v>
      </c>
      <c r="G1801" s="17">
        <v>0</v>
      </c>
      <c r="H1801" s="17">
        <v>3</v>
      </c>
    </row>
    <row r="1802" spans="1:8">
      <c r="A1802" s="15">
        <v>1797</v>
      </c>
      <c r="B1802" s="16" t="s">
        <v>14</v>
      </c>
      <c r="C1802" s="16" t="s">
        <v>190</v>
      </c>
      <c r="D1802" s="17">
        <v>0</v>
      </c>
      <c r="E1802" s="17">
        <v>0</v>
      </c>
      <c r="F1802" s="17">
        <v>0</v>
      </c>
      <c r="G1802" s="17">
        <v>0</v>
      </c>
      <c r="H1802" s="17">
        <v>0</v>
      </c>
    </row>
    <row r="1803" spans="1:8">
      <c r="A1803" s="15">
        <v>1798</v>
      </c>
      <c r="B1803" s="16" t="s">
        <v>14</v>
      </c>
      <c r="C1803" s="16" t="s">
        <v>191</v>
      </c>
      <c r="D1803" s="17">
        <v>0</v>
      </c>
      <c r="E1803" s="17">
        <v>0</v>
      </c>
      <c r="F1803" s="17">
        <v>0</v>
      </c>
      <c r="G1803" s="17">
        <v>0</v>
      </c>
      <c r="H1803" s="17">
        <v>0</v>
      </c>
    </row>
    <row r="1804" spans="1:8">
      <c r="A1804" s="15">
        <v>1799</v>
      </c>
      <c r="B1804" s="16" t="s">
        <v>14</v>
      </c>
      <c r="C1804" s="16" t="s">
        <v>192</v>
      </c>
      <c r="D1804" s="17">
        <v>0</v>
      </c>
      <c r="E1804" s="17">
        <v>0</v>
      </c>
      <c r="F1804" s="17">
        <v>0</v>
      </c>
      <c r="G1804" s="17">
        <v>0</v>
      </c>
      <c r="H1804" s="17">
        <v>0</v>
      </c>
    </row>
    <row r="1805" spans="1:8">
      <c r="A1805" s="15">
        <v>1800</v>
      </c>
      <c r="B1805" s="16" t="s">
        <v>14</v>
      </c>
      <c r="C1805" s="16" t="s">
        <v>355</v>
      </c>
      <c r="D1805" s="17">
        <v>50</v>
      </c>
      <c r="E1805" s="17">
        <v>39</v>
      </c>
      <c r="F1805" s="17">
        <v>106</v>
      </c>
      <c r="G1805" s="17">
        <v>24</v>
      </c>
      <c r="H1805" s="17">
        <v>217</v>
      </c>
    </row>
    <row r="1806" spans="1:8">
      <c r="A1806" s="15">
        <v>1801</v>
      </c>
      <c r="B1806" s="16" t="s">
        <v>14</v>
      </c>
      <c r="C1806" s="16" t="s">
        <v>193</v>
      </c>
      <c r="D1806" s="17">
        <v>3</v>
      </c>
      <c r="E1806" s="17">
        <v>4</v>
      </c>
      <c r="F1806" s="17">
        <v>44</v>
      </c>
      <c r="G1806" s="17">
        <v>107</v>
      </c>
      <c r="H1806" s="17">
        <v>160</v>
      </c>
    </row>
    <row r="1807" spans="1:8">
      <c r="A1807" s="15">
        <v>1802</v>
      </c>
      <c r="B1807" s="16" t="s">
        <v>14</v>
      </c>
      <c r="C1807" s="16" t="s">
        <v>194</v>
      </c>
      <c r="D1807" s="17">
        <v>0</v>
      </c>
      <c r="E1807" s="17">
        <v>0</v>
      </c>
      <c r="F1807" s="17">
        <v>5</v>
      </c>
      <c r="G1807" s="17">
        <v>0</v>
      </c>
      <c r="H1807" s="17">
        <v>5</v>
      </c>
    </row>
    <row r="1808" spans="1:8">
      <c r="A1808" s="15">
        <v>1803</v>
      </c>
      <c r="B1808" s="16" t="s">
        <v>14</v>
      </c>
      <c r="C1808" s="16" t="s">
        <v>195</v>
      </c>
      <c r="D1808" s="17">
        <v>40</v>
      </c>
      <c r="E1808" s="17">
        <v>43</v>
      </c>
      <c r="F1808" s="17">
        <v>567</v>
      </c>
      <c r="G1808" s="17">
        <v>157</v>
      </c>
      <c r="H1808" s="17">
        <v>808</v>
      </c>
    </row>
    <row r="1809" spans="1:8">
      <c r="A1809" s="15">
        <v>1804</v>
      </c>
      <c r="B1809" s="16" t="s">
        <v>14</v>
      </c>
      <c r="C1809" s="16" t="s">
        <v>196</v>
      </c>
      <c r="D1809" s="17">
        <v>7</v>
      </c>
      <c r="E1809" s="17">
        <v>3</v>
      </c>
      <c r="F1809" s="17">
        <v>63</v>
      </c>
      <c r="G1809" s="17">
        <v>20</v>
      </c>
      <c r="H1809" s="17">
        <v>96</v>
      </c>
    </row>
    <row r="1810" spans="1:8">
      <c r="A1810" s="15">
        <v>1805</v>
      </c>
      <c r="B1810" s="16" t="s">
        <v>14</v>
      </c>
      <c r="C1810" s="16" t="s">
        <v>197</v>
      </c>
      <c r="D1810" s="17">
        <v>0</v>
      </c>
      <c r="E1810" s="17">
        <v>0</v>
      </c>
      <c r="F1810" s="17">
        <v>81</v>
      </c>
      <c r="G1810" s="17">
        <v>23</v>
      </c>
      <c r="H1810" s="17">
        <v>99</v>
      </c>
    </row>
    <row r="1811" spans="1:8">
      <c r="A1811" s="15">
        <v>1806</v>
      </c>
      <c r="B1811" s="16" t="s">
        <v>14</v>
      </c>
      <c r="C1811" s="16" t="s">
        <v>198</v>
      </c>
      <c r="D1811" s="17">
        <v>0</v>
      </c>
      <c r="E1811" s="17">
        <v>0</v>
      </c>
      <c r="F1811" s="17">
        <v>15</v>
      </c>
      <c r="G1811" s="17">
        <v>3</v>
      </c>
      <c r="H1811" s="17">
        <v>22</v>
      </c>
    </row>
    <row r="1812" spans="1:8">
      <c r="A1812" s="15">
        <v>1807</v>
      </c>
      <c r="B1812" s="16" t="s">
        <v>14</v>
      </c>
      <c r="C1812" s="16" t="s">
        <v>199</v>
      </c>
      <c r="D1812" s="17">
        <v>47</v>
      </c>
      <c r="E1812" s="17">
        <v>24</v>
      </c>
      <c r="F1812" s="17">
        <v>379</v>
      </c>
      <c r="G1812" s="17">
        <v>107</v>
      </c>
      <c r="H1812" s="17">
        <v>561</v>
      </c>
    </row>
    <row r="1813" spans="1:8">
      <c r="A1813" s="15">
        <v>1808</v>
      </c>
      <c r="B1813" s="16" t="s">
        <v>14</v>
      </c>
      <c r="C1813" s="16" t="s">
        <v>200</v>
      </c>
      <c r="D1813" s="17">
        <v>0</v>
      </c>
      <c r="E1813" s="17">
        <v>0</v>
      </c>
      <c r="F1813" s="17">
        <v>0</v>
      </c>
      <c r="G1813" s="17">
        <v>0</v>
      </c>
      <c r="H1813" s="17">
        <v>5</v>
      </c>
    </row>
    <row r="1814" spans="1:8">
      <c r="A1814" s="15">
        <v>1809</v>
      </c>
      <c r="B1814" s="16" t="s">
        <v>14</v>
      </c>
      <c r="C1814" s="16" t="s">
        <v>201</v>
      </c>
      <c r="D1814" s="17">
        <v>15</v>
      </c>
      <c r="E1814" s="17">
        <v>25</v>
      </c>
      <c r="F1814" s="17">
        <v>149</v>
      </c>
      <c r="G1814" s="17">
        <v>40</v>
      </c>
      <c r="H1814" s="17">
        <v>226</v>
      </c>
    </row>
    <row r="1815" spans="1:8">
      <c r="A1815" s="15">
        <v>1810</v>
      </c>
      <c r="B1815" s="16" t="s">
        <v>14</v>
      </c>
      <c r="C1815" s="16" t="s">
        <v>202</v>
      </c>
      <c r="D1815" s="17">
        <v>15</v>
      </c>
      <c r="E1815" s="17">
        <v>14</v>
      </c>
      <c r="F1815" s="17">
        <v>240</v>
      </c>
      <c r="G1815" s="17">
        <v>457</v>
      </c>
      <c r="H1815" s="17">
        <v>720</v>
      </c>
    </row>
    <row r="1816" spans="1:8">
      <c r="A1816" s="15">
        <v>1811</v>
      </c>
      <c r="B1816" s="16" t="s">
        <v>14</v>
      </c>
      <c r="C1816" s="16" t="s">
        <v>203</v>
      </c>
      <c r="D1816" s="17">
        <v>0</v>
      </c>
      <c r="E1816" s="17">
        <v>0</v>
      </c>
      <c r="F1816" s="17">
        <v>3</v>
      </c>
      <c r="G1816" s="17">
        <v>0</v>
      </c>
      <c r="H1816" s="17">
        <v>3</v>
      </c>
    </row>
    <row r="1817" spans="1:8">
      <c r="A1817" s="15">
        <v>1812</v>
      </c>
      <c r="B1817" s="16" t="s">
        <v>14</v>
      </c>
      <c r="C1817" s="16" t="s">
        <v>204</v>
      </c>
      <c r="D1817" s="17">
        <v>69</v>
      </c>
      <c r="E1817" s="17">
        <v>27</v>
      </c>
      <c r="F1817" s="17">
        <v>182</v>
      </c>
      <c r="G1817" s="17">
        <v>23</v>
      </c>
      <c r="H1817" s="17">
        <v>308</v>
      </c>
    </row>
    <row r="1818" spans="1:8">
      <c r="A1818" s="15">
        <v>1813</v>
      </c>
      <c r="B1818" s="16" t="s">
        <v>14</v>
      </c>
      <c r="C1818" s="16" t="s">
        <v>205</v>
      </c>
      <c r="D1818" s="17">
        <v>0</v>
      </c>
      <c r="E1818" s="17">
        <v>0</v>
      </c>
      <c r="F1818" s="17">
        <v>0</v>
      </c>
      <c r="G1818" s="17">
        <v>0</v>
      </c>
      <c r="H1818" s="17">
        <v>0</v>
      </c>
    </row>
    <row r="1819" spans="1:8">
      <c r="A1819" s="15">
        <v>1814</v>
      </c>
      <c r="B1819" s="16" t="s">
        <v>14</v>
      </c>
      <c r="C1819" s="16" t="s">
        <v>356</v>
      </c>
      <c r="D1819" s="17">
        <v>0</v>
      </c>
      <c r="E1819" s="17">
        <v>0</v>
      </c>
      <c r="F1819" s="17">
        <v>0</v>
      </c>
      <c r="G1819" s="17">
        <v>8</v>
      </c>
      <c r="H1819" s="17">
        <v>10</v>
      </c>
    </row>
    <row r="1820" spans="1:8">
      <c r="A1820" s="15">
        <v>1815</v>
      </c>
      <c r="B1820" s="16" t="s">
        <v>14</v>
      </c>
      <c r="C1820" s="16" t="s">
        <v>206</v>
      </c>
      <c r="D1820" s="17">
        <v>0</v>
      </c>
      <c r="E1820" s="17">
        <v>0</v>
      </c>
      <c r="F1820" s="17">
        <v>9</v>
      </c>
      <c r="G1820" s="17">
        <v>0</v>
      </c>
      <c r="H1820" s="17">
        <v>9</v>
      </c>
    </row>
    <row r="1821" spans="1:8">
      <c r="A1821" s="15">
        <v>1816</v>
      </c>
      <c r="B1821" s="16" t="s">
        <v>14</v>
      </c>
      <c r="C1821" s="16" t="s">
        <v>207</v>
      </c>
      <c r="D1821" s="17">
        <v>0</v>
      </c>
      <c r="E1821" s="17">
        <v>0</v>
      </c>
      <c r="F1821" s="17">
        <v>14</v>
      </c>
      <c r="G1821" s="17">
        <v>0</v>
      </c>
      <c r="H1821" s="17">
        <v>16</v>
      </c>
    </row>
    <row r="1822" spans="1:8">
      <c r="A1822" s="15">
        <v>1817</v>
      </c>
      <c r="B1822" s="16" t="s">
        <v>14</v>
      </c>
      <c r="C1822" s="16" t="s">
        <v>208</v>
      </c>
      <c r="D1822" s="17">
        <v>0</v>
      </c>
      <c r="E1822" s="17">
        <v>4</v>
      </c>
      <c r="F1822" s="17">
        <v>37</v>
      </c>
      <c r="G1822" s="17">
        <v>3</v>
      </c>
      <c r="H1822" s="17">
        <v>48</v>
      </c>
    </row>
    <row r="1823" spans="1:8">
      <c r="A1823" s="15">
        <v>1818</v>
      </c>
      <c r="B1823" s="16" t="s">
        <v>14</v>
      </c>
      <c r="C1823" s="16" t="s">
        <v>209</v>
      </c>
      <c r="D1823" s="17">
        <v>0</v>
      </c>
      <c r="E1823" s="17">
        <v>0</v>
      </c>
      <c r="F1823" s="17">
        <v>6</v>
      </c>
      <c r="G1823" s="17">
        <v>0</v>
      </c>
      <c r="H1823" s="17">
        <v>6</v>
      </c>
    </row>
    <row r="1824" spans="1:8">
      <c r="A1824" s="15">
        <v>1819</v>
      </c>
      <c r="B1824" s="16" t="s">
        <v>14</v>
      </c>
      <c r="C1824" s="16" t="s">
        <v>357</v>
      </c>
      <c r="D1824" s="17">
        <v>0</v>
      </c>
      <c r="E1824" s="17">
        <v>0</v>
      </c>
      <c r="F1824" s="17">
        <v>0</v>
      </c>
      <c r="G1824" s="17">
        <v>0</v>
      </c>
      <c r="H1824" s="17">
        <v>0</v>
      </c>
    </row>
    <row r="1825" spans="1:8">
      <c r="A1825" s="15">
        <v>1820</v>
      </c>
      <c r="B1825" s="16" t="s">
        <v>14</v>
      </c>
      <c r="C1825" s="16" t="s">
        <v>358</v>
      </c>
      <c r="D1825" s="17">
        <v>19</v>
      </c>
      <c r="E1825" s="17">
        <v>17</v>
      </c>
      <c r="F1825" s="17">
        <v>66</v>
      </c>
      <c r="G1825" s="17">
        <v>5</v>
      </c>
      <c r="H1825" s="17">
        <v>105</v>
      </c>
    </row>
    <row r="1826" spans="1:8">
      <c r="A1826" s="15">
        <v>1821</v>
      </c>
      <c r="B1826" s="16" t="s">
        <v>14</v>
      </c>
      <c r="C1826" s="16" t="s">
        <v>359</v>
      </c>
      <c r="D1826" s="17">
        <v>0</v>
      </c>
      <c r="E1826" s="17">
        <v>0</v>
      </c>
      <c r="F1826" s="17">
        <v>6</v>
      </c>
      <c r="G1826" s="17">
        <v>0</v>
      </c>
      <c r="H1826" s="17">
        <v>6</v>
      </c>
    </row>
    <row r="1827" spans="1:8">
      <c r="A1827" s="15">
        <v>1822</v>
      </c>
      <c r="B1827" s="16" t="s">
        <v>14</v>
      </c>
      <c r="C1827" s="16" t="s">
        <v>210</v>
      </c>
      <c r="D1827" s="17">
        <v>0</v>
      </c>
      <c r="E1827" s="17">
        <v>0</v>
      </c>
      <c r="F1827" s="17">
        <v>3</v>
      </c>
      <c r="G1827" s="17">
        <v>0</v>
      </c>
      <c r="H1827" s="17">
        <v>5</v>
      </c>
    </row>
    <row r="1828" spans="1:8">
      <c r="A1828" s="15">
        <v>1823</v>
      </c>
      <c r="B1828" s="16" t="s">
        <v>14</v>
      </c>
      <c r="C1828" s="16" t="s">
        <v>360</v>
      </c>
      <c r="D1828" s="17">
        <v>0</v>
      </c>
      <c r="E1828" s="17">
        <v>0</v>
      </c>
      <c r="F1828" s="17">
        <v>0</v>
      </c>
      <c r="G1828" s="17">
        <v>0</v>
      </c>
      <c r="H1828" s="17">
        <v>6</v>
      </c>
    </row>
    <row r="1829" spans="1:8">
      <c r="A1829" s="15">
        <v>1824</v>
      </c>
      <c r="B1829" s="16" t="s">
        <v>14</v>
      </c>
      <c r="C1829" s="16" t="s">
        <v>211</v>
      </c>
      <c r="D1829" s="17">
        <v>0</v>
      </c>
      <c r="E1829" s="17">
        <v>0</v>
      </c>
      <c r="F1829" s="17">
        <v>5</v>
      </c>
      <c r="G1829" s="17">
        <v>0</v>
      </c>
      <c r="H1829" s="17">
        <v>5</v>
      </c>
    </row>
    <row r="1830" spans="1:8">
      <c r="A1830" s="15">
        <v>1825</v>
      </c>
      <c r="B1830" s="16" t="s">
        <v>14</v>
      </c>
      <c r="C1830" s="16" t="s">
        <v>212</v>
      </c>
      <c r="D1830" s="17">
        <v>0</v>
      </c>
      <c r="E1830" s="17">
        <v>4</v>
      </c>
      <c r="F1830" s="17">
        <v>18</v>
      </c>
      <c r="G1830" s="17">
        <v>26</v>
      </c>
      <c r="H1830" s="17">
        <v>46</v>
      </c>
    </row>
    <row r="1831" spans="1:8">
      <c r="A1831" s="15">
        <v>1826</v>
      </c>
      <c r="B1831" s="16" t="s">
        <v>14</v>
      </c>
      <c r="C1831" s="16" t="s">
        <v>213</v>
      </c>
      <c r="D1831" s="17">
        <v>0</v>
      </c>
      <c r="E1831" s="17">
        <v>9</v>
      </c>
      <c r="F1831" s="17">
        <v>76</v>
      </c>
      <c r="G1831" s="17">
        <v>26</v>
      </c>
      <c r="H1831" s="17">
        <v>104</v>
      </c>
    </row>
    <row r="1832" spans="1:8">
      <c r="A1832" s="15">
        <v>1827</v>
      </c>
      <c r="B1832" s="16" t="s">
        <v>14</v>
      </c>
      <c r="C1832" s="16" t="s">
        <v>214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14</v>
      </c>
      <c r="C1833" s="16" t="s">
        <v>215</v>
      </c>
      <c r="D1833" s="17">
        <v>0</v>
      </c>
      <c r="E1833" s="17">
        <v>0</v>
      </c>
      <c r="F1833" s="17">
        <v>3</v>
      </c>
      <c r="G1833" s="17">
        <v>0</v>
      </c>
      <c r="H1833" s="17">
        <v>3</v>
      </c>
    </row>
    <row r="1834" spans="1:8">
      <c r="A1834" s="15">
        <v>1829</v>
      </c>
      <c r="B1834" s="16" t="s">
        <v>14</v>
      </c>
      <c r="C1834" s="16" t="s">
        <v>216</v>
      </c>
      <c r="D1834" s="17">
        <v>0</v>
      </c>
      <c r="E1834" s="17">
        <v>0</v>
      </c>
      <c r="F1834" s="17">
        <v>3</v>
      </c>
      <c r="G1834" s="17">
        <v>0</v>
      </c>
      <c r="H1834" s="17">
        <v>4</v>
      </c>
    </row>
    <row r="1835" spans="1:8">
      <c r="A1835" s="15">
        <v>1830</v>
      </c>
      <c r="B1835" s="16" t="s">
        <v>14</v>
      </c>
      <c r="C1835" s="16" t="s">
        <v>217</v>
      </c>
      <c r="D1835" s="17">
        <v>0</v>
      </c>
      <c r="E1835" s="17">
        <v>0</v>
      </c>
      <c r="F1835" s="17">
        <v>0</v>
      </c>
      <c r="G1835" s="17">
        <v>0</v>
      </c>
      <c r="H1835" s="17">
        <v>0</v>
      </c>
    </row>
    <row r="1836" spans="1:8">
      <c r="A1836" s="15">
        <v>1831</v>
      </c>
      <c r="B1836" s="16" t="s">
        <v>14</v>
      </c>
      <c r="C1836" s="16" t="s">
        <v>218</v>
      </c>
      <c r="D1836" s="17">
        <v>0</v>
      </c>
      <c r="E1836" s="17">
        <v>0</v>
      </c>
      <c r="F1836" s="17">
        <v>8</v>
      </c>
      <c r="G1836" s="17">
        <v>15</v>
      </c>
      <c r="H1836" s="17">
        <v>20</v>
      </c>
    </row>
    <row r="1837" spans="1:8">
      <c r="A1837" s="15">
        <v>1832</v>
      </c>
      <c r="B1837" s="16" t="s">
        <v>14</v>
      </c>
      <c r="C1837" s="16" t="s">
        <v>219</v>
      </c>
      <c r="D1837" s="17">
        <v>0</v>
      </c>
      <c r="E1837" s="17">
        <v>4</v>
      </c>
      <c r="F1837" s="17">
        <v>0</v>
      </c>
      <c r="G1837" s="17">
        <v>0</v>
      </c>
      <c r="H1837" s="17">
        <v>3</v>
      </c>
    </row>
    <row r="1838" spans="1:8">
      <c r="A1838" s="15">
        <v>1833</v>
      </c>
      <c r="B1838" s="16" t="s">
        <v>14</v>
      </c>
      <c r="C1838" s="16" t="s">
        <v>361</v>
      </c>
      <c r="D1838" s="17">
        <v>0</v>
      </c>
      <c r="E1838" s="17">
        <v>0</v>
      </c>
      <c r="F1838" s="17">
        <v>3</v>
      </c>
      <c r="G1838" s="17">
        <v>0</v>
      </c>
      <c r="H1838" s="17">
        <v>9</v>
      </c>
    </row>
    <row r="1839" spans="1:8">
      <c r="A1839" s="15">
        <v>1834</v>
      </c>
      <c r="B1839" s="16" t="s">
        <v>14</v>
      </c>
      <c r="C1839" s="16" t="s">
        <v>220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14</v>
      </c>
      <c r="C1840" s="16" t="s">
        <v>221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14</v>
      </c>
      <c r="C1841" s="16" t="s">
        <v>222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14</v>
      </c>
      <c r="C1842" s="16" t="s">
        <v>223</v>
      </c>
      <c r="D1842" s="17">
        <v>15</v>
      </c>
      <c r="E1842" s="17">
        <v>31</v>
      </c>
      <c r="F1842" s="17">
        <v>286</v>
      </c>
      <c r="G1842" s="17">
        <v>68</v>
      </c>
      <c r="H1842" s="17">
        <v>393</v>
      </c>
    </row>
    <row r="1843" spans="1:8">
      <c r="A1843" s="15">
        <v>1838</v>
      </c>
      <c r="B1843" s="16" t="s">
        <v>14</v>
      </c>
      <c r="C1843" s="16" t="s">
        <v>224</v>
      </c>
      <c r="D1843" s="17">
        <v>0</v>
      </c>
      <c r="E1843" s="17">
        <v>0</v>
      </c>
      <c r="F1843" s="17">
        <v>0</v>
      </c>
      <c r="G1843" s="17">
        <v>0</v>
      </c>
      <c r="H1843" s="17">
        <v>0</v>
      </c>
    </row>
    <row r="1844" spans="1:8">
      <c r="A1844" s="15">
        <v>1839</v>
      </c>
      <c r="B1844" s="16" t="s">
        <v>14</v>
      </c>
      <c r="C1844" s="16" t="s">
        <v>225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14</v>
      </c>
      <c r="C1845" s="16" t="s">
        <v>226</v>
      </c>
      <c r="D1845" s="17">
        <v>0</v>
      </c>
      <c r="E1845" s="17">
        <v>0</v>
      </c>
      <c r="F1845" s="17">
        <v>33</v>
      </c>
      <c r="G1845" s="17">
        <v>43</v>
      </c>
      <c r="H1845" s="17">
        <v>74</v>
      </c>
    </row>
    <row r="1846" spans="1:8">
      <c r="A1846" s="15">
        <v>1841</v>
      </c>
      <c r="B1846" s="16" t="s">
        <v>14</v>
      </c>
      <c r="C1846" s="16" t="s">
        <v>227</v>
      </c>
      <c r="D1846" s="17">
        <v>0</v>
      </c>
      <c r="E1846" s="17">
        <v>0</v>
      </c>
      <c r="F1846" s="17">
        <v>0</v>
      </c>
      <c r="G1846" s="17">
        <v>0</v>
      </c>
      <c r="H1846" s="17">
        <v>0</v>
      </c>
    </row>
    <row r="1847" spans="1:8">
      <c r="A1847" s="15">
        <v>1842</v>
      </c>
      <c r="B1847" s="16" t="s">
        <v>14</v>
      </c>
      <c r="C1847" s="16" t="s">
        <v>228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14</v>
      </c>
      <c r="C1848" s="16" t="s">
        <v>373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14</v>
      </c>
      <c r="C1849" s="16" t="s">
        <v>229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14</v>
      </c>
      <c r="C1850" s="16" t="s">
        <v>230</v>
      </c>
      <c r="D1850" s="17">
        <v>0</v>
      </c>
      <c r="E1850" s="17">
        <v>0</v>
      </c>
      <c r="F1850" s="17">
        <v>74</v>
      </c>
      <c r="G1850" s="17">
        <v>20</v>
      </c>
      <c r="H1850" s="17">
        <v>96</v>
      </c>
    </row>
    <row r="1851" spans="1:8">
      <c r="A1851" s="15">
        <v>1846</v>
      </c>
      <c r="B1851" s="16" t="s">
        <v>14</v>
      </c>
      <c r="C1851" s="16" t="s">
        <v>231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14</v>
      </c>
      <c r="C1852" s="16" t="s">
        <v>232</v>
      </c>
      <c r="D1852" s="17">
        <v>0</v>
      </c>
      <c r="E1852" s="17">
        <v>0</v>
      </c>
      <c r="F1852" s="17">
        <v>0</v>
      </c>
      <c r="G1852" s="17">
        <v>0</v>
      </c>
      <c r="H1852" s="17">
        <v>0</v>
      </c>
    </row>
    <row r="1853" spans="1:8">
      <c r="A1853" s="15">
        <v>1848</v>
      </c>
      <c r="B1853" s="16" t="s">
        <v>14</v>
      </c>
      <c r="C1853" s="16" t="s">
        <v>233</v>
      </c>
      <c r="D1853" s="17">
        <v>6</v>
      </c>
      <c r="E1853" s="17">
        <v>5</v>
      </c>
      <c r="F1853" s="17">
        <v>24</v>
      </c>
      <c r="G1853" s="17">
        <v>0</v>
      </c>
      <c r="H1853" s="17">
        <v>34</v>
      </c>
    </row>
    <row r="1854" spans="1:8">
      <c r="A1854" s="15">
        <v>1849</v>
      </c>
      <c r="B1854" s="16" t="s">
        <v>14</v>
      </c>
      <c r="C1854" s="16" t="s">
        <v>362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14</v>
      </c>
      <c r="C1855" s="16" t="s">
        <v>234</v>
      </c>
      <c r="D1855" s="17">
        <v>0</v>
      </c>
      <c r="E1855" s="17">
        <v>0</v>
      </c>
      <c r="F1855" s="17">
        <v>0</v>
      </c>
      <c r="G1855" s="17">
        <v>0</v>
      </c>
      <c r="H1855" s="17">
        <v>0</v>
      </c>
    </row>
    <row r="1856" spans="1:8">
      <c r="A1856" s="15">
        <v>1851</v>
      </c>
      <c r="B1856" s="16" t="s">
        <v>14</v>
      </c>
      <c r="C1856" s="16" t="s">
        <v>235</v>
      </c>
      <c r="D1856" s="17">
        <v>0</v>
      </c>
      <c r="E1856" s="17">
        <v>0</v>
      </c>
      <c r="F1856" s="17">
        <v>0</v>
      </c>
      <c r="G1856" s="17">
        <v>0</v>
      </c>
      <c r="H1856" s="17">
        <v>0</v>
      </c>
    </row>
    <row r="1857" spans="1:8">
      <c r="A1857" s="15">
        <v>1852</v>
      </c>
      <c r="B1857" s="16" t="s">
        <v>14</v>
      </c>
      <c r="C1857" s="16" t="s">
        <v>236</v>
      </c>
      <c r="D1857" s="17">
        <v>0</v>
      </c>
      <c r="E1857" s="17">
        <v>0</v>
      </c>
      <c r="F1857" s="17">
        <v>29</v>
      </c>
      <c r="G1857" s="17">
        <v>3</v>
      </c>
      <c r="H1857" s="17">
        <v>33</v>
      </c>
    </row>
    <row r="1858" spans="1:8">
      <c r="A1858" s="15">
        <v>1853</v>
      </c>
      <c r="B1858" s="16" t="s">
        <v>14</v>
      </c>
      <c r="C1858" s="16" t="s">
        <v>237</v>
      </c>
      <c r="D1858" s="17">
        <v>0</v>
      </c>
      <c r="E1858" s="17">
        <v>0</v>
      </c>
      <c r="F1858" s="17">
        <v>0</v>
      </c>
      <c r="G1858" s="17">
        <v>0</v>
      </c>
      <c r="H1858" s="17">
        <v>3</v>
      </c>
    </row>
    <row r="1859" spans="1:8">
      <c r="A1859" s="15">
        <v>1854</v>
      </c>
      <c r="B1859" s="16" t="s">
        <v>14</v>
      </c>
      <c r="C1859" s="16" t="s">
        <v>238</v>
      </c>
      <c r="D1859" s="17">
        <v>0</v>
      </c>
      <c r="E1859" s="17">
        <v>0</v>
      </c>
      <c r="F1859" s="17">
        <v>0</v>
      </c>
      <c r="G1859" s="17">
        <v>0</v>
      </c>
      <c r="H1859" s="17">
        <v>3</v>
      </c>
    </row>
    <row r="1860" spans="1:8">
      <c r="A1860" s="15">
        <v>1855</v>
      </c>
      <c r="B1860" s="16" t="s">
        <v>14</v>
      </c>
      <c r="C1860" s="16" t="s">
        <v>239</v>
      </c>
      <c r="D1860" s="17">
        <v>0</v>
      </c>
      <c r="E1860" s="17">
        <v>0</v>
      </c>
      <c r="F1860" s="17">
        <v>4</v>
      </c>
      <c r="G1860" s="17">
        <v>3</v>
      </c>
      <c r="H1860" s="17">
        <v>10</v>
      </c>
    </row>
    <row r="1861" spans="1:8">
      <c r="A1861" s="15">
        <v>1856</v>
      </c>
      <c r="B1861" s="16" t="s">
        <v>14</v>
      </c>
      <c r="C1861" s="16" t="s">
        <v>374</v>
      </c>
      <c r="D1861" s="17">
        <v>0</v>
      </c>
      <c r="E1861" s="17">
        <v>0</v>
      </c>
      <c r="F1861" s="17">
        <v>0</v>
      </c>
      <c r="G1861" s="17">
        <v>0</v>
      </c>
      <c r="H1861" s="17">
        <v>0</v>
      </c>
    </row>
    <row r="1862" spans="1:8">
      <c r="A1862" s="15">
        <v>1857</v>
      </c>
      <c r="B1862" s="16" t="s">
        <v>14</v>
      </c>
      <c r="C1862" s="16" t="s">
        <v>240</v>
      </c>
      <c r="D1862" s="17">
        <v>0</v>
      </c>
      <c r="E1862" s="17">
        <v>0</v>
      </c>
      <c r="F1862" s="17">
        <v>13</v>
      </c>
      <c r="G1862" s="17">
        <v>3</v>
      </c>
      <c r="H1862" s="17">
        <v>18</v>
      </c>
    </row>
    <row r="1863" spans="1:8">
      <c r="A1863" s="15">
        <v>1858</v>
      </c>
      <c r="B1863" s="16" t="s">
        <v>14</v>
      </c>
      <c r="C1863" s="16" t="s">
        <v>241</v>
      </c>
      <c r="D1863" s="17">
        <v>0</v>
      </c>
      <c r="E1863" s="17">
        <v>0</v>
      </c>
      <c r="F1863" s="17">
        <v>4</v>
      </c>
      <c r="G1863" s="17">
        <v>0</v>
      </c>
      <c r="H1863" s="17">
        <v>4</v>
      </c>
    </row>
    <row r="1864" spans="1:8">
      <c r="A1864" s="15">
        <v>1859</v>
      </c>
      <c r="B1864" s="16" t="s">
        <v>14</v>
      </c>
      <c r="C1864" s="16" t="s">
        <v>382</v>
      </c>
      <c r="D1864" s="17">
        <v>0</v>
      </c>
      <c r="E1864" s="17">
        <v>0</v>
      </c>
      <c r="F1864" s="17">
        <v>18</v>
      </c>
      <c r="G1864" s="17">
        <v>6</v>
      </c>
      <c r="H1864" s="17">
        <v>19</v>
      </c>
    </row>
    <row r="1865" spans="1:8">
      <c r="A1865" s="15">
        <v>1860</v>
      </c>
      <c r="B1865" s="16" t="s">
        <v>14</v>
      </c>
      <c r="C1865" s="16" t="s">
        <v>242</v>
      </c>
      <c r="D1865" s="17">
        <v>0</v>
      </c>
      <c r="E1865" s="17">
        <v>0</v>
      </c>
      <c r="F1865" s="17">
        <v>9</v>
      </c>
      <c r="G1865" s="17">
        <v>0</v>
      </c>
      <c r="H1865" s="17">
        <v>8</v>
      </c>
    </row>
    <row r="1866" spans="1:8">
      <c r="A1866" s="15">
        <v>1861</v>
      </c>
      <c r="B1866" s="16" t="s">
        <v>14</v>
      </c>
      <c r="C1866" s="16" t="s">
        <v>243</v>
      </c>
      <c r="D1866" s="17">
        <v>0</v>
      </c>
      <c r="E1866" s="17">
        <v>0</v>
      </c>
      <c r="F1866" s="17">
        <v>7</v>
      </c>
      <c r="G1866" s="17">
        <v>0</v>
      </c>
      <c r="H1866" s="17">
        <v>4</v>
      </c>
    </row>
    <row r="1867" spans="1:8">
      <c r="A1867" s="15">
        <v>1862</v>
      </c>
      <c r="B1867" s="16" t="s">
        <v>14</v>
      </c>
      <c r="C1867" s="16" t="s">
        <v>244</v>
      </c>
      <c r="D1867" s="17">
        <v>4</v>
      </c>
      <c r="E1867" s="17">
        <v>0</v>
      </c>
      <c r="F1867" s="17">
        <v>14</v>
      </c>
      <c r="G1867" s="17">
        <v>0</v>
      </c>
      <c r="H1867" s="17">
        <v>20</v>
      </c>
    </row>
    <row r="1868" spans="1:8">
      <c r="A1868" s="15">
        <v>1863</v>
      </c>
      <c r="B1868" s="16" t="s">
        <v>14</v>
      </c>
      <c r="C1868" s="16" t="s">
        <v>245</v>
      </c>
      <c r="D1868" s="17">
        <v>54</v>
      </c>
      <c r="E1868" s="17">
        <v>17</v>
      </c>
      <c r="F1868" s="17">
        <v>151</v>
      </c>
      <c r="G1868" s="17">
        <v>119</v>
      </c>
      <c r="H1868" s="17">
        <v>330</v>
      </c>
    </row>
    <row r="1869" spans="1:8">
      <c r="A1869" s="15">
        <v>1864</v>
      </c>
      <c r="B1869" s="16" t="s">
        <v>14</v>
      </c>
      <c r="C1869" s="16" t="s">
        <v>246</v>
      </c>
      <c r="D1869" s="17">
        <v>0</v>
      </c>
      <c r="E1869" s="17">
        <v>0</v>
      </c>
      <c r="F1869" s="17">
        <v>0</v>
      </c>
      <c r="G1869" s="17">
        <v>0</v>
      </c>
      <c r="H1869" s="17">
        <v>5</v>
      </c>
    </row>
    <row r="1870" spans="1:8">
      <c r="A1870" s="15">
        <v>1865</v>
      </c>
      <c r="B1870" s="16" t="s">
        <v>14</v>
      </c>
      <c r="C1870" s="16" t="s">
        <v>247</v>
      </c>
      <c r="D1870" s="17">
        <v>140</v>
      </c>
      <c r="E1870" s="17">
        <v>168</v>
      </c>
      <c r="F1870" s="17">
        <v>1242</v>
      </c>
      <c r="G1870" s="17">
        <v>241</v>
      </c>
      <c r="H1870" s="17">
        <v>1793</v>
      </c>
    </row>
    <row r="1871" spans="1:8">
      <c r="A1871" s="15">
        <v>1866</v>
      </c>
      <c r="B1871" s="16" t="s">
        <v>14</v>
      </c>
      <c r="C1871" s="16" t="s">
        <v>248</v>
      </c>
      <c r="D1871" s="17">
        <v>0</v>
      </c>
      <c r="E1871" s="17">
        <v>0</v>
      </c>
      <c r="F1871" s="17">
        <v>0</v>
      </c>
      <c r="G1871" s="17">
        <v>0</v>
      </c>
      <c r="H1871" s="17">
        <v>0</v>
      </c>
    </row>
    <row r="1872" spans="1:8">
      <c r="A1872" s="15">
        <v>1867</v>
      </c>
      <c r="B1872" s="16" t="s">
        <v>14</v>
      </c>
      <c r="C1872" s="16" t="s">
        <v>249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14</v>
      </c>
      <c r="C1873" s="16" t="s">
        <v>250</v>
      </c>
      <c r="D1873" s="17">
        <v>0</v>
      </c>
      <c r="E1873" s="17">
        <v>0</v>
      </c>
      <c r="F1873" s="17">
        <v>10</v>
      </c>
      <c r="G1873" s="17">
        <v>0</v>
      </c>
      <c r="H1873" s="17">
        <v>15</v>
      </c>
    </row>
    <row r="1874" spans="1:8">
      <c r="A1874" s="15">
        <v>1869</v>
      </c>
      <c r="B1874" s="16" t="s">
        <v>14</v>
      </c>
      <c r="C1874" s="16" t="s">
        <v>251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14</v>
      </c>
      <c r="C1875" s="16" t="s">
        <v>252</v>
      </c>
      <c r="D1875" s="17">
        <v>0</v>
      </c>
      <c r="E1875" s="17">
        <v>0</v>
      </c>
      <c r="F1875" s="17">
        <v>0</v>
      </c>
      <c r="G1875" s="17">
        <v>0</v>
      </c>
      <c r="H1875" s="17">
        <v>0</v>
      </c>
    </row>
    <row r="1876" spans="1:8">
      <c r="A1876" s="15">
        <v>1871</v>
      </c>
      <c r="B1876" s="16" t="s">
        <v>14</v>
      </c>
      <c r="C1876" s="16" t="s">
        <v>253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14</v>
      </c>
      <c r="C1877" s="16" t="s">
        <v>254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14</v>
      </c>
      <c r="C1878" s="16" t="s">
        <v>255</v>
      </c>
      <c r="D1878" s="17">
        <v>0</v>
      </c>
      <c r="E1878" s="17">
        <v>0</v>
      </c>
      <c r="F1878" s="17">
        <v>0</v>
      </c>
      <c r="G1878" s="17">
        <v>0</v>
      </c>
      <c r="H1878" s="17">
        <v>0</v>
      </c>
    </row>
    <row r="1879" spans="1:8">
      <c r="A1879" s="15">
        <v>1874</v>
      </c>
      <c r="B1879" s="16" t="s">
        <v>14</v>
      </c>
      <c r="C1879" s="16" t="s">
        <v>256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14</v>
      </c>
      <c r="C1880" s="16" t="s">
        <v>257</v>
      </c>
      <c r="D1880" s="17">
        <v>0</v>
      </c>
      <c r="E1880" s="17">
        <v>0</v>
      </c>
      <c r="F1880" s="17">
        <v>0</v>
      </c>
      <c r="G1880" s="17">
        <v>0</v>
      </c>
      <c r="H1880" s="17">
        <v>0</v>
      </c>
    </row>
    <row r="1881" spans="1:8">
      <c r="A1881" s="15">
        <v>1876</v>
      </c>
      <c r="B1881" s="16" t="s">
        <v>14</v>
      </c>
      <c r="C1881" s="16" t="s">
        <v>258</v>
      </c>
      <c r="D1881" s="17">
        <v>0</v>
      </c>
      <c r="E1881" s="17">
        <v>0</v>
      </c>
      <c r="F1881" s="17">
        <v>94</v>
      </c>
      <c r="G1881" s="17">
        <v>44</v>
      </c>
      <c r="H1881" s="17">
        <v>143</v>
      </c>
    </row>
    <row r="1882" spans="1:8">
      <c r="A1882" s="15">
        <v>1877</v>
      </c>
      <c r="B1882" s="16" t="s">
        <v>14</v>
      </c>
      <c r="C1882" s="16" t="s">
        <v>259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14</v>
      </c>
      <c r="C1883" s="16" t="s">
        <v>260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14</v>
      </c>
      <c r="C1884" s="16" t="s">
        <v>261</v>
      </c>
      <c r="D1884" s="17">
        <v>0</v>
      </c>
      <c r="E1884" s="17">
        <v>0</v>
      </c>
      <c r="F1884" s="17">
        <v>12</v>
      </c>
      <c r="G1884" s="17">
        <v>6</v>
      </c>
      <c r="H1884" s="17">
        <v>18</v>
      </c>
    </row>
    <row r="1885" spans="1:8">
      <c r="A1885" s="15">
        <v>1880</v>
      </c>
      <c r="B1885" s="16" t="s">
        <v>14</v>
      </c>
      <c r="C1885" s="16" t="s">
        <v>262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14</v>
      </c>
      <c r="C1886" s="16" t="s">
        <v>263</v>
      </c>
      <c r="D1886" s="17">
        <v>0</v>
      </c>
      <c r="E1886" s="17">
        <v>11</v>
      </c>
      <c r="F1886" s="17">
        <v>35</v>
      </c>
      <c r="G1886" s="17">
        <v>5</v>
      </c>
      <c r="H1886" s="17">
        <v>49</v>
      </c>
    </row>
    <row r="1887" spans="1:8">
      <c r="A1887" s="15">
        <v>1882</v>
      </c>
      <c r="B1887" s="16" t="s">
        <v>14</v>
      </c>
      <c r="C1887" s="16" t="s">
        <v>264</v>
      </c>
      <c r="D1887" s="17">
        <v>0</v>
      </c>
      <c r="E1887" s="17">
        <v>0</v>
      </c>
      <c r="F1887" s="17">
        <v>0</v>
      </c>
      <c r="G1887" s="17">
        <v>0</v>
      </c>
      <c r="H1887" s="17">
        <v>0</v>
      </c>
    </row>
    <row r="1888" spans="1:8">
      <c r="A1888" s="15">
        <v>1883</v>
      </c>
      <c r="B1888" s="16" t="s">
        <v>14</v>
      </c>
      <c r="C1888" s="16" t="s">
        <v>265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14</v>
      </c>
      <c r="C1889" s="16" t="s">
        <v>266</v>
      </c>
      <c r="D1889" s="17">
        <v>0</v>
      </c>
      <c r="E1889" s="17">
        <v>0</v>
      </c>
      <c r="F1889" s="17">
        <v>37</v>
      </c>
      <c r="G1889" s="17">
        <v>4</v>
      </c>
      <c r="H1889" s="17">
        <v>42</v>
      </c>
    </row>
    <row r="1890" spans="1:8">
      <c r="A1890" s="15">
        <v>1885</v>
      </c>
      <c r="B1890" s="16" t="s">
        <v>14</v>
      </c>
      <c r="C1890" s="16" t="s">
        <v>267</v>
      </c>
      <c r="D1890" s="17">
        <v>0</v>
      </c>
      <c r="E1890" s="17">
        <v>3</v>
      </c>
      <c r="F1890" s="17">
        <v>0</v>
      </c>
      <c r="G1890" s="17">
        <v>0</v>
      </c>
      <c r="H1890" s="17">
        <v>3</v>
      </c>
    </row>
    <row r="1891" spans="1:8">
      <c r="A1891" s="15">
        <v>1886</v>
      </c>
      <c r="B1891" s="16" t="s">
        <v>14</v>
      </c>
      <c r="C1891" s="16" t="s">
        <v>268</v>
      </c>
      <c r="D1891" s="17">
        <v>0</v>
      </c>
      <c r="E1891" s="17">
        <v>0</v>
      </c>
      <c r="F1891" s="17">
        <v>16</v>
      </c>
      <c r="G1891" s="17">
        <v>3</v>
      </c>
      <c r="H1891" s="17">
        <v>19</v>
      </c>
    </row>
    <row r="1892" spans="1:8">
      <c r="A1892" s="15">
        <v>1887</v>
      </c>
      <c r="B1892" s="16" t="s">
        <v>14</v>
      </c>
      <c r="C1892" s="16" t="s">
        <v>269</v>
      </c>
      <c r="D1892" s="17">
        <v>22</v>
      </c>
      <c r="E1892" s="17">
        <v>17</v>
      </c>
      <c r="F1892" s="17">
        <v>152</v>
      </c>
      <c r="G1892" s="17">
        <v>24</v>
      </c>
      <c r="H1892" s="17">
        <v>216</v>
      </c>
    </row>
    <row r="1893" spans="1:8">
      <c r="A1893" s="15">
        <v>1888</v>
      </c>
      <c r="B1893" s="16" t="s">
        <v>14</v>
      </c>
      <c r="C1893" s="16" t="s">
        <v>363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14</v>
      </c>
      <c r="C1894" s="16" t="s">
        <v>270</v>
      </c>
      <c r="D1894" s="17">
        <v>4</v>
      </c>
      <c r="E1894" s="17">
        <v>5</v>
      </c>
      <c r="F1894" s="17">
        <v>255</v>
      </c>
      <c r="G1894" s="17">
        <v>209</v>
      </c>
      <c r="H1894" s="17">
        <v>476</v>
      </c>
    </row>
    <row r="1895" spans="1:8">
      <c r="A1895" s="15">
        <v>1890</v>
      </c>
      <c r="B1895" s="16" t="s">
        <v>14</v>
      </c>
      <c r="C1895" s="16" t="s">
        <v>271</v>
      </c>
      <c r="D1895" s="17">
        <v>0</v>
      </c>
      <c r="E1895" s="17">
        <v>0</v>
      </c>
      <c r="F1895" s="17">
        <v>19</v>
      </c>
      <c r="G1895" s="17">
        <v>16</v>
      </c>
      <c r="H1895" s="17">
        <v>38</v>
      </c>
    </row>
    <row r="1896" spans="1:8">
      <c r="A1896" s="15">
        <v>1891</v>
      </c>
      <c r="B1896" s="16" t="s">
        <v>14</v>
      </c>
      <c r="C1896" s="16" t="s">
        <v>272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14</v>
      </c>
      <c r="C1897" s="16" t="s">
        <v>273</v>
      </c>
      <c r="D1897" s="17">
        <v>6</v>
      </c>
      <c r="E1897" s="17">
        <v>0</v>
      </c>
      <c r="F1897" s="17">
        <v>0</v>
      </c>
      <c r="G1897" s="17">
        <v>0</v>
      </c>
      <c r="H1897" s="17">
        <v>6</v>
      </c>
    </row>
    <row r="1898" spans="1:8">
      <c r="A1898" s="15">
        <v>1893</v>
      </c>
      <c r="B1898" s="16" t="s">
        <v>14</v>
      </c>
      <c r="C1898" s="16" t="s">
        <v>274</v>
      </c>
      <c r="D1898" s="17">
        <v>5</v>
      </c>
      <c r="E1898" s="17">
        <v>6</v>
      </c>
      <c r="F1898" s="17">
        <v>56</v>
      </c>
      <c r="G1898" s="17">
        <v>38</v>
      </c>
      <c r="H1898" s="17">
        <v>106</v>
      </c>
    </row>
    <row r="1899" spans="1:8">
      <c r="A1899" s="15">
        <v>1894</v>
      </c>
      <c r="B1899" s="16" t="s">
        <v>14</v>
      </c>
      <c r="C1899" s="16" t="s">
        <v>275</v>
      </c>
      <c r="D1899" s="17">
        <v>12</v>
      </c>
      <c r="E1899" s="17">
        <v>14</v>
      </c>
      <c r="F1899" s="17">
        <v>230</v>
      </c>
      <c r="G1899" s="17">
        <v>84</v>
      </c>
      <c r="H1899" s="17">
        <v>344</v>
      </c>
    </row>
    <row r="1900" spans="1:8">
      <c r="A1900" s="15">
        <v>1895</v>
      </c>
      <c r="B1900" s="16" t="s">
        <v>14</v>
      </c>
      <c r="C1900" s="16" t="s">
        <v>276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14</v>
      </c>
      <c r="C1901" s="16" t="s">
        <v>277</v>
      </c>
      <c r="D1901" s="17">
        <v>0</v>
      </c>
      <c r="E1901" s="17">
        <v>0</v>
      </c>
      <c r="F1901" s="17">
        <v>6</v>
      </c>
      <c r="G1901" s="17">
        <v>0</v>
      </c>
      <c r="H1901" s="17">
        <v>10</v>
      </c>
    </row>
    <row r="1902" spans="1:8">
      <c r="A1902" s="15">
        <v>1897</v>
      </c>
      <c r="B1902" s="16" t="s">
        <v>14</v>
      </c>
      <c r="C1902" s="16" t="s">
        <v>278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14</v>
      </c>
      <c r="C1903" s="16" t="s">
        <v>364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14</v>
      </c>
      <c r="C1904" s="16" t="s">
        <v>279</v>
      </c>
      <c r="D1904" s="17">
        <v>3</v>
      </c>
      <c r="E1904" s="17">
        <v>6</v>
      </c>
      <c r="F1904" s="17">
        <v>0</v>
      </c>
      <c r="G1904" s="17">
        <v>0</v>
      </c>
      <c r="H1904" s="17">
        <v>3</v>
      </c>
    </row>
    <row r="1905" spans="1:8">
      <c r="A1905" s="15">
        <v>1900</v>
      </c>
      <c r="B1905" s="16" t="s">
        <v>14</v>
      </c>
      <c r="C1905" s="16" t="s">
        <v>280</v>
      </c>
      <c r="D1905" s="17">
        <v>33</v>
      </c>
      <c r="E1905" s="17">
        <v>38</v>
      </c>
      <c r="F1905" s="17">
        <v>470</v>
      </c>
      <c r="G1905" s="17">
        <v>243</v>
      </c>
      <c r="H1905" s="17">
        <v>784</v>
      </c>
    </row>
    <row r="1906" spans="1:8">
      <c r="A1906" s="15">
        <v>1901</v>
      </c>
      <c r="B1906" s="16" t="s">
        <v>14</v>
      </c>
      <c r="C1906" s="16" t="s">
        <v>281</v>
      </c>
      <c r="D1906" s="17">
        <v>0</v>
      </c>
      <c r="E1906" s="17">
        <v>0</v>
      </c>
      <c r="F1906" s="17">
        <v>0</v>
      </c>
      <c r="G1906" s="17">
        <v>0</v>
      </c>
      <c r="H1906" s="17">
        <v>0</v>
      </c>
    </row>
    <row r="1907" spans="1:8">
      <c r="A1907" s="15">
        <v>1902</v>
      </c>
      <c r="B1907" s="16" t="s">
        <v>14</v>
      </c>
      <c r="C1907" s="16" t="s">
        <v>282</v>
      </c>
      <c r="D1907" s="17">
        <v>3</v>
      </c>
      <c r="E1907" s="17">
        <v>0</v>
      </c>
      <c r="F1907" s="17">
        <v>59</v>
      </c>
      <c r="G1907" s="17">
        <v>24</v>
      </c>
      <c r="H1907" s="17">
        <v>82</v>
      </c>
    </row>
    <row r="1908" spans="1:8">
      <c r="A1908" s="15">
        <v>1903</v>
      </c>
      <c r="B1908" s="16" t="s">
        <v>14</v>
      </c>
      <c r="C1908" s="16" t="s">
        <v>283</v>
      </c>
      <c r="D1908" s="17">
        <v>0</v>
      </c>
      <c r="E1908" s="17">
        <v>0</v>
      </c>
      <c r="F1908" s="17">
        <v>11</v>
      </c>
      <c r="G1908" s="17">
        <v>3</v>
      </c>
      <c r="H1908" s="17">
        <v>13</v>
      </c>
    </row>
    <row r="1909" spans="1:8">
      <c r="A1909" s="15">
        <v>1904</v>
      </c>
      <c r="B1909" s="16" t="s">
        <v>14</v>
      </c>
      <c r="C1909" s="16" t="s">
        <v>284</v>
      </c>
      <c r="D1909" s="17">
        <v>0</v>
      </c>
      <c r="E1909" s="17">
        <v>0</v>
      </c>
      <c r="F1909" s="17">
        <v>0</v>
      </c>
      <c r="G1909" s="17">
        <v>0</v>
      </c>
      <c r="H1909" s="17">
        <v>0</v>
      </c>
    </row>
    <row r="1910" spans="1:8">
      <c r="A1910" s="15">
        <v>1905</v>
      </c>
      <c r="B1910" s="16" t="s">
        <v>14</v>
      </c>
      <c r="C1910" s="16" t="s">
        <v>285</v>
      </c>
      <c r="D1910" s="17">
        <v>89</v>
      </c>
      <c r="E1910" s="17">
        <v>41</v>
      </c>
      <c r="F1910" s="17">
        <v>120</v>
      </c>
      <c r="G1910" s="17">
        <v>22</v>
      </c>
      <c r="H1910" s="17">
        <v>272</v>
      </c>
    </row>
    <row r="1911" spans="1:8">
      <c r="A1911" s="15">
        <v>1906</v>
      </c>
      <c r="B1911" s="16" t="s">
        <v>14</v>
      </c>
      <c r="C1911" s="16" t="s">
        <v>375</v>
      </c>
      <c r="D1911" s="17">
        <v>0</v>
      </c>
      <c r="E1911" s="17">
        <v>0</v>
      </c>
      <c r="F1911" s="17">
        <v>0</v>
      </c>
      <c r="G1911" s="17">
        <v>0</v>
      </c>
      <c r="H1911" s="17">
        <v>0</v>
      </c>
    </row>
    <row r="1912" spans="1:8">
      <c r="A1912" s="15">
        <v>1907</v>
      </c>
      <c r="B1912" s="16" t="s">
        <v>14</v>
      </c>
      <c r="C1912" s="16" t="s">
        <v>286</v>
      </c>
      <c r="D1912" s="17">
        <v>0</v>
      </c>
      <c r="E1912" s="17">
        <v>0</v>
      </c>
      <c r="F1912" s="17">
        <v>13</v>
      </c>
      <c r="G1912" s="17">
        <v>4</v>
      </c>
      <c r="H1912" s="17">
        <v>20</v>
      </c>
    </row>
    <row r="1913" spans="1:8">
      <c r="A1913" s="15">
        <v>1908</v>
      </c>
      <c r="B1913" s="16" t="s">
        <v>14</v>
      </c>
      <c r="C1913" s="16" t="s">
        <v>287</v>
      </c>
      <c r="D1913" s="17">
        <v>6</v>
      </c>
      <c r="E1913" s="17">
        <v>0</v>
      </c>
      <c r="F1913" s="17">
        <v>10</v>
      </c>
      <c r="G1913" s="17">
        <v>7</v>
      </c>
      <c r="H1913" s="17">
        <v>27</v>
      </c>
    </row>
    <row r="1914" spans="1:8">
      <c r="A1914" s="15">
        <v>1909</v>
      </c>
      <c r="B1914" s="16" t="s">
        <v>14</v>
      </c>
      <c r="C1914" s="16" t="s">
        <v>288</v>
      </c>
      <c r="D1914" s="17">
        <v>0</v>
      </c>
      <c r="E1914" s="17">
        <v>0</v>
      </c>
      <c r="F1914" s="17">
        <v>0</v>
      </c>
      <c r="G1914" s="17">
        <v>0</v>
      </c>
      <c r="H1914" s="17">
        <v>0</v>
      </c>
    </row>
    <row r="1915" spans="1:8">
      <c r="A1915" s="15">
        <v>1910</v>
      </c>
      <c r="B1915" s="16" t="s">
        <v>14</v>
      </c>
      <c r="C1915" s="16" t="s">
        <v>289</v>
      </c>
      <c r="D1915" s="17">
        <v>0</v>
      </c>
      <c r="E1915" s="17">
        <v>0</v>
      </c>
      <c r="F1915" s="17">
        <v>5</v>
      </c>
      <c r="G1915" s="17">
        <v>0</v>
      </c>
      <c r="H1915" s="17">
        <v>13</v>
      </c>
    </row>
    <row r="1916" spans="1:8">
      <c r="A1916" s="15">
        <v>1911</v>
      </c>
      <c r="B1916" s="16" t="s">
        <v>14</v>
      </c>
      <c r="C1916" s="16" t="s">
        <v>290</v>
      </c>
      <c r="D1916" s="17">
        <v>102</v>
      </c>
      <c r="E1916" s="17">
        <v>107</v>
      </c>
      <c r="F1916" s="17">
        <v>810</v>
      </c>
      <c r="G1916" s="17">
        <v>141</v>
      </c>
      <c r="H1916" s="17">
        <v>1162</v>
      </c>
    </row>
    <row r="1917" spans="1:8">
      <c r="A1917" s="15">
        <v>1912</v>
      </c>
      <c r="B1917" s="16" t="s">
        <v>14</v>
      </c>
      <c r="C1917" s="16" t="s">
        <v>291</v>
      </c>
      <c r="D1917" s="17">
        <v>0</v>
      </c>
      <c r="E1917" s="17">
        <v>0</v>
      </c>
      <c r="F1917" s="17">
        <v>0</v>
      </c>
      <c r="G1917" s="17">
        <v>0</v>
      </c>
      <c r="H1917" s="17">
        <v>0</v>
      </c>
    </row>
    <row r="1918" spans="1:8">
      <c r="A1918" s="15">
        <v>1913</v>
      </c>
      <c r="B1918" s="16" t="s">
        <v>14</v>
      </c>
      <c r="C1918" s="16" t="s">
        <v>292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14</v>
      </c>
      <c r="C1919" s="16" t="s">
        <v>293</v>
      </c>
      <c r="D1919" s="17">
        <v>0</v>
      </c>
      <c r="E1919" s="17">
        <v>3</v>
      </c>
      <c r="F1919" s="17">
        <v>80</v>
      </c>
      <c r="G1919" s="17">
        <v>43</v>
      </c>
      <c r="H1919" s="17">
        <v>121</v>
      </c>
    </row>
    <row r="1920" spans="1:8">
      <c r="A1920" s="15">
        <v>1915</v>
      </c>
      <c r="B1920" s="16" t="s">
        <v>14</v>
      </c>
      <c r="C1920" s="16" t="s">
        <v>365</v>
      </c>
      <c r="D1920" s="17">
        <v>0</v>
      </c>
      <c r="E1920" s="17">
        <v>0</v>
      </c>
      <c r="F1920" s="17">
        <v>4</v>
      </c>
      <c r="G1920" s="17">
        <v>0</v>
      </c>
      <c r="H1920" s="17">
        <v>4</v>
      </c>
    </row>
    <row r="1921" spans="1:8">
      <c r="A1921" s="15">
        <v>1916</v>
      </c>
      <c r="B1921" s="16" t="s">
        <v>14</v>
      </c>
      <c r="C1921" s="16" t="s">
        <v>294</v>
      </c>
      <c r="D1921" s="17">
        <v>0</v>
      </c>
      <c r="E1921" s="17">
        <v>0</v>
      </c>
      <c r="F1921" s="17">
        <v>0</v>
      </c>
      <c r="G1921" s="17">
        <v>0</v>
      </c>
      <c r="H1921" s="17">
        <v>0</v>
      </c>
    </row>
    <row r="1922" spans="1:8">
      <c r="A1922" s="15">
        <v>1917</v>
      </c>
      <c r="B1922" s="16" t="s">
        <v>14</v>
      </c>
      <c r="C1922" s="16" t="s">
        <v>295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14</v>
      </c>
      <c r="C1923" s="16" t="s">
        <v>296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14</v>
      </c>
      <c r="C1924" s="16" t="s">
        <v>297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14</v>
      </c>
      <c r="C1925" s="16" t="s">
        <v>298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14</v>
      </c>
      <c r="C1926" s="16" t="s">
        <v>299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14</v>
      </c>
      <c r="C1927" s="16" t="s">
        <v>300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14</v>
      </c>
      <c r="C1928" s="16" t="s">
        <v>301</v>
      </c>
      <c r="D1928" s="17">
        <v>8</v>
      </c>
      <c r="E1928" s="17">
        <v>4</v>
      </c>
      <c r="F1928" s="17">
        <v>51</v>
      </c>
      <c r="G1928" s="17">
        <v>15</v>
      </c>
      <c r="H1928" s="17">
        <v>78</v>
      </c>
    </row>
    <row r="1929" spans="1:8">
      <c r="A1929" s="15">
        <v>1924</v>
      </c>
      <c r="B1929" s="16" t="s">
        <v>14</v>
      </c>
      <c r="C1929" s="16" t="s">
        <v>366</v>
      </c>
      <c r="D1929" s="17">
        <v>0</v>
      </c>
      <c r="E1929" s="17">
        <v>0</v>
      </c>
      <c r="F1929" s="17">
        <v>0</v>
      </c>
      <c r="G1929" s="17">
        <v>0</v>
      </c>
      <c r="H1929" s="17">
        <v>0</v>
      </c>
    </row>
    <row r="1930" spans="1:8">
      <c r="A1930" s="15">
        <v>1925</v>
      </c>
      <c r="B1930" s="16" t="s">
        <v>14</v>
      </c>
      <c r="C1930" s="16" t="s">
        <v>302</v>
      </c>
      <c r="D1930" s="17">
        <v>5</v>
      </c>
      <c r="E1930" s="17">
        <v>0</v>
      </c>
      <c r="F1930" s="17">
        <v>167</v>
      </c>
      <c r="G1930" s="17">
        <v>85</v>
      </c>
      <c r="H1930" s="17">
        <v>257</v>
      </c>
    </row>
    <row r="1931" spans="1:8">
      <c r="A1931" s="15">
        <v>1926</v>
      </c>
      <c r="B1931" s="16" t="s">
        <v>14</v>
      </c>
      <c r="C1931" s="16" t="s">
        <v>383</v>
      </c>
      <c r="D1931" s="17">
        <v>0</v>
      </c>
      <c r="E1931" s="17">
        <v>0</v>
      </c>
      <c r="F1931" s="17">
        <v>0</v>
      </c>
      <c r="G1931" s="17">
        <v>0</v>
      </c>
      <c r="H1931" s="17">
        <v>0</v>
      </c>
    </row>
    <row r="1932" spans="1:8">
      <c r="A1932" s="15">
        <v>1927</v>
      </c>
      <c r="B1932" s="16" t="s">
        <v>14</v>
      </c>
      <c r="C1932" s="16" t="s">
        <v>384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14</v>
      </c>
      <c r="C1933" s="16" t="s">
        <v>385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14</v>
      </c>
      <c r="C1934" s="16" t="s">
        <v>386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14</v>
      </c>
      <c r="C1935" s="16" t="s">
        <v>387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14</v>
      </c>
      <c r="C1936" s="16" t="s">
        <v>303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14</v>
      </c>
      <c r="C1937" s="16" t="s">
        <v>304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14</v>
      </c>
      <c r="C1938" s="16" t="s">
        <v>376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14</v>
      </c>
      <c r="C1939" s="16" t="s">
        <v>305</v>
      </c>
      <c r="D1939" s="17">
        <v>0</v>
      </c>
      <c r="E1939" s="17">
        <v>3</v>
      </c>
      <c r="F1939" s="17">
        <v>18</v>
      </c>
      <c r="G1939" s="17">
        <v>3</v>
      </c>
      <c r="H1939" s="17">
        <v>18</v>
      </c>
    </row>
    <row r="1940" spans="1:8">
      <c r="A1940" s="15">
        <v>1935</v>
      </c>
      <c r="B1940" s="16" t="s">
        <v>14</v>
      </c>
      <c r="C1940" s="16" t="s">
        <v>306</v>
      </c>
      <c r="D1940" s="17">
        <v>0</v>
      </c>
      <c r="E1940" s="17">
        <v>0</v>
      </c>
      <c r="F1940" s="17">
        <v>0</v>
      </c>
      <c r="G1940" s="17">
        <v>0</v>
      </c>
      <c r="H1940" s="17">
        <v>0</v>
      </c>
    </row>
    <row r="1941" spans="1:8">
      <c r="A1941" s="15">
        <v>1936</v>
      </c>
      <c r="B1941" s="16" t="s">
        <v>14</v>
      </c>
      <c r="C1941" s="16" t="s">
        <v>307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14</v>
      </c>
      <c r="C1942" s="16" t="s">
        <v>308</v>
      </c>
      <c r="D1942" s="17">
        <v>15</v>
      </c>
      <c r="E1942" s="17">
        <v>8</v>
      </c>
      <c r="F1942" s="17">
        <v>58</v>
      </c>
      <c r="G1942" s="17">
        <v>9</v>
      </c>
      <c r="H1942" s="17">
        <v>96</v>
      </c>
    </row>
    <row r="1943" spans="1:8">
      <c r="A1943" s="15">
        <v>1938</v>
      </c>
      <c r="B1943" s="16" t="s">
        <v>14</v>
      </c>
      <c r="C1943" s="16" t="s">
        <v>309</v>
      </c>
      <c r="D1943" s="17">
        <v>22</v>
      </c>
      <c r="E1943" s="17">
        <v>11</v>
      </c>
      <c r="F1943" s="17">
        <v>37</v>
      </c>
      <c r="G1943" s="17">
        <v>17</v>
      </c>
      <c r="H1943" s="17">
        <v>92</v>
      </c>
    </row>
    <row r="1944" spans="1:8">
      <c r="A1944" s="15">
        <v>1939</v>
      </c>
      <c r="B1944" s="16" t="s">
        <v>14</v>
      </c>
      <c r="C1944" s="16" t="s">
        <v>310</v>
      </c>
      <c r="D1944" s="17">
        <v>0</v>
      </c>
      <c r="E1944" s="17">
        <v>0</v>
      </c>
      <c r="F1944" s="17">
        <v>3</v>
      </c>
      <c r="G1944" s="17">
        <v>0</v>
      </c>
      <c r="H1944" s="17">
        <v>7</v>
      </c>
    </row>
    <row r="1945" spans="1:8">
      <c r="A1945" s="15">
        <v>1940</v>
      </c>
      <c r="B1945" s="16" t="s">
        <v>14</v>
      </c>
      <c r="C1945" s="16" t="s">
        <v>311</v>
      </c>
      <c r="D1945" s="17">
        <v>0</v>
      </c>
      <c r="E1945" s="17">
        <v>9</v>
      </c>
      <c r="F1945" s="17">
        <v>57</v>
      </c>
      <c r="G1945" s="17">
        <v>6</v>
      </c>
      <c r="H1945" s="17">
        <v>69</v>
      </c>
    </row>
    <row r="1946" spans="1:8">
      <c r="A1946" s="15">
        <v>1941</v>
      </c>
      <c r="B1946" s="16" t="s">
        <v>14</v>
      </c>
      <c r="C1946" s="16" t="s">
        <v>312</v>
      </c>
      <c r="D1946" s="17">
        <v>0</v>
      </c>
      <c r="E1946" s="17">
        <v>0</v>
      </c>
      <c r="F1946" s="17">
        <v>0</v>
      </c>
      <c r="G1946" s="17">
        <v>0</v>
      </c>
      <c r="H1946" s="17">
        <v>0</v>
      </c>
    </row>
    <row r="1947" spans="1:8">
      <c r="A1947" s="15">
        <v>1942</v>
      </c>
      <c r="B1947" s="16" t="s">
        <v>14</v>
      </c>
      <c r="C1947" s="16" t="s">
        <v>313</v>
      </c>
      <c r="D1947" s="17">
        <v>0</v>
      </c>
      <c r="E1947" s="17">
        <v>0</v>
      </c>
      <c r="F1947" s="17">
        <v>0</v>
      </c>
      <c r="G1947" s="17">
        <v>3</v>
      </c>
      <c r="H1947" s="17">
        <v>8</v>
      </c>
    </row>
    <row r="1948" spans="1:8">
      <c r="A1948" s="15">
        <v>1943</v>
      </c>
      <c r="B1948" s="16" t="s">
        <v>14</v>
      </c>
      <c r="C1948" s="16" t="s">
        <v>314</v>
      </c>
      <c r="D1948" s="17">
        <v>30</v>
      </c>
      <c r="E1948" s="17">
        <v>27</v>
      </c>
      <c r="F1948" s="17">
        <v>78</v>
      </c>
      <c r="G1948" s="17">
        <v>7</v>
      </c>
      <c r="H1948" s="17">
        <v>144</v>
      </c>
    </row>
    <row r="1949" spans="1:8">
      <c r="A1949" s="15">
        <v>1944</v>
      </c>
      <c r="B1949" s="16" t="s">
        <v>14</v>
      </c>
      <c r="C1949" s="16" t="s">
        <v>388</v>
      </c>
      <c r="D1949" s="17">
        <v>0</v>
      </c>
      <c r="E1949" s="17">
        <v>0</v>
      </c>
      <c r="F1949" s="17">
        <v>32</v>
      </c>
      <c r="G1949" s="17">
        <v>7</v>
      </c>
      <c r="H1949" s="17">
        <v>36</v>
      </c>
    </row>
    <row r="1950" spans="1:8">
      <c r="A1950" s="15">
        <v>1945</v>
      </c>
      <c r="B1950" s="16" t="s">
        <v>14</v>
      </c>
      <c r="C1950" s="16" t="s">
        <v>367</v>
      </c>
      <c r="D1950" s="17">
        <v>0</v>
      </c>
      <c r="E1950" s="17">
        <v>0</v>
      </c>
      <c r="F1950" s="17">
        <v>6</v>
      </c>
      <c r="G1950" s="17">
        <v>0</v>
      </c>
      <c r="H1950" s="17">
        <v>12</v>
      </c>
    </row>
    <row r="1951" spans="1:8">
      <c r="A1951" s="15">
        <v>1946</v>
      </c>
      <c r="B1951" s="16" t="s">
        <v>14</v>
      </c>
      <c r="C1951" s="16" t="s">
        <v>315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14</v>
      </c>
      <c r="C1952" s="16" t="s">
        <v>316</v>
      </c>
      <c r="D1952" s="17">
        <v>0</v>
      </c>
      <c r="E1952" s="17">
        <v>0</v>
      </c>
      <c r="F1952" s="17">
        <v>0</v>
      </c>
      <c r="G1952" s="17">
        <v>0</v>
      </c>
      <c r="H1952" s="17">
        <v>0</v>
      </c>
    </row>
    <row r="1953" spans="1:8">
      <c r="A1953" s="15">
        <v>1948</v>
      </c>
      <c r="B1953" s="16" t="s">
        <v>14</v>
      </c>
      <c r="C1953" s="16" t="s">
        <v>317</v>
      </c>
      <c r="D1953" s="17">
        <v>0</v>
      </c>
      <c r="E1953" s="17">
        <v>0</v>
      </c>
      <c r="F1953" s="17">
        <v>4</v>
      </c>
      <c r="G1953" s="17">
        <v>0</v>
      </c>
      <c r="H1953" s="17">
        <v>4</v>
      </c>
    </row>
    <row r="1954" spans="1:8">
      <c r="A1954" s="15">
        <v>1949</v>
      </c>
      <c r="B1954" s="16" t="s">
        <v>14</v>
      </c>
      <c r="C1954" s="16" t="s">
        <v>318</v>
      </c>
      <c r="D1954" s="17">
        <v>0</v>
      </c>
      <c r="E1954" s="17">
        <v>0</v>
      </c>
      <c r="F1954" s="17">
        <v>4</v>
      </c>
      <c r="G1954" s="17">
        <v>3</v>
      </c>
      <c r="H1954" s="17">
        <v>4</v>
      </c>
    </row>
    <row r="1955" spans="1:8">
      <c r="A1955" s="15">
        <v>1950</v>
      </c>
      <c r="B1955" s="16" t="s">
        <v>14</v>
      </c>
      <c r="C1955" s="16" t="s">
        <v>319</v>
      </c>
      <c r="D1955" s="17">
        <v>0</v>
      </c>
      <c r="E1955" s="17">
        <v>0</v>
      </c>
      <c r="F1955" s="17">
        <v>0</v>
      </c>
      <c r="G1955" s="17">
        <v>0</v>
      </c>
      <c r="H1955" s="17">
        <v>0</v>
      </c>
    </row>
    <row r="1956" spans="1:8">
      <c r="A1956" s="15">
        <v>1951</v>
      </c>
      <c r="B1956" s="16" t="s">
        <v>14</v>
      </c>
      <c r="C1956" s="16" t="s">
        <v>320</v>
      </c>
      <c r="D1956" s="17">
        <v>4</v>
      </c>
      <c r="E1956" s="17">
        <v>0</v>
      </c>
      <c r="F1956" s="17">
        <v>84</v>
      </c>
      <c r="G1956" s="17">
        <v>37</v>
      </c>
      <c r="H1956" s="17">
        <v>127</v>
      </c>
    </row>
    <row r="1957" spans="1:8">
      <c r="A1957" s="15">
        <v>1952</v>
      </c>
      <c r="B1957" s="16" t="s">
        <v>14</v>
      </c>
      <c r="C1957" s="16" t="s">
        <v>321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14</v>
      </c>
      <c r="C1958" s="16" t="s">
        <v>377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14</v>
      </c>
      <c r="C1959" s="16" t="s">
        <v>322</v>
      </c>
      <c r="D1959" s="17">
        <v>0</v>
      </c>
      <c r="E1959" s="17">
        <v>0</v>
      </c>
      <c r="F1959" s="17">
        <v>0</v>
      </c>
      <c r="G1959" s="17">
        <v>0</v>
      </c>
      <c r="H1959" s="17">
        <v>0</v>
      </c>
    </row>
    <row r="1960" spans="1:8">
      <c r="A1960" s="15">
        <v>1955</v>
      </c>
      <c r="B1960" s="16" t="s">
        <v>14</v>
      </c>
      <c r="C1960" s="16" t="s">
        <v>323</v>
      </c>
      <c r="D1960" s="17">
        <v>0</v>
      </c>
      <c r="E1960" s="17">
        <v>0</v>
      </c>
      <c r="F1960" s="17">
        <v>13</v>
      </c>
      <c r="G1960" s="17">
        <v>0</v>
      </c>
      <c r="H1960" s="17">
        <v>13</v>
      </c>
    </row>
    <row r="1961" spans="1:8">
      <c r="A1961" s="15">
        <v>1956</v>
      </c>
      <c r="B1961" s="16" t="s">
        <v>14</v>
      </c>
      <c r="C1961" s="16" t="s">
        <v>324</v>
      </c>
      <c r="D1961" s="17">
        <v>4</v>
      </c>
      <c r="E1961" s="17">
        <v>8</v>
      </c>
      <c r="F1961" s="17">
        <v>258</v>
      </c>
      <c r="G1961" s="17">
        <v>114</v>
      </c>
      <c r="H1961" s="17">
        <v>379</v>
      </c>
    </row>
    <row r="1962" spans="1:8">
      <c r="A1962" s="15">
        <v>1957</v>
      </c>
      <c r="B1962" s="16" t="s">
        <v>14</v>
      </c>
      <c r="C1962" s="16" t="s">
        <v>325</v>
      </c>
      <c r="D1962" s="17">
        <v>25</v>
      </c>
      <c r="E1962" s="17">
        <v>0</v>
      </c>
      <c r="F1962" s="17">
        <v>10</v>
      </c>
      <c r="G1962" s="17">
        <v>0</v>
      </c>
      <c r="H1962" s="17">
        <v>34</v>
      </c>
    </row>
    <row r="1963" spans="1:8">
      <c r="A1963" s="15">
        <v>1958</v>
      </c>
      <c r="B1963" s="16" t="s">
        <v>14</v>
      </c>
      <c r="C1963" s="16" t="s">
        <v>368</v>
      </c>
      <c r="D1963" s="17">
        <v>12</v>
      </c>
      <c r="E1963" s="17">
        <v>3</v>
      </c>
      <c r="F1963" s="17">
        <v>33</v>
      </c>
      <c r="G1963" s="17">
        <v>12</v>
      </c>
      <c r="H1963" s="17">
        <v>65</v>
      </c>
    </row>
    <row r="1964" spans="1:8">
      <c r="A1964" s="15">
        <v>1959</v>
      </c>
      <c r="B1964" s="16" t="s">
        <v>14</v>
      </c>
      <c r="C1964" s="16" t="s">
        <v>326</v>
      </c>
      <c r="D1964" s="17">
        <v>229</v>
      </c>
      <c r="E1964" s="17">
        <v>114</v>
      </c>
      <c r="F1964" s="17">
        <v>459</v>
      </c>
      <c r="G1964" s="17">
        <v>65</v>
      </c>
      <c r="H1964" s="17">
        <v>866</v>
      </c>
    </row>
    <row r="1965" spans="1:8">
      <c r="A1965" s="15">
        <v>1960</v>
      </c>
      <c r="B1965" s="16" t="s">
        <v>14</v>
      </c>
      <c r="C1965" s="16" t="s">
        <v>327</v>
      </c>
      <c r="D1965" s="17">
        <v>0</v>
      </c>
      <c r="E1965" s="17">
        <v>0</v>
      </c>
      <c r="F1965" s="17">
        <v>3</v>
      </c>
      <c r="G1965" s="17">
        <v>9</v>
      </c>
      <c r="H1965" s="17">
        <v>18</v>
      </c>
    </row>
    <row r="1966" spans="1:8">
      <c r="A1966" s="15">
        <v>1961</v>
      </c>
      <c r="B1966" s="16" t="s">
        <v>14</v>
      </c>
      <c r="C1966" s="16" t="s">
        <v>328</v>
      </c>
      <c r="D1966" s="17">
        <v>0</v>
      </c>
      <c r="E1966" s="17">
        <v>0</v>
      </c>
      <c r="F1966" s="17">
        <v>18</v>
      </c>
      <c r="G1966" s="17">
        <v>3</v>
      </c>
      <c r="H1966" s="17">
        <v>20</v>
      </c>
    </row>
    <row r="1967" spans="1:8">
      <c r="A1967" s="15">
        <v>1962</v>
      </c>
      <c r="B1967" s="16" t="s">
        <v>14</v>
      </c>
      <c r="C1967" s="16" t="s">
        <v>329</v>
      </c>
      <c r="D1967" s="17">
        <v>0</v>
      </c>
      <c r="E1967" s="17">
        <v>0</v>
      </c>
      <c r="F1967" s="17">
        <v>3</v>
      </c>
      <c r="G1967" s="17">
        <v>0</v>
      </c>
      <c r="H1967" s="17">
        <v>3</v>
      </c>
    </row>
    <row r="1968" spans="1:8">
      <c r="A1968" s="15">
        <v>1963</v>
      </c>
      <c r="B1968" s="16" t="s">
        <v>14</v>
      </c>
      <c r="C1968" s="16" t="s">
        <v>379</v>
      </c>
      <c r="D1968" s="17">
        <v>0</v>
      </c>
      <c r="E1968" s="17">
        <v>9</v>
      </c>
      <c r="F1968" s="17">
        <v>23</v>
      </c>
      <c r="G1968" s="17">
        <v>0</v>
      </c>
      <c r="H1968" s="17">
        <v>38</v>
      </c>
    </row>
    <row r="1969" spans="1:8">
      <c r="A1969" s="15">
        <v>1964</v>
      </c>
      <c r="B1969" s="16" t="s">
        <v>14</v>
      </c>
      <c r="C1969" s="16" t="s">
        <v>369</v>
      </c>
      <c r="D1969" s="17">
        <v>4</v>
      </c>
      <c r="E1969" s="17">
        <v>9</v>
      </c>
      <c r="F1969" s="17">
        <v>141</v>
      </c>
      <c r="G1969" s="17">
        <v>11</v>
      </c>
      <c r="H1969" s="17">
        <v>170</v>
      </c>
    </row>
    <row r="1970" spans="1:8">
      <c r="A1970" s="15">
        <v>1965</v>
      </c>
      <c r="B1970" s="16" t="s">
        <v>14</v>
      </c>
      <c r="C1970" s="16" t="s">
        <v>389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14</v>
      </c>
      <c r="C1971" s="16" t="s">
        <v>390</v>
      </c>
      <c r="D1971" s="17">
        <v>0</v>
      </c>
      <c r="E1971" s="17">
        <v>0</v>
      </c>
      <c r="F1971" s="17">
        <v>0</v>
      </c>
      <c r="G1971" s="17">
        <v>0</v>
      </c>
      <c r="H1971" s="17">
        <v>0</v>
      </c>
    </row>
    <row r="1972" spans="1:8">
      <c r="A1972" s="15">
        <v>1967</v>
      </c>
      <c r="B1972" s="16" t="s">
        <v>14</v>
      </c>
      <c r="C1972" s="16" t="s">
        <v>330</v>
      </c>
      <c r="D1972" s="17">
        <v>13</v>
      </c>
      <c r="E1972" s="17">
        <v>0</v>
      </c>
      <c r="F1972" s="17">
        <v>100</v>
      </c>
      <c r="G1972" s="17">
        <v>42</v>
      </c>
      <c r="H1972" s="17">
        <v>155</v>
      </c>
    </row>
    <row r="1973" spans="1:8">
      <c r="A1973" s="15">
        <v>1968</v>
      </c>
      <c r="B1973" s="16" t="s">
        <v>14</v>
      </c>
      <c r="C1973" s="16" t="s">
        <v>391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14</v>
      </c>
      <c r="C1974" s="16" t="s">
        <v>392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14</v>
      </c>
      <c r="C1975" s="16" t="s">
        <v>393</v>
      </c>
      <c r="D1975" s="17">
        <v>0</v>
      </c>
      <c r="E1975" s="17">
        <v>0</v>
      </c>
      <c r="F1975" s="17">
        <v>0</v>
      </c>
      <c r="G1975" s="17">
        <v>0</v>
      </c>
      <c r="H1975" s="17">
        <v>0</v>
      </c>
    </row>
    <row r="1976" spans="1:8">
      <c r="A1976" s="15">
        <v>1971</v>
      </c>
      <c r="B1976" s="16" t="s">
        <v>14</v>
      </c>
      <c r="C1976" s="16" t="s">
        <v>331</v>
      </c>
      <c r="D1976" s="17">
        <v>0</v>
      </c>
      <c r="E1976" s="17">
        <v>0</v>
      </c>
      <c r="F1976" s="17">
        <v>4</v>
      </c>
      <c r="G1976" s="17">
        <v>0</v>
      </c>
      <c r="H1976" s="17">
        <v>5</v>
      </c>
    </row>
    <row r="1977" spans="1:8">
      <c r="A1977" s="15">
        <v>1972</v>
      </c>
      <c r="B1977" s="16" t="s">
        <v>14</v>
      </c>
      <c r="C1977" s="16" t="s">
        <v>394</v>
      </c>
      <c r="D1977" s="17">
        <v>18416</v>
      </c>
      <c r="E1977" s="17">
        <v>11104</v>
      </c>
      <c r="F1977" s="17">
        <v>48886</v>
      </c>
      <c r="G1977" s="17">
        <v>18685</v>
      </c>
      <c r="H1977" s="17">
        <v>97092</v>
      </c>
    </row>
    <row r="1978" spans="1:8">
      <c r="A1978" s="15">
        <v>1973</v>
      </c>
      <c r="B1978" s="16" t="s">
        <v>14</v>
      </c>
      <c r="C1978" s="16" t="s">
        <v>332</v>
      </c>
      <c r="D1978" s="17">
        <v>0</v>
      </c>
      <c r="E1978" s="17">
        <v>0</v>
      </c>
      <c r="F1978" s="17">
        <v>23</v>
      </c>
      <c r="G1978" s="17">
        <v>3</v>
      </c>
      <c r="H1978" s="17">
        <v>30</v>
      </c>
    </row>
    <row r="1979" spans="1:8">
      <c r="A1979" s="15">
        <v>1974</v>
      </c>
      <c r="B1979" s="16" t="s">
        <v>14</v>
      </c>
      <c r="C1979" s="16" t="s">
        <v>333</v>
      </c>
      <c r="D1979" s="17">
        <v>0</v>
      </c>
      <c r="E1979" s="17">
        <v>0</v>
      </c>
      <c r="F1979" s="17">
        <v>63</v>
      </c>
      <c r="G1979" s="17">
        <v>9</v>
      </c>
      <c r="H1979" s="17">
        <v>73</v>
      </c>
    </row>
    <row r="1980" spans="1:8">
      <c r="A1980" s="15">
        <v>1975</v>
      </c>
      <c r="B1980" s="16" t="s">
        <v>15</v>
      </c>
      <c r="C1980" s="16" t="s">
        <v>97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15</v>
      </c>
      <c r="C1981" s="16" t="s">
        <v>347</v>
      </c>
      <c r="D1981" s="17">
        <v>0</v>
      </c>
      <c r="E1981" s="17">
        <v>0</v>
      </c>
      <c r="F1981" s="17">
        <v>0</v>
      </c>
      <c r="G1981" s="17">
        <v>0</v>
      </c>
      <c r="H1981" s="17">
        <v>0</v>
      </c>
    </row>
    <row r="1982" spans="1:8">
      <c r="A1982" s="15">
        <v>1977</v>
      </c>
      <c r="B1982" s="16" t="s">
        <v>15</v>
      </c>
      <c r="C1982" s="16" t="s">
        <v>98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15</v>
      </c>
      <c r="C1983" s="16" t="s">
        <v>99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15</v>
      </c>
      <c r="C1984" s="16" t="s">
        <v>100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15</v>
      </c>
      <c r="C1985" s="16" t="s">
        <v>101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15</v>
      </c>
      <c r="C1986" s="16" t="s">
        <v>102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15</v>
      </c>
      <c r="C1987" s="16" t="s">
        <v>103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15</v>
      </c>
      <c r="C1988" s="16" t="s">
        <v>104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15</v>
      </c>
      <c r="C1989" s="16" t="s">
        <v>105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15</v>
      </c>
      <c r="C1990" s="16" t="s">
        <v>106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15</v>
      </c>
      <c r="C1991" s="16" t="s">
        <v>107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15</v>
      </c>
      <c r="C1992" s="16" t="s">
        <v>108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15</v>
      </c>
      <c r="C1993" s="16" t="s">
        <v>109</v>
      </c>
      <c r="D1993" s="17">
        <v>0</v>
      </c>
      <c r="E1993" s="17">
        <v>0</v>
      </c>
      <c r="F1993" s="17">
        <v>0</v>
      </c>
      <c r="G1993" s="17">
        <v>0</v>
      </c>
      <c r="H1993" s="17">
        <v>0</v>
      </c>
    </row>
    <row r="1994" spans="1:8">
      <c r="A1994" s="15">
        <v>1989</v>
      </c>
      <c r="B1994" s="16" t="s">
        <v>15</v>
      </c>
      <c r="C1994" s="16" t="s">
        <v>110</v>
      </c>
      <c r="D1994" s="17">
        <v>1958</v>
      </c>
      <c r="E1994" s="17">
        <v>1275</v>
      </c>
      <c r="F1994" s="17">
        <v>5467</v>
      </c>
      <c r="G1994" s="17">
        <v>2757</v>
      </c>
      <c r="H1994" s="17">
        <v>11455</v>
      </c>
    </row>
    <row r="1995" spans="1:8">
      <c r="A1995" s="15">
        <v>1990</v>
      </c>
      <c r="B1995" s="16" t="s">
        <v>15</v>
      </c>
      <c r="C1995" s="16" t="s">
        <v>348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15</v>
      </c>
      <c r="C1996" s="16" t="s">
        <v>111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15</v>
      </c>
      <c r="C1997" s="16" t="s">
        <v>112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15</v>
      </c>
      <c r="C1998" s="16" t="s">
        <v>113</v>
      </c>
      <c r="D1998" s="17">
        <v>0</v>
      </c>
      <c r="E1998" s="17">
        <v>0</v>
      </c>
      <c r="F1998" s="17">
        <v>0</v>
      </c>
      <c r="G1998" s="17">
        <v>16</v>
      </c>
      <c r="H1998" s="17">
        <v>16</v>
      </c>
    </row>
    <row r="1999" spans="1:8">
      <c r="A1999" s="15">
        <v>1994</v>
      </c>
      <c r="B1999" s="16" t="s">
        <v>15</v>
      </c>
      <c r="C1999" s="16" t="s">
        <v>114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15</v>
      </c>
      <c r="C2000" s="16" t="s">
        <v>115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15</v>
      </c>
      <c r="C2001" s="16" t="s">
        <v>116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15</v>
      </c>
      <c r="C2002" s="16" t="s">
        <v>117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15</v>
      </c>
      <c r="C2003" s="16" t="s">
        <v>118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15</v>
      </c>
      <c r="C2004" s="16" t="s">
        <v>119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15</v>
      </c>
      <c r="C2005" s="16" t="s">
        <v>120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15</v>
      </c>
      <c r="C2006" s="16" t="s">
        <v>121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15</v>
      </c>
      <c r="C2007" s="16" t="s">
        <v>122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15</v>
      </c>
      <c r="C2008" s="16" t="s">
        <v>123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15</v>
      </c>
      <c r="C2009" s="16" t="s">
        <v>124</v>
      </c>
      <c r="D2009" s="17">
        <v>0</v>
      </c>
      <c r="E2009" s="17">
        <v>0</v>
      </c>
      <c r="F2009" s="17">
        <v>0</v>
      </c>
      <c r="G2009" s="17">
        <v>0</v>
      </c>
      <c r="H2009" s="17">
        <v>0</v>
      </c>
    </row>
    <row r="2010" spans="1:8">
      <c r="A2010" s="15">
        <v>2005</v>
      </c>
      <c r="B2010" s="16" t="s">
        <v>15</v>
      </c>
      <c r="C2010" s="16" t="s">
        <v>380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15</v>
      </c>
      <c r="C2011" s="16" t="s">
        <v>372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15</v>
      </c>
      <c r="C2012" s="16" t="s">
        <v>125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15</v>
      </c>
      <c r="C2013" s="16" t="s">
        <v>126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15</v>
      </c>
      <c r="C2014" s="16" t="s">
        <v>127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15</v>
      </c>
      <c r="C2015" s="16" t="s">
        <v>128</v>
      </c>
      <c r="D2015" s="17">
        <v>0</v>
      </c>
      <c r="E2015" s="17">
        <v>0</v>
      </c>
      <c r="F2015" s="17">
        <v>0</v>
      </c>
      <c r="G2015" s="17">
        <v>0</v>
      </c>
      <c r="H2015" s="17">
        <v>0</v>
      </c>
    </row>
    <row r="2016" spans="1:8">
      <c r="A2016" s="15">
        <v>2011</v>
      </c>
      <c r="B2016" s="16" t="s">
        <v>15</v>
      </c>
      <c r="C2016" s="16" t="s">
        <v>129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15</v>
      </c>
      <c r="C2017" s="16" t="s">
        <v>130</v>
      </c>
      <c r="D2017" s="17">
        <v>0</v>
      </c>
      <c r="E2017" s="17">
        <v>0</v>
      </c>
      <c r="F2017" s="17">
        <v>0</v>
      </c>
      <c r="G2017" s="17">
        <v>0</v>
      </c>
      <c r="H2017" s="17">
        <v>0</v>
      </c>
    </row>
    <row r="2018" spans="1:8">
      <c r="A2018" s="15">
        <v>2013</v>
      </c>
      <c r="B2018" s="16" t="s">
        <v>15</v>
      </c>
      <c r="C2018" s="16" t="s">
        <v>131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15</v>
      </c>
      <c r="C2019" s="16" t="s">
        <v>132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15</v>
      </c>
      <c r="C2020" s="16" t="s">
        <v>381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15</v>
      </c>
      <c r="C2021" s="16" t="s">
        <v>133</v>
      </c>
      <c r="D2021" s="17">
        <v>0</v>
      </c>
      <c r="E2021" s="17">
        <v>0</v>
      </c>
      <c r="F2021" s="17">
        <v>3</v>
      </c>
      <c r="G2021" s="17">
        <v>0</v>
      </c>
      <c r="H2021" s="17">
        <v>12</v>
      </c>
    </row>
    <row r="2022" spans="1:8">
      <c r="A2022" s="15">
        <v>2017</v>
      </c>
      <c r="B2022" s="16" t="s">
        <v>15</v>
      </c>
      <c r="C2022" s="16" t="s">
        <v>134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15</v>
      </c>
      <c r="C2023" s="16" t="s">
        <v>135</v>
      </c>
      <c r="D2023" s="17">
        <v>0</v>
      </c>
      <c r="E2023" s="17">
        <v>0</v>
      </c>
      <c r="F2023" s="17">
        <v>4</v>
      </c>
      <c r="G2023" s="17">
        <v>0</v>
      </c>
      <c r="H2023" s="17">
        <v>8</v>
      </c>
    </row>
    <row r="2024" spans="1:8">
      <c r="A2024" s="15">
        <v>2019</v>
      </c>
      <c r="B2024" s="16" t="s">
        <v>15</v>
      </c>
      <c r="C2024" s="16" t="s">
        <v>136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15</v>
      </c>
      <c r="C2025" s="16" t="s">
        <v>137</v>
      </c>
      <c r="D2025" s="17">
        <v>0</v>
      </c>
      <c r="E2025" s="17">
        <v>0</v>
      </c>
      <c r="F2025" s="17">
        <v>0</v>
      </c>
      <c r="G2025" s="17">
        <v>0</v>
      </c>
      <c r="H2025" s="17">
        <v>0</v>
      </c>
    </row>
    <row r="2026" spans="1:8">
      <c r="A2026" s="15">
        <v>2021</v>
      </c>
      <c r="B2026" s="16" t="s">
        <v>15</v>
      </c>
      <c r="C2026" s="16" t="s">
        <v>138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15</v>
      </c>
      <c r="C2027" s="16" t="s">
        <v>139</v>
      </c>
      <c r="D2027" s="17">
        <v>0</v>
      </c>
      <c r="E2027" s="17">
        <v>0</v>
      </c>
      <c r="F2027" s="17">
        <v>0</v>
      </c>
      <c r="G2027" s="17">
        <v>0</v>
      </c>
      <c r="H2027" s="17">
        <v>0</v>
      </c>
    </row>
    <row r="2028" spans="1:8">
      <c r="A2028" s="15">
        <v>2023</v>
      </c>
      <c r="B2028" s="16" t="s">
        <v>15</v>
      </c>
      <c r="C2028" s="16" t="s">
        <v>140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15</v>
      </c>
      <c r="C2029" s="16" t="s">
        <v>141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15</v>
      </c>
      <c r="C2030" s="16" t="s">
        <v>142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15</v>
      </c>
      <c r="C2031" s="16" t="s">
        <v>143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15</v>
      </c>
      <c r="C2032" s="16" t="s">
        <v>144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15</v>
      </c>
      <c r="C2033" s="16" t="s">
        <v>349</v>
      </c>
      <c r="D2033" s="17">
        <v>10</v>
      </c>
      <c r="E2033" s="17">
        <v>0</v>
      </c>
      <c r="F2033" s="17">
        <v>18</v>
      </c>
      <c r="G2033" s="17">
        <v>3</v>
      </c>
      <c r="H2033" s="17">
        <v>31</v>
      </c>
    </row>
    <row r="2034" spans="1:8">
      <c r="A2034" s="15">
        <v>2029</v>
      </c>
      <c r="B2034" s="16" t="s">
        <v>15</v>
      </c>
      <c r="C2034" s="16" t="s">
        <v>145</v>
      </c>
      <c r="D2034" s="17">
        <v>0</v>
      </c>
      <c r="E2034" s="17">
        <v>0</v>
      </c>
      <c r="F2034" s="17">
        <v>0</v>
      </c>
      <c r="G2034" s="17">
        <v>0</v>
      </c>
      <c r="H2034" s="17">
        <v>0</v>
      </c>
    </row>
    <row r="2035" spans="1:8">
      <c r="A2035" s="15">
        <v>2030</v>
      </c>
      <c r="B2035" s="16" t="s">
        <v>15</v>
      </c>
      <c r="C2035" s="16" t="s">
        <v>146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15</v>
      </c>
      <c r="C2036" s="16" t="s">
        <v>147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15</v>
      </c>
      <c r="C2037" s="16" t="s">
        <v>148</v>
      </c>
      <c r="D2037" s="17">
        <v>0</v>
      </c>
      <c r="E2037" s="17">
        <v>0</v>
      </c>
      <c r="F2037" s="17">
        <v>0</v>
      </c>
      <c r="G2037" s="17">
        <v>0</v>
      </c>
      <c r="H2037" s="17">
        <v>0</v>
      </c>
    </row>
    <row r="2038" spans="1:8">
      <c r="A2038" s="15">
        <v>2033</v>
      </c>
      <c r="B2038" s="16" t="s">
        <v>15</v>
      </c>
      <c r="C2038" s="16" t="s">
        <v>350</v>
      </c>
      <c r="D2038" s="17">
        <v>0</v>
      </c>
      <c r="E2038" s="17">
        <v>0</v>
      </c>
      <c r="F2038" s="17">
        <v>0</v>
      </c>
      <c r="G2038" s="17">
        <v>0</v>
      </c>
      <c r="H2038" s="17">
        <v>0</v>
      </c>
    </row>
    <row r="2039" spans="1:8">
      <c r="A2039" s="15">
        <v>2034</v>
      </c>
      <c r="B2039" s="16" t="s">
        <v>15</v>
      </c>
      <c r="C2039" s="16" t="s">
        <v>149</v>
      </c>
      <c r="D2039" s="17">
        <v>0</v>
      </c>
      <c r="E2039" s="17">
        <v>0</v>
      </c>
      <c r="F2039" s="17">
        <v>0</v>
      </c>
      <c r="G2039" s="17">
        <v>0</v>
      </c>
      <c r="H2039" s="17">
        <v>0</v>
      </c>
    </row>
    <row r="2040" spans="1:8">
      <c r="A2040" s="15">
        <v>2035</v>
      </c>
      <c r="B2040" s="16" t="s">
        <v>15</v>
      </c>
      <c r="C2040" s="16" t="s">
        <v>150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15</v>
      </c>
      <c r="C2041" s="16" t="s">
        <v>351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15</v>
      </c>
      <c r="C2042" s="16" t="s">
        <v>151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15</v>
      </c>
      <c r="C2043" s="16" t="s">
        <v>152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15</v>
      </c>
      <c r="C2044" s="16" t="s">
        <v>352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15</v>
      </c>
      <c r="C2045" s="16" t="s">
        <v>153</v>
      </c>
      <c r="D2045" s="17">
        <v>0</v>
      </c>
      <c r="E2045" s="17">
        <v>0</v>
      </c>
      <c r="F2045" s="17">
        <v>0</v>
      </c>
      <c r="G2045" s="17">
        <v>0</v>
      </c>
      <c r="H2045" s="17">
        <v>0</v>
      </c>
    </row>
    <row r="2046" spans="1:8">
      <c r="A2046" s="15">
        <v>2041</v>
      </c>
      <c r="B2046" s="16" t="s">
        <v>15</v>
      </c>
      <c r="C2046" s="16" t="s">
        <v>154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15</v>
      </c>
      <c r="C2047" s="16" t="s">
        <v>155</v>
      </c>
      <c r="D2047" s="17">
        <v>0</v>
      </c>
      <c r="E2047" s="17">
        <v>0</v>
      </c>
      <c r="F2047" s="17">
        <v>0</v>
      </c>
      <c r="G2047" s="17">
        <v>0</v>
      </c>
      <c r="H2047" s="17">
        <v>0</v>
      </c>
    </row>
    <row r="2048" spans="1:8">
      <c r="A2048" s="15">
        <v>2043</v>
      </c>
      <c r="B2048" s="16" t="s">
        <v>15</v>
      </c>
      <c r="C2048" s="16" t="s">
        <v>156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15</v>
      </c>
      <c r="C2049" s="16" t="s">
        <v>157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15</v>
      </c>
      <c r="C2050" s="16" t="s">
        <v>158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15</v>
      </c>
      <c r="C2051" s="16" t="s">
        <v>159</v>
      </c>
      <c r="D2051" s="17">
        <v>0</v>
      </c>
      <c r="E2051" s="17">
        <v>0</v>
      </c>
      <c r="F2051" s="17">
        <v>0</v>
      </c>
      <c r="G2051" s="17">
        <v>3</v>
      </c>
      <c r="H2051" s="17">
        <v>3</v>
      </c>
    </row>
    <row r="2052" spans="1:8">
      <c r="A2052" s="15">
        <v>2047</v>
      </c>
      <c r="B2052" s="16" t="s">
        <v>15</v>
      </c>
      <c r="C2052" s="16" t="s">
        <v>160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15</v>
      </c>
      <c r="C2053" s="16" t="s">
        <v>161</v>
      </c>
      <c r="D2053" s="17">
        <v>0</v>
      </c>
      <c r="E2053" s="17">
        <v>0</v>
      </c>
      <c r="F2053" s="17">
        <v>0</v>
      </c>
      <c r="G2053" s="17">
        <v>0</v>
      </c>
      <c r="H2053" s="17">
        <v>3</v>
      </c>
    </row>
    <row r="2054" spans="1:8">
      <c r="A2054" s="15">
        <v>2049</v>
      </c>
      <c r="B2054" s="16" t="s">
        <v>15</v>
      </c>
      <c r="C2054" s="16" t="s">
        <v>162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15</v>
      </c>
      <c r="C2055" s="16" t="s">
        <v>163</v>
      </c>
      <c r="D2055" s="17">
        <v>8</v>
      </c>
      <c r="E2055" s="17">
        <v>7</v>
      </c>
      <c r="F2055" s="17">
        <v>116</v>
      </c>
      <c r="G2055" s="17">
        <v>181</v>
      </c>
      <c r="H2055" s="17">
        <v>311</v>
      </c>
    </row>
    <row r="2056" spans="1:8">
      <c r="A2056" s="15">
        <v>2051</v>
      </c>
      <c r="B2056" s="16" t="s">
        <v>15</v>
      </c>
      <c r="C2056" s="16" t="s">
        <v>164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15</v>
      </c>
      <c r="C2057" s="16" t="s">
        <v>165</v>
      </c>
      <c r="D2057" s="17">
        <v>0</v>
      </c>
      <c r="E2057" s="17">
        <v>0</v>
      </c>
      <c r="F2057" s="17">
        <v>0</v>
      </c>
      <c r="G2057" s="17">
        <v>0</v>
      </c>
      <c r="H2057" s="17">
        <v>0</v>
      </c>
    </row>
    <row r="2058" spans="1:8">
      <c r="A2058" s="15">
        <v>2053</v>
      </c>
      <c r="B2058" s="16" t="s">
        <v>15</v>
      </c>
      <c r="C2058" s="16" t="s">
        <v>166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15</v>
      </c>
      <c r="C2059" s="16" t="s">
        <v>167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15</v>
      </c>
      <c r="C2060" s="16" t="s">
        <v>168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15</v>
      </c>
      <c r="C2061" s="16" t="s">
        <v>353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15</v>
      </c>
      <c r="C2062" s="16" t="s">
        <v>169</v>
      </c>
      <c r="D2062" s="17">
        <v>0</v>
      </c>
      <c r="E2062" s="17">
        <v>0</v>
      </c>
      <c r="F2062" s="17">
        <v>5</v>
      </c>
      <c r="G2062" s="17">
        <v>0</v>
      </c>
      <c r="H2062" s="17">
        <v>5</v>
      </c>
    </row>
    <row r="2063" spans="1:8">
      <c r="A2063" s="15">
        <v>2058</v>
      </c>
      <c r="B2063" s="16" t="s">
        <v>15</v>
      </c>
      <c r="C2063" s="16" t="s">
        <v>170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15</v>
      </c>
      <c r="C2064" s="16" t="s">
        <v>171</v>
      </c>
      <c r="D2064" s="17">
        <v>0</v>
      </c>
      <c r="E2064" s="17">
        <v>3</v>
      </c>
      <c r="F2064" s="17">
        <v>9</v>
      </c>
      <c r="G2064" s="17">
        <v>0</v>
      </c>
      <c r="H2064" s="17">
        <v>12</v>
      </c>
    </row>
    <row r="2065" spans="1:8">
      <c r="A2065" s="15">
        <v>2060</v>
      </c>
      <c r="B2065" s="16" t="s">
        <v>15</v>
      </c>
      <c r="C2065" s="16" t="s">
        <v>172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15</v>
      </c>
      <c r="C2066" s="16" t="s">
        <v>173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15</v>
      </c>
      <c r="C2067" s="16" t="s">
        <v>174</v>
      </c>
      <c r="D2067" s="17">
        <v>0</v>
      </c>
      <c r="E2067" s="17">
        <v>0</v>
      </c>
      <c r="F2067" s="17">
        <v>0</v>
      </c>
      <c r="G2067" s="17">
        <v>0</v>
      </c>
      <c r="H2067" s="17">
        <v>0</v>
      </c>
    </row>
    <row r="2068" spans="1:8">
      <c r="A2068" s="15">
        <v>2063</v>
      </c>
      <c r="B2068" s="16" t="s">
        <v>15</v>
      </c>
      <c r="C2068" s="16" t="s">
        <v>175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15</v>
      </c>
      <c r="C2069" s="16" t="s">
        <v>176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15</v>
      </c>
      <c r="C2070" s="16" t="s">
        <v>177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15</v>
      </c>
      <c r="C2071" s="16" t="s">
        <v>178</v>
      </c>
      <c r="D2071" s="17">
        <v>0</v>
      </c>
      <c r="E2071" s="17">
        <v>0</v>
      </c>
      <c r="F2071" s="17">
        <v>32</v>
      </c>
      <c r="G2071" s="17">
        <v>66</v>
      </c>
      <c r="H2071" s="17">
        <v>98</v>
      </c>
    </row>
    <row r="2072" spans="1:8">
      <c r="A2072" s="15">
        <v>2067</v>
      </c>
      <c r="B2072" s="16" t="s">
        <v>15</v>
      </c>
      <c r="C2072" s="16" t="s">
        <v>179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15</v>
      </c>
      <c r="C2073" s="16" t="s">
        <v>180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15</v>
      </c>
      <c r="C2074" s="16" t="s">
        <v>181</v>
      </c>
      <c r="D2074" s="17">
        <v>0</v>
      </c>
      <c r="E2074" s="17">
        <v>0</v>
      </c>
      <c r="F2074" s="17">
        <v>3</v>
      </c>
      <c r="G2074" s="17">
        <v>4</v>
      </c>
      <c r="H2074" s="17">
        <v>9</v>
      </c>
    </row>
    <row r="2075" spans="1:8">
      <c r="A2075" s="15">
        <v>2070</v>
      </c>
      <c r="B2075" s="16" t="s">
        <v>15</v>
      </c>
      <c r="C2075" s="16" t="s">
        <v>182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15</v>
      </c>
      <c r="C2076" s="16" t="s">
        <v>183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15</v>
      </c>
      <c r="C2077" s="16" t="s">
        <v>184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15</v>
      </c>
      <c r="C2078" s="16" t="s">
        <v>185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15</v>
      </c>
      <c r="C2079" s="16" t="s">
        <v>186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15</v>
      </c>
      <c r="C2080" s="16" t="s">
        <v>354</v>
      </c>
      <c r="D2080" s="17">
        <v>0</v>
      </c>
      <c r="E2080" s="17">
        <v>0</v>
      </c>
      <c r="F2080" s="17">
        <v>0</v>
      </c>
      <c r="G2080" s="17">
        <v>0</v>
      </c>
      <c r="H2080" s="17">
        <v>0</v>
      </c>
    </row>
    <row r="2081" spans="1:8">
      <c r="A2081" s="15">
        <v>2076</v>
      </c>
      <c r="B2081" s="16" t="s">
        <v>15</v>
      </c>
      <c r="C2081" s="16" t="s">
        <v>187</v>
      </c>
      <c r="D2081" s="17">
        <v>0</v>
      </c>
      <c r="E2081" s="17">
        <v>0</v>
      </c>
      <c r="F2081" s="17">
        <v>0</v>
      </c>
      <c r="G2081" s="17">
        <v>0</v>
      </c>
      <c r="H2081" s="17">
        <v>0</v>
      </c>
    </row>
    <row r="2082" spans="1:8">
      <c r="A2082" s="15">
        <v>2077</v>
      </c>
      <c r="B2082" s="16" t="s">
        <v>15</v>
      </c>
      <c r="C2082" s="16" t="s">
        <v>188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15</v>
      </c>
      <c r="C2083" s="16" t="s">
        <v>189</v>
      </c>
      <c r="D2083" s="17">
        <v>0</v>
      </c>
      <c r="E2083" s="17">
        <v>0</v>
      </c>
      <c r="F2083" s="17">
        <v>0</v>
      </c>
      <c r="G2083" s="17">
        <v>0</v>
      </c>
      <c r="H2083" s="17">
        <v>0</v>
      </c>
    </row>
    <row r="2084" spans="1:8">
      <c r="A2084" s="15">
        <v>2079</v>
      </c>
      <c r="B2084" s="16" t="s">
        <v>15</v>
      </c>
      <c r="C2084" s="16" t="s">
        <v>190</v>
      </c>
      <c r="D2084" s="17">
        <v>0</v>
      </c>
      <c r="E2084" s="17">
        <v>0</v>
      </c>
      <c r="F2084" s="17">
        <v>0</v>
      </c>
      <c r="G2084" s="17">
        <v>0</v>
      </c>
      <c r="H2084" s="17">
        <v>0</v>
      </c>
    </row>
    <row r="2085" spans="1:8">
      <c r="A2085" s="15">
        <v>2080</v>
      </c>
      <c r="B2085" s="16" t="s">
        <v>15</v>
      </c>
      <c r="C2085" s="16" t="s">
        <v>191</v>
      </c>
      <c r="D2085" s="17">
        <v>0</v>
      </c>
      <c r="E2085" s="17">
        <v>0</v>
      </c>
      <c r="F2085" s="17">
        <v>0</v>
      </c>
      <c r="G2085" s="17">
        <v>0</v>
      </c>
      <c r="H2085" s="17">
        <v>0</v>
      </c>
    </row>
    <row r="2086" spans="1:8">
      <c r="A2086" s="15">
        <v>2081</v>
      </c>
      <c r="B2086" s="16" t="s">
        <v>15</v>
      </c>
      <c r="C2086" s="16" t="s">
        <v>192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15</v>
      </c>
      <c r="C2087" s="16" t="s">
        <v>355</v>
      </c>
      <c r="D2087" s="17">
        <v>0</v>
      </c>
      <c r="E2087" s="17">
        <v>0</v>
      </c>
      <c r="F2087" s="17">
        <v>4</v>
      </c>
      <c r="G2087" s="17">
        <v>0</v>
      </c>
      <c r="H2087" s="17">
        <v>4</v>
      </c>
    </row>
    <row r="2088" spans="1:8">
      <c r="A2088" s="15">
        <v>2083</v>
      </c>
      <c r="B2088" s="16" t="s">
        <v>15</v>
      </c>
      <c r="C2088" s="16" t="s">
        <v>193</v>
      </c>
      <c r="D2088" s="17">
        <v>0</v>
      </c>
      <c r="E2088" s="17">
        <v>0</v>
      </c>
      <c r="F2088" s="17">
        <v>0</v>
      </c>
      <c r="G2088" s="17">
        <v>8</v>
      </c>
      <c r="H2088" s="17">
        <v>10</v>
      </c>
    </row>
    <row r="2089" spans="1:8">
      <c r="A2089" s="15">
        <v>2084</v>
      </c>
      <c r="B2089" s="16" t="s">
        <v>15</v>
      </c>
      <c r="C2089" s="16" t="s">
        <v>194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15</v>
      </c>
      <c r="C2090" s="16" t="s">
        <v>195</v>
      </c>
      <c r="D2090" s="17">
        <v>9</v>
      </c>
      <c r="E2090" s="17">
        <v>0</v>
      </c>
      <c r="F2090" s="17">
        <v>39</v>
      </c>
      <c r="G2090" s="17">
        <v>4</v>
      </c>
      <c r="H2090" s="17">
        <v>53</v>
      </c>
    </row>
    <row r="2091" spans="1:8">
      <c r="A2091" s="15">
        <v>2086</v>
      </c>
      <c r="B2091" s="16" t="s">
        <v>15</v>
      </c>
      <c r="C2091" s="16" t="s">
        <v>196</v>
      </c>
      <c r="D2091" s="17">
        <v>0</v>
      </c>
      <c r="E2091" s="17">
        <v>0</v>
      </c>
      <c r="F2091" s="17">
        <v>0</v>
      </c>
      <c r="G2091" s="17">
        <v>4</v>
      </c>
      <c r="H2091" s="17">
        <v>4</v>
      </c>
    </row>
    <row r="2092" spans="1:8">
      <c r="A2092" s="15">
        <v>2087</v>
      </c>
      <c r="B2092" s="16" t="s">
        <v>15</v>
      </c>
      <c r="C2092" s="16" t="s">
        <v>197</v>
      </c>
      <c r="D2092" s="17">
        <v>0</v>
      </c>
      <c r="E2092" s="17">
        <v>0</v>
      </c>
      <c r="F2092" s="17">
        <v>0</v>
      </c>
      <c r="G2092" s="17">
        <v>0</v>
      </c>
      <c r="H2092" s="17">
        <v>0</v>
      </c>
    </row>
    <row r="2093" spans="1:8">
      <c r="A2093" s="15">
        <v>2088</v>
      </c>
      <c r="B2093" s="16" t="s">
        <v>15</v>
      </c>
      <c r="C2093" s="16" t="s">
        <v>198</v>
      </c>
      <c r="D2093" s="17">
        <v>0</v>
      </c>
      <c r="E2093" s="17">
        <v>0</v>
      </c>
      <c r="F2093" s="17">
        <v>3</v>
      </c>
      <c r="G2093" s="17">
        <v>0</v>
      </c>
      <c r="H2093" s="17">
        <v>4</v>
      </c>
    </row>
    <row r="2094" spans="1:8">
      <c r="A2094" s="15">
        <v>2089</v>
      </c>
      <c r="B2094" s="16" t="s">
        <v>15</v>
      </c>
      <c r="C2094" s="16" t="s">
        <v>199</v>
      </c>
      <c r="D2094" s="17">
        <v>0</v>
      </c>
      <c r="E2094" s="17">
        <v>0</v>
      </c>
      <c r="F2094" s="17">
        <v>11</v>
      </c>
      <c r="G2094" s="17">
        <v>7</v>
      </c>
      <c r="H2094" s="17">
        <v>18</v>
      </c>
    </row>
    <row r="2095" spans="1:8">
      <c r="A2095" s="15">
        <v>2090</v>
      </c>
      <c r="B2095" s="16" t="s">
        <v>15</v>
      </c>
      <c r="C2095" s="16" t="s">
        <v>200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15</v>
      </c>
      <c r="C2096" s="16" t="s">
        <v>201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15</v>
      </c>
      <c r="C2097" s="16" t="s">
        <v>202</v>
      </c>
      <c r="D2097" s="17">
        <v>0</v>
      </c>
      <c r="E2097" s="17">
        <v>0</v>
      </c>
      <c r="F2097" s="17">
        <v>4</v>
      </c>
      <c r="G2097" s="17">
        <v>24</v>
      </c>
      <c r="H2097" s="17">
        <v>27</v>
      </c>
    </row>
    <row r="2098" spans="1:8">
      <c r="A2098" s="15">
        <v>2093</v>
      </c>
      <c r="B2098" s="16" t="s">
        <v>15</v>
      </c>
      <c r="C2098" s="16" t="s">
        <v>203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15</v>
      </c>
      <c r="C2099" s="16" t="s">
        <v>204</v>
      </c>
      <c r="D2099" s="17">
        <v>0</v>
      </c>
      <c r="E2099" s="17">
        <v>0</v>
      </c>
      <c r="F2099" s="17">
        <v>6</v>
      </c>
      <c r="G2099" s="17">
        <v>0</v>
      </c>
      <c r="H2099" s="17">
        <v>6</v>
      </c>
    </row>
    <row r="2100" spans="1:8">
      <c r="A2100" s="15">
        <v>2095</v>
      </c>
      <c r="B2100" s="16" t="s">
        <v>15</v>
      </c>
      <c r="C2100" s="16" t="s">
        <v>205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15</v>
      </c>
      <c r="C2101" s="16" t="s">
        <v>356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15</v>
      </c>
      <c r="C2102" s="16" t="s">
        <v>206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15</v>
      </c>
      <c r="C2103" s="16" t="s">
        <v>207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15</v>
      </c>
      <c r="C2104" s="16" t="s">
        <v>208</v>
      </c>
      <c r="D2104" s="17">
        <v>0</v>
      </c>
      <c r="E2104" s="17">
        <v>0</v>
      </c>
      <c r="F2104" s="17">
        <v>3</v>
      </c>
      <c r="G2104" s="17">
        <v>0</v>
      </c>
      <c r="H2104" s="17">
        <v>3</v>
      </c>
    </row>
    <row r="2105" spans="1:8">
      <c r="A2105" s="15">
        <v>2100</v>
      </c>
      <c r="B2105" s="16" t="s">
        <v>15</v>
      </c>
      <c r="C2105" s="16" t="s">
        <v>209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15</v>
      </c>
      <c r="C2106" s="16" t="s">
        <v>357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15</v>
      </c>
      <c r="C2107" s="16" t="s">
        <v>358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15</v>
      </c>
      <c r="C2108" s="16" t="s">
        <v>359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15</v>
      </c>
      <c r="C2109" s="16" t="s">
        <v>210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15</v>
      </c>
      <c r="C2110" s="16" t="s">
        <v>360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15</v>
      </c>
      <c r="C2111" s="16" t="s">
        <v>211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15</v>
      </c>
      <c r="C2112" s="16" t="s">
        <v>212</v>
      </c>
      <c r="D2112" s="17">
        <v>0</v>
      </c>
      <c r="E2112" s="17">
        <v>0</v>
      </c>
      <c r="F2112" s="17">
        <v>0</v>
      </c>
      <c r="G2112" s="17">
        <v>3</v>
      </c>
      <c r="H2112" s="17">
        <v>3</v>
      </c>
    </row>
    <row r="2113" spans="1:8">
      <c r="A2113" s="15">
        <v>2108</v>
      </c>
      <c r="B2113" s="16" t="s">
        <v>15</v>
      </c>
      <c r="C2113" s="16" t="s">
        <v>213</v>
      </c>
      <c r="D2113" s="17">
        <v>0</v>
      </c>
      <c r="E2113" s="17">
        <v>0</v>
      </c>
      <c r="F2113" s="17">
        <v>3</v>
      </c>
      <c r="G2113" s="17">
        <v>0</v>
      </c>
      <c r="H2113" s="17">
        <v>4</v>
      </c>
    </row>
    <row r="2114" spans="1:8">
      <c r="A2114" s="15">
        <v>2109</v>
      </c>
      <c r="B2114" s="16" t="s">
        <v>15</v>
      </c>
      <c r="C2114" s="16" t="s">
        <v>214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15</v>
      </c>
      <c r="C2115" s="16" t="s">
        <v>215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15</v>
      </c>
      <c r="C2116" s="16" t="s">
        <v>216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15</v>
      </c>
      <c r="C2117" s="16" t="s">
        <v>217</v>
      </c>
      <c r="D2117" s="17">
        <v>0</v>
      </c>
      <c r="E2117" s="17">
        <v>0</v>
      </c>
      <c r="F2117" s="17">
        <v>0</v>
      </c>
      <c r="G2117" s="17">
        <v>0</v>
      </c>
      <c r="H2117" s="17">
        <v>0</v>
      </c>
    </row>
    <row r="2118" spans="1:8">
      <c r="A2118" s="15">
        <v>2113</v>
      </c>
      <c r="B2118" s="16" t="s">
        <v>15</v>
      </c>
      <c r="C2118" s="16" t="s">
        <v>218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15</v>
      </c>
      <c r="C2119" s="16" t="s">
        <v>219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15</v>
      </c>
      <c r="C2120" s="16" t="s">
        <v>361</v>
      </c>
      <c r="D2120" s="17">
        <v>0</v>
      </c>
      <c r="E2120" s="17">
        <v>0</v>
      </c>
      <c r="F2120" s="17">
        <v>0</v>
      </c>
      <c r="G2120" s="17">
        <v>0</v>
      </c>
      <c r="H2120" s="17">
        <v>0</v>
      </c>
    </row>
    <row r="2121" spans="1:8">
      <c r="A2121" s="15">
        <v>2116</v>
      </c>
      <c r="B2121" s="16" t="s">
        <v>15</v>
      </c>
      <c r="C2121" s="16" t="s">
        <v>220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15</v>
      </c>
      <c r="C2122" s="16" t="s">
        <v>221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15</v>
      </c>
      <c r="C2123" s="16" t="s">
        <v>222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15</v>
      </c>
      <c r="C2124" s="16" t="s">
        <v>223</v>
      </c>
      <c r="D2124" s="17">
        <v>0</v>
      </c>
      <c r="E2124" s="17">
        <v>0</v>
      </c>
      <c r="F2124" s="17">
        <v>5</v>
      </c>
      <c r="G2124" s="17">
        <v>3</v>
      </c>
      <c r="H2124" s="17">
        <v>9</v>
      </c>
    </row>
    <row r="2125" spans="1:8">
      <c r="A2125" s="15">
        <v>2120</v>
      </c>
      <c r="B2125" s="16" t="s">
        <v>15</v>
      </c>
      <c r="C2125" s="16" t="s">
        <v>224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15</v>
      </c>
      <c r="C2126" s="16" t="s">
        <v>225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15</v>
      </c>
      <c r="C2127" s="16" t="s">
        <v>226</v>
      </c>
      <c r="D2127" s="17">
        <v>0</v>
      </c>
      <c r="E2127" s="17">
        <v>0</v>
      </c>
      <c r="F2127" s="17">
        <v>0</v>
      </c>
      <c r="G2127" s="17">
        <v>3</v>
      </c>
      <c r="H2127" s="17">
        <v>6</v>
      </c>
    </row>
    <row r="2128" spans="1:8">
      <c r="A2128" s="15">
        <v>2123</v>
      </c>
      <c r="B2128" s="16" t="s">
        <v>15</v>
      </c>
      <c r="C2128" s="16" t="s">
        <v>227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15</v>
      </c>
      <c r="C2129" s="16" t="s">
        <v>228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15</v>
      </c>
      <c r="C2130" s="16" t="s">
        <v>373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15</v>
      </c>
      <c r="C2131" s="16" t="s">
        <v>229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15</v>
      </c>
      <c r="C2132" s="16" t="s">
        <v>230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15</v>
      </c>
      <c r="C2133" s="16" t="s">
        <v>231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15</v>
      </c>
      <c r="C2134" s="16" t="s">
        <v>232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15</v>
      </c>
      <c r="C2135" s="16" t="s">
        <v>233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15</v>
      </c>
      <c r="C2136" s="16" t="s">
        <v>362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15</v>
      </c>
      <c r="C2137" s="16" t="s">
        <v>234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15</v>
      </c>
      <c r="C2138" s="16" t="s">
        <v>235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15</v>
      </c>
      <c r="C2139" s="16" t="s">
        <v>236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15</v>
      </c>
      <c r="C2140" s="16" t="s">
        <v>237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15</v>
      </c>
      <c r="C2141" s="16" t="s">
        <v>238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15</v>
      </c>
      <c r="C2142" s="16" t="s">
        <v>239</v>
      </c>
      <c r="D2142" s="17">
        <v>0</v>
      </c>
      <c r="E2142" s="17">
        <v>0</v>
      </c>
      <c r="F2142" s="17">
        <v>0</v>
      </c>
      <c r="G2142" s="17">
        <v>0</v>
      </c>
      <c r="H2142" s="17">
        <v>0</v>
      </c>
    </row>
    <row r="2143" spans="1:8">
      <c r="A2143" s="15">
        <v>2138</v>
      </c>
      <c r="B2143" s="16" t="s">
        <v>15</v>
      </c>
      <c r="C2143" s="16" t="s">
        <v>374</v>
      </c>
      <c r="D2143" s="17">
        <v>0</v>
      </c>
      <c r="E2143" s="17">
        <v>0</v>
      </c>
      <c r="F2143" s="17">
        <v>0</v>
      </c>
      <c r="G2143" s="17">
        <v>0</v>
      </c>
      <c r="H2143" s="17">
        <v>0</v>
      </c>
    </row>
    <row r="2144" spans="1:8">
      <c r="A2144" s="15">
        <v>2139</v>
      </c>
      <c r="B2144" s="16" t="s">
        <v>15</v>
      </c>
      <c r="C2144" s="16" t="s">
        <v>240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15</v>
      </c>
      <c r="C2145" s="16" t="s">
        <v>241</v>
      </c>
      <c r="D2145" s="17">
        <v>0</v>
      </c>
      <c r="E2145" s="17">
        <v>0</v>
      </c>
      <c r="F2145" s="17">
        <v>0</v>
      </c>
      <c r="G2145" s="17">
        <v>0</v>
      </c>
      <c r="H2145" s="17">
        <v>0</v>
      </c>
    </row>
    <row r="2146" spans="1:8">
      <c r="A2146" s="15">
        <v>2141</v>
      </c>
      <c r="B2146" s="16" t="s">
        <v>15</v>
      </c>
      <c r="C2146" s="16" t="s">
        <v>382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15</v>
      </c>
      <c r="C2147" s="16" t="s">
        <v>242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15</v>
      </c>
      <c r="C2148" s="16" t="s">
        <v>243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15</v>
      </c>
      <c r="C2149" s="16" t="s">
        <v>244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15</v>
      </c>
      <c r="C2150" s="16" t="s">
        <v>245</v>
      </c>
      <c r="D2150" s="17">
        <v>0</v>
      </c>
      <c r="E2150" s="17">
        <v>0</v>
      </c>
      <c r="F2150" s="17">
        <v>22</v>
      </c>
      <c r="G2150" s="17">
        <v>46</v>
      </c>
      <c r="H2150" s="17">
        <v>74</v>
      </c>
    </row>
    <row r="2151" spans="1:8">
      <c r="A2151" s="15">
        <v>2146</v>
      </c>
      <c r="B2151" s="16" t="s">
        <v>15</v>
      </c>
      <c r="C2151" s="16" t="s">
        <v>246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15</v>
      </c>
      <c r="C2152" s="16" t="s">
        <v>247</v>
      </c>
      <c r="D2152" s="17">
        <v>0</v>
      </c>
      <c r="E2152" s="17">
        <v>5</v>
      </c>
      <c r="F2152" s="17">
        <v>64</v>
      </c>
      <c r="G2152" s="17">
        <v>24</v>
      </c>
      <c r="H2152" s="17">
        <v>92</v>
      </c>
    </row>
    <row r="2153" spans="1:8">
      <c r="A2153" s="15">
        <v>2148</v>
      </c>
      <c r="B2153" s="16" t="s">
        <v>15</v>
      </c>
      <c r="C2153" s="16" t="s">
        <v>248</v>
      </c>
      <c r="D2153" s="17">
        <v>0</v>
      </c>
      <c r="E2153" s="17">
        <v>0</v>
      </c>
      <c r="F2153" s="17">
        <v>0</v>
      </c>
      <c r="G2153" s="17">
        <v>0</v>
      </c>
      <c r="H2153" s="17">
        <v>0</v>
      </c>
    </row>
    <row r="2154" spans="1:8">
      <c r="A2154" s="15">
        <v>2149</v>
      </c>
      <c r="B2154" s="16" t="s">
        <v>15</v>
      </c>
      <c r="C2154" s="16" t="s">
        <v>249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15</v>
      </c>
      <c r="C2155" s="16" t="s">
        <v>250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15</v>
      </c>
      <c r="C2156" s="16" t="s">
        <v>251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15</v>
      </c>
      <c r="C2157" s="16" t="s">
        <v>252</v>
      </c>
      <c r="D2157" s="17">
        <v>0</v>
      </c>
      <c r="E2157" s="17">
        <v>0</v>
      </c>
      <c r="F2157" s="17">
        <v>0</v>
      </c>
      <c r="G2157" s="17">
        <v>0</v>
      </c>
      <c r="H2157" s="17">
        <v>0</v>
      </c>
    </row>
    <row r="2158" spans="1:8">
      <c r="A2158" s="15">
        <v>2153</v>
      </c>
      <c r="B2158" s="16" t="s">
        <v>15</v>
      </c>
      <c r="C2158" s="16" t="s">
        <v>253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15</v>
      </c>
      <c r="C2159" s="16" t="s">
        <v>254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15</v>
      </c>
      <c r="C2160" s="16" t="s">
        <v>255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15</v>
      </c>
      <c r="C2161" s="16" t="s">
        <v>256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15</v>
      </c>
      <c r="C2162" s="16" t="s">
        <v>257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15</v>
      </c>
      <c r="C2163" s="16" t="s">
        <v>258</v>
      </c>
      <c r="D2163" s="17">
        <v>0</v>
      </c>
      <c r="E2163" s="17">
        <v>0</v>
      </c>
      <c r="F2163" s="17">
        <v>6</v>
      </c>
      <c r="G2163" s="17">
        <v>11</v>
      </c>
      <c r="H2163" s="17">
        <v>15</v>
      </c>
    </row>
    <row r="2164" spans="1:8">
      <c r="A2164" s="15">
        <v>2159</v>
      </c>
      <c r="B2164" s="16" t="s">
        <v>15</v>
      </c>
      <c r="C2164" s="16" t="s">
        <v>259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15</v>
      </c>
      <c r="C2165" s="16" t="s">
        <v>260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15</v>
      </c>
      <c r="C2166" s="16" t="s">
        <v>261</v>
      </c>
      <c r="D2166" s="17">
        <v>0</v>
      </c>
      <c r="E2166" s="17">
        <v>0</v>
      </c>
      <c r="F2166" s="17">
        <v>0</v>
      </c>
      <c r="G2166" s="17">
        <v>0</v>
      </c>
      <c r="H2166" s="17">
        <v>0</v>
      </c>
    </row>
    <row r="2167" spans="1:8">
      <c r="A2167" s="15">
        <v>2162</v>
      </c>
      <c r="B2167" s="16" t="s">
        <v>15</v>
      </c>
      <c r="C2167" s="16" t="s">
        <v>262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15</v>
      </c>
      <c r="C2168" s="16" t="s">
        <v>263</v>
      </c>
      <c r="D2168" s="17">
        <v>0</v>
      </c>
      <c r="E2168" s="17">
        <v>0</v>
      </c>
      <c r="F2168" s="17">
        <v>0</v>
      </c>
      <c r="G2168" s="17">
        <v>0</v>
      </c>
      <c r="H2168" s="17">
        <v>0</v>
      </c>
    </row>
    <row r="2169" spans="1:8">
      <c r="A2169" s="15">
        <v>2164</v>
      </c>
      <c r="B2169" s="16" t="s">
        <v>15</v>
      </c>
      <c r="C2169" s="16" t="s">
        <v>264</v>
      </c>
      <c r="D2169" s="17">
        <v>0</v>
      </c>
      <c r="E2169" s="17">
        <v>0</v>
      </c>
      <c r="F2169" s="17">
        <v>0</v>
      </c>
      <c r="G2169" s="17">
        <v>0</v>
      </c>
      <c r="H2169" s="17">
        <v>0</v>
      </c>
    </row>
    <row r="2170" spans="1:8">
      <c r="A2170" s="15">
        <v>2165</v>
      </c>
      <c r="B2170" s="16" t="s">
        <v>15</v>
      </c>
      <c r="C2170" s="16" t="s">
        <v>265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15</v>
      </c>
      <c r="C2171" s="16" t="s">
        <v>266</v>
      </c>
      <c r="D2171" s="17">
        <v>0</v>
      </c>
      <c r="E2171" s="17">
        <v>0</v>
      </c>
      <c r="F2171" s="17">
        <v>5</v>
      </c>
      <c r="G2171" s="17">
        <v>0</v>
      </c>
      <c r="H2171" s="17">
        <v>7</v>
      </c>
    </row>
    <row r="2172" spans="1:8">
      <c r="A2172" s="15">
        <v>2167</v>
      </c>
      <c r="B2172" s="16" t="s">
        <v>15</v>
      </c>
      <c r="C2172" s="16" t="s">
        <v>267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15</v>
      </c>
      <c r="C2173" s="16" t="s">
        <v>268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15</v>
      </c>
      <c r="C2174" s="16" t="s">
        <v>269</v>
      </c>
      <c r="D2174" s="17">
        <v>4</v>
      </c>
      <c r="E2174" s="17">
        <v>0</v>
      </c>
      <c r="F2174" s="17">
        <v>25</v>
      </c>
      <c r="G2174" s="17">
        <v>0</v>
      </c>
      <c r="H2174" s="17">
        <v>37</v>
      </c>
    </row>
    <row r="2175" spans="1:8">
      <c r="A2175" s="15">
        <v>2170</v>
      </c>
      <c r="B2175" s="16" t="s">
        <v>15</v>
      </c>
      <c r="C2175" s="16" t="s">
        <v>363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15</v>
      </c>
      <c r="C2176" s="16" t="s">
        <v>270</v>
      </c>
      <c r="D2176" s="17">
        <v>0</v>
      </c>
      <c r="E2176" s="17">
        <v>0</v>
      </c>
      <c r="F2176" s="17">
        <v>5</v>
      </c>
      <c r="G2176" s="17">
        <v>9</v>
      </c>
      <c r="H2176" s="17">
        <v>10</v>
      </c>
    </row>
    <row r="2177" spans="1:8">
      <c r="A2177" s="15">
        <v>2172</v>
      </c>
      <c r="B2177" s="16" t="s">
        <v>15</v>
      </c>
      <c r="C2177" s="16" t="s">
        <v>271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15</v>
      </c>
      <c r="C2178" s="16" t="s">
        <v>272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15</v>
      </c>
      <c r="C2179" s="16" t="s">
        <v>273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15</v>
      </c>
      <c r="C2180" s="16" t="s">
        <v>274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15</v>
      </c>
      <c r="C2181" s="16" t="s">
        <v>275</v>
      </c>
      <c r="D2181" s="17">
        <v>0</v>
      </c>
      <c r="E2181" s="17">
        <v>0</v>
      </c>
      <c r="F2181" s="17">
        <v>6</v>
      </c>
      <c r="G2181" s="17">
        <v>0</v>
      </c>
      <c r="H2181" s="17">
        <v>4</v>
      </c>
    </row>
    <row r="2182" spans="1:8">
      <c r="A2182" s="15">
        <v>2177</v>
      </c>
      <c r="B2182" s="16" t="s">
        <v>15</v>
      </c>
      <c r="C2182" s="16" t="s">
        <v>276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15</v>
      </c>
      <c r="C2183" s="16" t="s">
        <v>277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15</v>
      </c>
      <c r="C2184" s="16" t="s">
        <v>278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15</v>
      </c>
      <c r="C2185" s="16" t="s">
        <v>364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15</v>
      </c>
      <c r="C2186" s="16" t="s">
        <v>279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15</v>
      </c>
      <c r="C2187" s="16" t="s">
        <v>280</v>
      </c>
      <c r="D2187" s="17">
        <v>0</v>
      </c>
      <c r="E2187" s="17">
        <v>0</v>
      </c>
      <c r="F2187" s="17">
        <v>26</v>
      </c>
      <c r="G2187" s="17">
        <v>17</v>
      </c>
      <c r="H2187" s="17">
        <v>41</v>
      </c>
    </row>
    <row r="2188" spans="1:8">
      <c r="A2188" s="15">
        <v>2183</v>
      </c>
      <c r="B2188" s="16" t="s">
        <v>15</v>
      </c>
      <c r="C2188" s="16" t="s">
        <v>281</v>
      </c>
      <c r="D2188" s="17">
        <v>0</v>
      </c>
      <c r="E2188" s="17">
        <v>0</v>
      </c>
      <c r="F2188" s="17">
        <v>0</v>
      </c>
      <c r="G2188" s="17">
        <v>0</v>
      </c>
      <c r="H2188" s="17">
        <v>0</v>
      </c>
    </row>
    <row r="2189" spans="1:8">
      <c r="A2189" s="15">
        <v>2184</v>
      </c>
      <c r="B2189" s="16" t="s">
        <v>15</v>
      </c>
      <c r="C2189" s="16" t="s">
        <v>282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15</v>
      </c>
      <c r="C2190" s="16" t="s">
        <v>283</v>
      </c>
      <c r="D2190" s="17">
        <v>0</v>
      </c>
      <c r="E2190" s="17">
        <v>0</v>
      </c>
      <c r="F2190" s="17">
        <v>0</v>
      </c>
      <c r="G2190" s="17">
        <v>0</v>
      </c>
      <c r="H2190" s="17">
        <v>0</v>
      </c>
    </row>
    <row r="2191" spans="1:8">
      <c r="A2191" s="15">
        <v>2186</v>
      </c>
      <c r="B2191" s="16" t="s">
        <v>15</v>
      </c>
      <c r="C2191" s="16" t="s">
        <v>284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15</v>
      </c>
      <c r="C2192" s="16" t="s">
        <v>285</v>
      </c>
      <c r="D2192" s="17">
        <v>0</v>
      </c>
      <c r="E2192" s="17">
        <v>0</v>
      </c>
      <c r="F2192" s="17">
        <v>7</v>
      </c>
      <c r="G2192" s="17">
        <v>0</v>
      </c>
      <c r="H2192" s="17">
        <v>5</v>
      </c>
    </row>
    <row r="2193" spans="1:8">
      <c r="A2193" s="15">
        <v>2188</v>
      </c>
      <c r="B2193" s="16" t="s">
        <v>15</v>
      </c>
      <c r="C2193" s="16" t="s">
        <v>375</v>
      </c>
      <c r="D2193" s="17">
        <v>0</v>
      </c>
      <c r="E2193" s="17">
        <v>0</v>
      </c>
      <c r="F2193" s="17">
        <v>0</v>
      </c>
      <c r="G2193" s="17">
        <v>0</v>
      </c>
      <c r="H2193" s="17">
        <v>0</v>
      </c>
    </row>
    <row r="2194" spans="1:8">
      <c r="A2194" s="15">
        <v>2189</v>
      </c>
      <c r="B2194" s="16" t="s">
        <v>15</v>
      </c>
      <c r="C2194" s="16" t="s">
        <v>286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15</v>
      </c>
      <c r="C2195" s="16" t="s">
        <v>287</v>
      </c>
      <c r="D2195" s="17">
        <v>0</v>
      </c>
      <c r="E2195" s="17">
        <v>0</v>
      </c>
      <c r="F2195" s="17">
        <v>0</v>
      </c>
      <c r="G2195" s="17">
        <v>4</v>
      </c>
      <c r="H2195" s="17">
        <v>4</v>
      </c>
    </row>
    <row r="2196" spans="1:8">
      <c r="A2196" s="15">
        <v>2191</v>
      </c>
      <c r="B2196" s="16" t="s">
        <v>15</v>
      </c>
      <c r="C2196" s="16" t="s">
        <v>288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15</v>
      </c>
      <c r="C2197" s="16" t="s">
        <v>289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15</v>
      </c>
      <c r="C2198" s="16" t="s">
        <v>290</v>
      </c>
      <c r="D2198" s="17">
        <v>0</v>
      </c>
      <c r="E2198" s="17">
        <v>0</v>
      </c>
      <c r="F2198" s="17">
        <v>11</v>
      </c>
      <c r="G2198" s="17">
        <v>4</v>
      </c>
      <c r="H2198" s="17">
        <v>15</v>
      </c>
    </row>
    <row r="2199" spans="1:8">
      <c r="A2199" s="15">
        <v>2194</v>
      </c>
      <c r="B2199" s="16" t="s">
        <v>15</v>
      </c>
      <c r="C2199" s="16" t="s">
        <v>291</v>
      </c>
      <c r="D2199" s="17">
        <v>0</v>
      </c>
      <c r="E2199" s="17">
        <v>0</v>
      </c>
      <c r="F2199" s="17">
        <v>0</v>
      </c>
      <c r="G2199" s="17">
        <v>0</v>
      </c>
      <c r="H2199" s="17">
        <v>0</v>
      </c>
    </row>
    <row r="2200" spans="1:8">
      <c r="A2200" s="15">
        <v>2195</v>
      </c>
      <c r="B2200" s="16" t="s">
        <v>15</v>
      </c>
      <c r="C2200" s="16" t="s">
        <v>292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15</v>
      </c>
      <c r="C2201" s="16" t="s">
        <v>293</v>
      </c>
      <c r="D2201" s="17">
        <v>0</v>
      </c>
      <c r="E2201" s="17">
        <v>0</v>
      </c>
      <c r="F2201" s="17">
        <v>0</v>
      </c>
      <c r="G2201" s="17">
        <v>0</v>
      </c>
      <c r="H2201" s="17">
        <v>8</v>
      </c>
    </row>
    <row r="2202" spans="1:8">
      <c r="A2202" s="15">
        <v>2197</v>
      </c>
      <c r="B2202" s="16" t="s">
        <v>15</v>
      </c>
      <c r="C2202" s="16" t="s">
        <v>365</v>
      </c>
      <c r="D2202" s="17">
        <v>0</v>
      </c>
      <c r="E2202" s="17">
        <v>0</v>
      </c>
      <c r="F2202" s="17">
        <v>0</v>
      </c>
      <c r="G2202" s="17">
        <v>0</v>
      </c>
      <c r="H2202" s="17">
        <v>0</v>
      </c>
    </row>
    <row r="2203" spans="1:8">
      <c r="A2203" s="15">
        <v>2198</v>
      </c>
      <c r="B2203" s="16" t="s">
        <v>15</v>
      </c>
      <c r="C2203" s="16" t="s">
        <v>294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15</v>
      </c>
      <c r="C2204" s="16" t="s">
        <v>295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15</v>
      </c>
      <c r="C2205" s="16" t="s">
        <v>296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15</v>
      </c>
      <c r="C2206" s="16" t="s">
        <v>297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15</v>
      </c>
      <c r="C2207" s="16" t="s">
        <v>298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15</v>
      </c>
      <c r="C2208" s="16" t="s">
        <v>299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15</v>
      </c>
      <c r="C2209" s="16" t="s">
        <v>300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15</v>
      </c>
      <c r="C2210" s="16" t="s">
        <v>301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15</v>
      </c>
      <c r="C2211" s="16" t="s">
        <v>366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15</v>
      </c>
      <c r="C2212" s="16" t="s">
        <v>302</v>
      </c>
      <c r="D2212" s="17">
        <v>0</v>
      </c>
      <c r="E2212" s="17">
        <v>0</v>
      </c>
      <c r="F2212" s="17">
        <v>7</v>
      </c>
      <c r="G2212" s="17">
        <v>0</v>
      </c>
      <c r="H2212" s="17">
        <v>11</v>
      </c>
    </row>
    <row r="2213" spans="1:8">
      <c r="A2213" s="15">
        <v>2208</v>
      </c>
      <c r="B2213" s="16" t="s">
        <v>15</v>
      </c>
      <c r="C2213" s="16" t="s">
        <v>383</v>
      </c>
      <c r="D2213" s="17">
        <v>0</v>
      </c>
      <c r="E2213" s="17">
        <v>0</v>
      </c>
      <c r="F2213" s="17">
        <v>0</v>
      </c>
      <c r="G2213" s="17">
        <v>0</v>
      </c>
      <c r="H2213" s="17">
        <v>0</v>
      </c>
    </row>
    <row r="2214" spans="1:8">
      <c r="A2214" s="15">
        <v>2209</v>
      </c>
      <c r="B2214" s="16" t="s">
        <v>15</v>
      </c>
      <c r="C2214" s="16" t="s">
        <v>384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15</v>
      </c>
      <c r="C2215" s="16" t="s">
        <v>385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15</v>
      </c>
      <c r="C2216" s="16" t="s">
        <v>386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15</v>
      </c>
      <c r="C2217" s="16" t="s">
        <v>387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15</v>
      </c>
      <c r="C2218" s="16" t="s">
        <v>303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15</v>
      </c>
      <c r="C2219" s="16" t="s">
        <v>304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15</v>
      </c>
      <c r="C2220" s="16" t="s">
        <v>376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15</v>
      </c>
      <c r="C2221" s="16" t="s">
        <v>305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15</v>
      </c>
      <c r="C2222" s="16" t="s">
        <v>306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15</v>
      </c>
      <c r="C2223" s="16" t="s">
        <v>307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15</v>
      </c>
      <c r="C2224" s="16" t="s">
        <v>308</v>
      </c>
      <c r="D2224" s="17">
        <v>0</v>
      </c>
      <c r="E2224" s="17">
        <v>0</v>
      </c>
      <c r="F2224" s="17">
        <v>0</v>
      </c>
      <c r="G2224" s="17">
        <v>0</v>
      </c>
      <c r="H2224" s="17">
        <v>5</v>
      </c>
    </row>
    <row r="2225" spans="1:8">
      <c r="A2225" s="15">
        <v>2220</v>
      </c>
      <c r="B2225" s="16" t="s">
        <v>15</v>
      </c>
      <c r="C2225" s="16" t="s">
        <v>309</v>
      </c>
      <c r="D2225" s="17">
        <v>0</v>
      </c>
      <c r="E2225" s="17">
        <v>0</v>
      </c>
      <c r="F2225" s="17">
        <v>0</v>
      </c>
      <c r="G2225" s="17">
        <v>4</v>
      </c>
      <c r="H2225" s="17">
        <v>3</v>
      </c>
    </row>
    <row r="2226" spans="1:8">
      <c r="A2226" s="15">
        <v>2221</v>
      </c>
      <c r="B2226" s="16" t="s">
        <v>15</v>
      </c>
      <c r="C2226" s="16" t="s">
        <v>310</v>
      </c>
      <c r="D2226" s="17">
        <v>0</v>
      </c>
      <c r="E2226" s="17">
        <v>0</v>
      </c>
      <c r="F2226" s="17">
        <v>0</v>
      </c>
      <c r="G2226" s="17">
        <v>0</v>
      </c>
      <c r="H2226" s="17">
        <v>0</v>
      </c>
    </row>
    <row r="2227" spans="1:8">
      <c r="A2227" s="15">
        <v>2222</v>
      </c>
      <c r="B2227" s="16" t="s">
        <v>15</v>
      </c>
      <c r="C2227" s="16" t="s">
        <v>311</v>
      </c>
      <c r="D2227" s="17">
        <v>0</v>
      </c>
      <c r="E2227" s="17">
        <v>0</v>
      </c>
      <c r="F2227" s="17">
        <v>0</v>
      </c>
      <c r="G2227" s="17">
        <v>0</v>
      </c>
      <c r="H2227" s="17">
        <v>0</v>
      </c>
    </row>
    <row r="2228" spans="1:8">
      <c r="A2228" s="15">
        <v>2223</v>
      </c>
      <c r="B2228" s="16" t="s">
        <v>15</v>
      </c>
      <c r="C2228" s="16" t="s">
        <v>312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15</v>
      </c>
      <c r="C2229" s="16" t="s">
        <v>313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15</v>
      </c>
      <c r="C2230" s="16" t="s">
        <v>314</v>
      </c>
      <c r="D2230" s="17">
        <v>3</v>
      </c>
      <c r="E2230" s="17">
        <v>3</v>
      </c>
      <c r="F2230" s="17">
        <v>9</v>
      </c>
      <c r="G2230" s="17">
        <v>0</v>
      </c>
      <c r="H2230" s="17">
        <v>10</v>
      </c>
    </row>
    <row r="2231" spans="1:8">
      <c r="A2231" s="15">
        <v>2226</v>
      </c>
      <c r="B2231" s="16" t="s">
        <v>15</v>
      </c>
      <c r="C2231" s="16" t="s">
        <v>388</v>
      </c>
      <c r="D2231" s="17">
        <v>0</v>
      </c>
      <c r="E2231" s="17">
        <v>0</v>
      </c>
      <c r="F2231" s="17">
        <v>0</v>
      </c>
      <c r="G2231" s="17">
        <v>0</v>
      </c>
      <c r="H2231" s="17">
        <v>3</v>
      </c>
    </row>
    <row r="2232" spans="1:8">
      <c r="A2232" s="15">
        <v>2227</v>
      </c>
      <c r="B2232" s="16" t="s">
        <v>15</v>
      </c>
      <c r="C2232" s="16" t="s">
        <v>367</v>
      </c>
      <c r="D2232" s="17">
        <v>0</v>
      </c>
      <c r="E2232" s="17">
        <v>0</v>
      </c>
      <c r="F2232" s="17">
        <v>7</v>
      </c>
      <c r="G2232" s="17">
        <v>0</v>
      </c>
      <c r="H2232" s="17">
        <v>7</v>
      </c>
    </row>
    <row r="2233" spans="1:8">
      <c r="A2233" s="15">
        <v>2228</v>
      </c>
      <c r="B2233" s="16" t="s">
        <v>15</v>
      </c>
      <c r="C2233" s="16" t="s">
        <v>315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15</v>
      </c>
      <c r="C2234" s="16" t="s">
        <v>316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15</v>
      </c>
      <c r="C2235" s="16" t="s">
        <v>317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15</v>
      </c>
      <c r="C2236" s="16" t="s">
        <v>318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15</v>
      </c>
      <c r="C2237" s="16" t="s">
        <v>319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15</v>
      </c>
      <c r="C2238" s="16" t="s">
        <v>320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15</v>
      </c>
      <c r="C2239" s="16" t="s">
        <v>321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15</v>
      </c>
      <c r="C2240" s="16" t="s">
        <v>377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15</v>
      </c>
      <c r="C2241" s="16" t="s">
        <v>322</v>
      </c>
      <c r="D2241" s="17">
        <v>0</v>
      </c>
      <c r="E2241" s="17">
        <v>0</v>
      </c>
      <c r="F2241" s="17">
        <v>0</v>
      </c>
      <c r="G2241" s="17">
        <v>0</v>
      </c>
      <c r="H2241" s="17">
        <v>0</v>
      </c>
    </row>
    <row r="2242" spans="1:8">
      <c r="A2242" s="15">
        <v>2237</v>
      </c>
      <c r="B2242" s="16" t="s">
        <v>15</v>
      </c>
      <c r="C2242" s="16" t="s">
        <v>323</v>
      </c>
      <c r="D2242" s="17">
        <v>0</v>
      </c>
      <c r="E2242" s="17">
        <v>0</v>
      </c>
      <c r="F2242" s="17">
        <v>0</v>
      </c>
      <c r="G2242" s="17">
        <v>0</v>
      </c>
      <c r="H2242" s="17">
        <v>3</v>
      </c>
    </row>
    <row r="2243" spans="1:8">
      <c r="A2243" s="15">
        <v>2238</v>
      </c>
      <c r="B2243" s="16" t="s">
        <v>15</v>
      </c>
      <c r="C2243" s="16" t="s">
        <v>324</v>
      </c>
      <c r="D2243" s="17">
        <v>0</v>
      </c>
      <c r="E2243" s="17">
        <v>0</v>
      </c>
      <c r="F2243" s="17">
        <v>4</v>
      </c>
      <c r="G2243" s="17">
        <v>0</v>
      </c>
      <c r="H2243" s="17">
        <v>7</v>
      </c>
    </row>
    <row r="2244" spans="1:8">
      <c r="A2244" s="15">
        <v>2239</v>
      </c>
      <c r="B2244" s="16" t="s">
        <v>15</v>
      </c>
      <c r="C2244" s="16" t="s">
        <v>325</v>
      </c>
      <c r="D2244" s="17">
        <v>0</v>
      </c>
      <c r="E2244" s="17">
        <v>0</v>
      </c>
      <c r="F2244" s="17">
        <v>0</v>
      </c>
      <c r="G2244" s="17">
        <v>0</v>
      </c>
      <c r="H2244" s="17">
        <v>0</v>
      </c>
    </row>
    <row r="2245" spans="1:8">
      <c r="A2245" s="15">
        <v>2240</v>
      </c>
      <c r="B2245" s="16" t="s">
        <v>15</v>
      </c>
      <c r="C2245" s="16" t="s">
        <v>368</v>
      </c>
      <c r="D2245" s="17">
        <v>0</v>
      </c>
      <c r="E2245" s="17">
        <v>0</v>
      </c>
      <c r="F2245" s="17">
        <v>0</v>
      </c>
      <c r="G2245" s="17">
        <v>0</v>
      </c>
      <c r="H2245" s="17">
        <v>0</v>
      </c>
    </row>
    <row r="2246" spans="1:8">
      <c r="A2246" s="15">
        <v>2241</v>
      </c>
      <c r="B2246" s="16" t="s">
        <v>15</v>
      </c>
      <c r="C2246" s="16" t="s">
        <v>326</v>
      </c>
      <c r="D2246" s="17">
        <v>0</v>
      </c>
      <c r="E2246" s="17">
        <v>0</v>
      </c>
      <c r="F2246" s="17">
        <v>12</v>
      </c>
      <c r="G2246" s="17">
        <v>17</v>
      </c>
      <c r="H2246" s="17">
        <v>30</v>
      </c>
    </row>
    <row r="2247" spans="1:8">
      <c r="A2247" s="15">
        <v>2242</v>
      </c>
      <c r="B2247" s="16" t="s">
        <v>15</v>
      </c>
      <c r="C2247" s="16" t="s">
        <v>327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15</v>
      </c>
      <c r="C2248" s="16" t="s">
        <v>328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15</v>
      </c>
      <c r="C2249" s="16" t="s">
        <v>329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15</v>
      </c>
      <c r="C2250" s="16" t="s">
        <v>379</v>
      </c>
      <c r="D2250" s="17">
        <v>0</v>
      </c>
      <c r="E2250" s="17">
        <v>0</v>
      </c>
      <c r="F2250" s="17">
        <v>0</v>
      </c>
      <c r="G2250" s="17">
        <v>0</v>
      </c>
      <c r="H2250" s="17">
        <v>0</v>
      </c>
    </row>
    <row r="2251" spans="1:8">
      <c r="A2251" s="15">
        <v>2246</v>
      </c>
      <c r="B2251" s="16" t="s">
        <v>15</v>
      </c>
      <c r="C2251" s="16" t="s">
        <v>369</v>
      </c>
      <c r="D2251" s="17">
        <v>0</v>
      </c>
      <c r="E2251" s="17">
        <v>0</v>
      </c>
      <c r="F2251" s="17">
        <v>3</v>
      </c>
      <c r="G2251" s="17">
        <v>0</v>
      </c>
      <c r="H2251" s="17">
        <v>3</v>
      </c>
    </row>
    <row r="2252" spans="1:8">
      <c r="A2252" s="15">
        <v>2247</v>
      </c>
      <c r="B2252" s="16" t="s">
        <v>15</v>
      </c>
      <c r="C2252" s="16" t="s">
        <v>389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15</v>
      </c>
      <c r="C2253" s="16" t="s">
        <v>390</v>
      </c>
      <c r="D2253" s="17">
        <v>0</v>
      </c>
      <c r="E2253" s="17">
        <v>0</v>
      </c>
      <c r="F2253" s="17">
        <v>0</v>
      </c>
      <c r="G2253" s="17">
        <v>0</v>
      </c>
      <c r="H2253" s="17">
        <v>0</v>
      </c>
    </row>
    <row r="2254" spans="1:8">
      <c r="A2254" s="15">
        <v>2249</v>
      </c>
      <c r="B2254" s="16" t="s">
        <v>15</v>
      </c>
      <c r="C2254" s="16" t="s">
        <v>330</v>
      </c>
      <c r="D2254" s="17">
        <v>0</v>
      </c>
      <c r="E2254" s="17">
        <v>0</v>
      </c>
      <c r="F2254" s="17">
        <v>8</v>
      </c>
      <c r="G2254" s="17">
        <v>4</v>
      </c>
      <c r="H2254" s="17">
        <v>10</v>
      </c>
    </row>
    <row r="2255" spans="1:8">
      <c r="A2255" s="15">
        <v>2250</v>
      </c>
      <c r="B2255" s="16" t="s">
        <v>15</v>
      </c>
      <c r="C2255" s="16" t="s">
        <v>391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15</v>
      </c>
      <c r="C2256" s="16" t="s">
        <v>392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15</v>
      </c>
      <c r="C2257" s="16" t="s">
        <v>393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15</v>
      </c>
      <c r="C2258" s="16" t="s">
        <v>331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15</v>
      </c>
      <c r="C2259" s="16" t="s">
        <v>394</v>
      </c>
      <c r="D2259" s="17">
        <v>2170</v>
      </c>
      <c r="E2259" s="17">
        <v>1423</v>
      </c>
      <c r="F2259" s="17">
        <v>6649</v>
      </c>
      <c r="G2259" s="17">
        <v>3613</v>
      </c>
      <c r="H2259" s="17">
        <v>13863</v>
      </c>
    </row>
    <row r="2260" spans="1:8">
      <c r="A2260" s="15">
        <v>2255</v>
      </c>
      <c r="B2260" s="16" t="s">
        <v>15</v>
      </c>
      <c r="C2260" s="16" t="s">
        <v>332</v>
      </c>
      <c r="D2260" s="17">
        <v>0</v>
      </c>
      <c r="E2260" s="17">
        <v>0</v>
      </c>
      <c r="F2260" s="17">
        <v>0</v>
      </c>
      <c r="G2260" s="17">
        <v>0</v>
      </c>
      <c r="H2260" s="17">
        <v>0</v>
      </c>
    </row>
    <row r="2261" spans="1:8">
      <c r="A2261" s="15">
        <v>2256</v>
      </c>
      <c r="B2261" s="16" t="s">
        <v>15</v>
      </c>
      <c r="C2261" s="16" t="s">
        <v>333</v>
      </c>
      <c r="D2261" s="17">
        <v>0</v>
      </c>
      <c r="E2261" s="17">
        <v>0</v>
      </c>
      <c r="F2261" s="17">
        <v>8</v>
      </c>
      <c r="G2261" s="17">
        <v>0</v>
      </c>
      <c r="H2261" s="17">
        <v>8</v>
      </c>
    </row>
    <row r="2262" spans="1:8">
      <c r="A2262" s="15">
        <v>2257</v>
      </c>
      <c r="B2262" s="16" t="s">
        <v>16</v>
      </c>
      <c r="C2262" s="16" t="s">
        <v>97</v>
      </c>
      <c r="D2262" s="17">
        <v>0</v>
      </c>
      <c r="E2262" s="17">
        <v>7</v>
      </c>
      <c r="F2262" s="17">
        <v>14</v>
      </c>
      <c r="G2262" s="17">
        <v>0</v>
      </c>
      <c r="H2262" s="17">
        <v>25</v>
      </c>
    </row>
    <row r="2263" spans="1:8">
      <c r="A2263" s="15">
        <v>2258</v>
      </c>
      <c r="B2263" s="16" t="s">
        <v>16</v>
      </c>
      <c r="C2263" s="16" t="s">
        <v>347</v>
      </c>
      <c r="D2263" s="17">
        <v>0</v>
      </c>
      <c r="E2263" s="17">
        <v>0</v>
      </c>
      <c r="F2263" s="17">
        <v>0</v>
      </c>
      <c r="G2263" s="17">
        <v>0</v>
      </c>
      <c r="H2263" s="17">
        <v>0</v>
      </c>
    </row>
    <row r="2264" spans="1:8">
      <c r="A2264" s="15">
        <v>2259</v>
      </c>
      <c r="B2264" s="16" t="s">
        <v>16</v>
      </c>
      <c r="C2264" s="16" t="s">
        <v>98</v>
      </c>
      <c r="D2264" s="17">
        <v>0</v>
      </c>
      <c r="E2264" s="17">
        <v>0</v>
      </c>
      <c r="F2264" s="17">
        <v>12</v>
      </c>
      <c r="G2264" s="17">
        <v>3</v>
      </c>
      <c r="H2264" s="17">
        <v>16</v>
      </c>
    </row>
    <row r="2265" spans="1:8">
      <c r="A2265" s="15">
        <v>2260</v>
      </c>
      <c r="B2265" s="16" t="s">
        <v>16</v>
      </c>
      <c r="C2265" s="16" t="s">
        <v>99</v>
      </c>
      <c r="D2265" s="17">
        <v>0</v>
      </c>
      <c r="E2265" s="17">
        <v>0</v>
      </c>
      <c r="F2265" s="17">
        <v>7</v>
      </c>
      <c r="G2265" s="17">
        <v>3</v>
      </c>
      <c r="H2265" s="17">
        <v>8</v>
      </c>
    </row>
    <row r="2266" spans="1:8">
      <c r="A2266" s="15">
        <v>2261</v>
      </c>
      <c r="B2266" s="16" t="s">
        <v>16</v>
      </c>
      <c r="C2266" s="16" t="s">
        <v>100</v>
      </c>
      <c r="D2266" s="17">
        <v>0</v>
      </c>
      <c r="E2266" s="17">
        <v>0</v>
      </c>
      <c r="F2266" s="17">
        <v>0</v>
      </c>
      <c r="G2266" s="17">
        <v>0</v>
      </c>
      <c r="H2266" s="17">
        <v>0</v>
      </c>
    </row>
    <row r="2267" spans="1:8">
      <c r="A2267" s="15">
        <v>2262</v>
      </c>
      <c r="B2267" s="16" t="s">
        <v>16</v>
      </c>
      <c r="C2267" s="16" t="s">
        <v>101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16</v>
      </c>
      <c r="C2268" s="16" t="s">
        <v>102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16</v>
      </c>
      <c r="C2269" s="16" t="s">
        <v>103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16</v>
      </c>
      <c r="C2270" s="16" t="s">
        <v>104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16</v>
      </c>
      <c r="C2271" s="16" t="s">
        <v>105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16</v>
      </c>
      <c r="C2272" s="16" t="s">
        <v>106</v>
      </c>
      <c r="D2272" s="17">
        <v>0</v>
      </c>
      <c r="E2272" s="17">
        <v>3</v>
      </c>
      <c r="F2272" s="17">
        <v>61</v>
      </c>
      <c r="G2272" s="17">
        <v>8</v>
      </c>
      <c r="H2272" s="17">
        <v>70</v>
      </c>
    </row>
    <row r="2273" spans="1:8">
      <c r="A2273" s="15">
        <v>2268</v>
      </c>
      <c r="B2273" s="16" t="s">
        <v>16</v>
      </c>
      <c r="C2273" s="16" t="s">
        <v>107</v>
      </c>
      <c r="D2273" s="17">
        <v>0</v>
      </c>
      <c r="E2273" s="17">
        <v>0</v>
      </c>
      <c r="F2273" s="17">
        <v>0</v>
      </c>
      <c r="G2273" s="17">
        <v>0</v>
      </c>
      <c r="H2273" s="17">
        <v>0</v>
      </c>
    </row>
    <row r="2274" spans="1:8">
      <c r="A2274" s="15">
        <v>2269</v>
      </c>
      <c r="B2274" s="16" t="s">
        <v>16</v>
      </c>
      <c r="C2274" s="16" t="s">
        <v>108</v>
      </c>
      <c r="D2274" s="17">
        <v>0</v>
      </c>
      <c r="E2274" s="17">
        <v>5</v>
      </c>
      <c r="F2274" s="17">
        <v>9</v>
      </c>
      <c r="G2274" s="17">
        <v>0</v>
      </c>
      <c r="H2274" s="17">
        <v>12</v>
      </c>
    </row>
    <row r="2275" spans="1:8">
      <c r="A2275" s="15">
        <v>2270</v>
      </c>
      <c r="B2275" s="16" t="s">
        <v>16</v>
      </c>
      <c r="C2275" s="16" t="s">
        <v>109</v>
      </c>
      <c r="D2275" s="17">
        <v>0</v>
      </c>
      <c r="E2275" s="17">
        <v>0</v>
      </c>
      <c r="F2275" s="17">
        <v>0</v>
      </c>
      <c r="G2275" s="17">
        <v>0</v>
      </c>
      <c r="H2275" s="17">
        <v>0</v>
      </c>
    </row>
    <row r="2276" spans="1:8">
      <c r="A2276" s="15">
        <v>2271</v>
      </c>
      <c r="B2276" s="16" t="s">
        <v>16</v>
      </c>
      <c r="C2276" s="16" t="s">
        <v>110</v>
      </c>
      <c r="D2276" s="17">
        <v>24066</v>
      </c>
      <c r="E2276" s="17">
        <v>18037</v>
      </c>
      <c r="F2276" s="17">
        <v>49808</v>
      </c>
      <c r="G2276" s="17">
        <v>15502</v>
      </c>
      <c r="H2276" s="17">
        <v>107409</v>
      </c>
    </row>
    <row r="2277" spans="1:8">
      <c r="A2277" s="15">
        <v>2272</v>
      </c>
      <c r="B2277" s="16" t="s">
        <v>16</v>
      </c>
      <c r="C2277" s="16" t="s">
        <v>348</v>
      </c>
      <c r="D2277" s="17">
        <v>0</v>
      </c>
      <c r="E2277" s="17">
        <v>0</v>
      </c>
      <c r="F2277" s="17">
        <v>0</v>
      </c>
      <c r="G2277" s="17">
        <v>0</v>
      </c>
      <c r="H2277" s="17">
        <v>0</v>
      </c>
    </row>
    <row r="2278" spans="1:8">
      <c r="A2278" s="15">
        <v>2273</v>
      </c>
      <c r="B2278" s="16" t="s">
        <v>16</v>
      </c>
      <c r="C2278" s="16" t="s">
        <v>111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16</v>
      </c>
      <c r="C2279" s="16" t="s">
        <v>112</v>
      </c>
      <c r="D2279" s="17">
        <v>0</v>
      </c>
      <c r="E2279" s="17">
        <v>0</v>
      </c>
      <c r="F2279" s="17">
        <v>0</v>
      </c>
      <c r="G2279" s="17">
        <v>0</v>
      </c>
      <c r="H2279" s="17">
        <v>0</v>
      </c>
    </row>
    <row r="2280" spans="1:8">
      <c r="A2280" s="15">
        <v>2275</v>
      </c>
      <c r="B2280" s="16" t="s">
        <v>16</v>
      </c>
      <c r="C2280" s="16" t="s">
        <v>113</v>
      </c>
      <c r="D2280" s="17">
        <v>3</v>
      </c>
      <c r="E2280" s="17">
        <v>0</v>
      </c>
      <c r="F2280" s="17">
        <v>33</v>
      </c>
      <c r="G2280" s="17">
        <v>100</v>
      </c>
      <c r="H2280" s="17">
        <v>135</v>
      </c>
    </row>
    <row r="2281" spans="1:8">
      <c r="A2281" s="15">
        <v>2276</v>
      </c>
      <c r="B2281" s="16" t="s">
        <v>16</v>
      </c>
      <c r="C2281" s="16" t="s">
        <v>114</v>
      </c>
      <c r="D2281" s="17">
        <v>0</v>
      </c>
      <c r="E2281" s="17">
        <v>0</v>
      </c>
      <c r="F2281" s="17">
        <v>8</v>
      </c>
      <c r="G2281" s="17">
        <v>0</v>
      </c>
      <c r="H2281" s="17">
        <v>9</v>
      </c>
    </row>
    <row r="2282" spans="1:8">
      <c r="A2282" s="15">
        <v>2277</v>
      </c>
      <c r="B2282" s="16" t="s">
        <v>16</v>
      </c>
      <c r="C2282" s="16" t="s">
        <v>115</v>
      </c>
      <c r="D2282" s="17">
        <v>0</v>
      </c>
      <c r="E2282" s="17">
        <v>0</v>
      </c>
      <c r="F2282" s="17">
        <v>0</v>
      </c>
      <c r="G2282" s="17">
        <v>0</v>
      </c>
      <c r="H2282" s="17">
        <v>0</v>
      </c>
    </row>
    <row r="2283" spans="1:8">
      <c r="A2283" s="15">
        <v>2278</v>
      </c>
      <c r="B2283" s="16" t="s">
        <v>16</v>
      </c>
      <c r="C2283" s="16" t="s">
        <v>116</v>
      </c>
      <c r="D2283" s="17">
        <v>3</v>
      </c>
      <c r="E2283" s="17">
        <v>8</v>
      </c>
      <c r="F2283" s="17">
        <v>10</v>
      </c>
      <c r="G2283" s="17">
        <v>0</v>
      </c>
      <c r="H2283" s="17">
        <v>26</v>
      </c>
    </row>
    <row r="2284" spans="1:8">
      <c r="A2284" s="15">
        <v>2279</v>
      </c>
      <c r="B2284" s="16" t="s">
        <v>16</v>
      </c>
      <c r="C2284" s="16" t="s">
        <v>117</v>
      </c>
      <c r="D2284" s="17">
        <v>10</v>
      </c>
      <c r="E2284" s="17">
        <v>15</v>
      </c>
      <c r="F2284" s="17">
        <v>117</v>
      </c>
      <c r="G2284" s="17">
        <v>0</v>
      </c>
      <c r="H2284" s="17">
        <v>144</v>
      </c>
    </row>
    <row r="2285" spans="1:8">
      <c r="A2285" s="15">
        <v>2280</v>
      </c>
      <c r="B2285" s="16" t="s">
        <v>16</v>
      </c>
      <c r="C2285" s="16" t="s">
        <v>118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16</v>
      </c>
      <c r="C2286" s="16" t="s">
        <v>119</v>
      </c>
      <c r="D2286" s="17">
        <v>0</v>
      </c>
      <c r="E2286" s="17">
        <v>0</v>
      </c>
      <c r="F2286" s="17">
        <v>10</v>
      </c>
      <c r="G2286" s="17">
        <v>7</v>
      </c>
      <c r="H2286" s="17">
        <v>16</v>
      </c>
    </row>
    <row r="2287" spans="1:8">
      <c r="A2287" s="15">
        <v>2282</v>
      </c>
      <c r="B2287" s="16" t="s">
        <v>16</v>
      </c>
      <c r="C2287" s="16" t="s">
        <v>120</v>
      </c>
      <c r="D2287" s="17">
        <v>4</v>
      </c>
      <c r="E2287" s="17">
        <v>11</v>
      </c>
      <c r="F2287" s="17">
        <v>28</v>
      </c>
      <c r="G2287" s="17">
        <v>11</v>
      </c>
      <c r="H2287" s="17">
        <v>48</v>
      </c>
    </row>
    <row r="2288" spans="1:8">
      <c r="A2288" s="15">
        <v>2283</v>
      </c>
      <c r="B2288" s="16" t="s">
        <v>16</v>
      </c>
      <c r="C2288" s="16" t="s">
        <v>121</v>
      </c>
      <c r="D2288" s="17">
        <v>0</v>
      </c>
      <c r="E2288" s="17">
        <v>0</v>
      </c>
      <c r="F2288" s="17">
        <v>0</v>
      </c>
      <c r="G2288" s="17">
        <v>0</v>
      </c>
      <c r="H2288" s="17">
        <v>0</v>
      </c>
    </row>
    <row r="2289" spans="1:8">
      <c r="A2289" s="15">
        <v>2284</v>
      </c>
      <c r="B2289" s="16" t="s">
        <v>16</v>
      </c>
      <c r="C2289" s="16" t="s">
        <v>122</v>
      </c>
      <c r="D2289" s="17">
        <v>0</v>
      </c>
      <c r="E2289" s="17">
        <v>0</v>
      </c>
      <c r="F2289" s="17">
        <v>0</v>
      </c>
      <c r="G2289" s="17">
        <v>0</v>
      </c>
      <c r="H2289" s="17">
        <v>0</v>
      </c>
    </row>
    <row r="2290" spans="1:8">
      <c r="A2290" s="15">
        <v>2285</v>
      </c>
      <c r="B2290" s="16" t="s">
        <v>16</v>
      </c>
      <c r="C2290" s="16" t="s">
        <v>123</v>
      </c>
      <c r="D2290" s="17">
        <v>0</v>
      </c>
      <c r="E2290" s="17">
        <v>0</v>
      </c>
      <c r="F2290" s="17">
        <v>0</v>
      </c>
      <c r="G2290" s="17">
        <v>0</v>
      </c>
      <c r="H2290" s="17">
        <v>4</v>
      </c>
    </row>
    <row r="2291" spans="1:8">
      <c r="A2291" s="15">
        <v>2286</v>
      </c>
      <c r="B2291" s="16" t="s">
        <v>16</v>
      </c>
      <c r="C2291" s="16" t="s">
        <v>124</v>
      </c>
      <c r="D2291" s="17">
        <v>0</v>
      </c>
      <c r="E2291" s="17">
        <v>0</v>
      </c>
      <c r="F2291" s="17">
        <v>0</v>
      </c>
      <c r="G2291" s="17">
        <v>0</v>
      </c>
      <c r="H2291" s="17">
        <v>0</v>
      </c>
    </row>
    <row r="2292" spans="1:8">
      <c r="A2292" s="15">
        <v>2287</v>
      </c>
      <c r="B2292" s="16" t="s">
        <v>16</v>
      </c>
      <c r="C2292" s="16" t="s">
        <v>380</v>
      </c>
      <c r="D2292" s="17">
        <v>0</v>
      </c>
      <c r="E2292" s="17">
        <v>0</v>
      </c>
      <c r="F2292" s="17">
        <v>5</v>
      </c>
      <c r="G2292" s="17">
        <v>0</v>
      </c>
      <c r="H2292" s="17">
        <v>6</v>
      </c>
    </row>
    <row r="2293" spans="1:8">
      <c r="A2293" s="15">
        <v>2288</v>
      </c>
      <c r="B2293" s="16" t="s">
        <v>16</v>
      </c>
      <c r="C2293" s="16" t="s">
        <v>372</v>
      </c>
      <c r="D2293" s="17">
        <v>0</v>
      </c>
      <c r="E2293" s="17">
        <v>0</v>
      </c>
      <c r="F2293" s="17">
        <v>0</v>
      </c>
      <c r="G2293" s="17">
        <v>0</v>
      </c>
      <c r="H2293" s="17">
        <v>0</v>
      </c>
    </row>
    <row r="2294" spans="1:8">
      <c r="A2294" s="15">
        <v>2289</v>
      </c>
      <c r="B2294" s="16" t="s">
        <v>16</v>
      </c>
      <c r="C2294" s="16" t="s">
        <v>125</v>
      </c>
      <c r="D2294" s="17">
        <v>0</v>
      </c>
      <c r="E2294" s="17">
        <v>5</v>
      </c>
      <c r="F2294" s="17">
        <v>35</v>
      </c>
      <c r="G2294" s="17">
        <v>11</v>
      </c>
      <c r="H2294" s="17">
        <v>46</v>
      </c>
    </row>
    <row r="2295" spans="1:8">
      <c r="A2295" s="15">
        <v>2290</v>
      </c>
      <c r="B2295" s="16" t="s">
        <v>16</v>
      </c>
      <c r="C2295" s="16" t="s">
        <v>126</v>
      </c>
      <c r="D2295" s="17">
        <v>0</v>
      </c>
      <c r="E2295" s="17">
        <v>5</v>
      </c>
      <c r="F2295" s="17">
        <v>3</v>
      </c>
      <c r="G2295" s="17">
        <v>0</v>
      </c>
      <c r="H2295" s="17">
        <v>13</v>
      </c>
    </row>
    <row r="2296" spans="1:8">
      <c r="A2296" s="15">
        <v>2291</v>
      </c>
      <c r="B2296" s="16" t="s">
        <v>16</v>
      </c>
      <c r="C2296" s="16" t="s">
        <v>127</v>
      </c>
      <c r="D2296" s="17">
        <v>13</v>
      </c>
      <c r="E2296" s="17">
        <v>16</v>
      </c>
      <c r="F2296" s="17">
        <v>114</v>
      </c>
      <c r="G2296" s="17">
        <v>3</v>
      </c>
      <c r="H2296" s="17">
        <v>145</v>
      </c>
    </row>
    <row r="2297" spans="1:8">
      <c r="A2297" s="15">
        <v>2292</v>
      </c>
      <c r="B2297" s="16" t="s">
        <v>16</v>
      </c>
      <c r="C2297" s="16" t="s">
        <v>128</v>
      </c>
      <c r="D2297" s="17">
        <v>0</v>
      </c>
      <c r="E2297" s="17">
        <v>0</v>
      </c>
      <c r="F2297" s="17">
        <v>0</v>
      </c>
      <c r="G2297" s="17">
        <v>0</v>
      </c>
      <c r="H2297" s="17">
        <v>0</v>
      </c>
    </row>
    <row r="2298" spans="1:8">
      <c r="A2298" s="15">
        <v>2293</v>
      </c>
      <c r="B2298" s="16" t="s">
        <v>16</v>
      </c>
      <c r="C2298" s="16" t="s">
        <v>129</v>
      </c>
      <c r="D2298" s="17">
        <v>0</v>
      </c>
      <c r="E2298" s="17">
        <v>4</v>
      </c>
      <c r="F2298" s="17">
        <v>23</v>
      </c>
      <c r="G2298" s="17">
        <v>0</v>
      </c>
      <c r="H2298" s="17">
        <v>29</v>
      </c>
    </row>
    <row r="2299" spans="1:8">
      <c r="A2299" s="15">
        <v>2294</v>
      </c>
      <c r="B2299" s="16" t="s">
        <v>16</v>
      </c>
      <c r="C2299" s="16" t="s">
        <v>130</v>
      </c>
      <c r="D2299" s="17">
        <v>0</v>
      </c>
      <c r="E2299" s="17">
        <v>0</v>
      </c>
      <c r="F2299" s="17">
        <v>25</v>
      </c>
      <c r="G2299" s="17">
        <v>5</v>
      </c>
      <c r="H2299" s="17">
        <v>36</v>
      </c>
    </row>
    <row r="2300" spans="1:8">
      <c r="A2300" s="15">
        <v>2295</v>
      </c>
      <c r="B2300" s="16" t="s">
        <v>16</v>
      </c>
      <c r="C2300" s="16" t="s">
        <v>131</v>
      </c>
      <c r="D2300" s="17">
        <v>0</v>
      </c>
      <c r="E2300" s="17">
        <v>0</v>
      </c>
      <c r="F2300" s="17">
        <v>0</v>
      </c>
      <c r="G2300" s="17">
        <v>0</v>
      </c>
      <c r="H2300" s="17">
        <v>0</v>
      </c>
    </row>
    <row r="2301" spans="1:8">
      <c r="A2301" s="15">
        <v>2296</v>
      </c>
      <c r="B2301" s="16" t="s">
        <v>16</v>
      </c>
      <c r="C2301" s="16" t="s">
        <v>132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16</v>
      </c>
      <c r="C2302" s="16" t="s">
        <v>381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16</v>
      </c>
      <c r="C2303" s="16" t="s">
        <v>133</v>
      </c>
      <c r="D2303" s="17">
        <v>0</v>
      </c>
      <c r="E2303" s="17">
        <v>19</v>
      </c>
      <c r="F2303" s="17">
        <v>68</v>
      </c>
      <c r="G2303" s="17">
        <v>6</v>
      </c>
      <c r="H2303" s="17">
        <v>88</v>
      </c>
    </row>
    <row r="2304" spans="1:8">
      <c r="A2304" s="15">
        <v>2299</v>
      </c>
      <c r="B2304" s="16" t="s">
        <v>16</v>
      </c>
      <c r="C2304" s="16" t="s">
        <v>134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16</v>
      </c>
      <c r="C2305" s="16" t="s">
        <v>135</v>
      </c>
      <c r="D2305" s="17">
        <v>45</v>
      </c>
      <c r="E2305" s="17">
        <v>41</v>
      </c>
      <c r="F2305" s="17">
        <v>279</v>
      </c>
      <c r="G2305" s="17">
        <v>37</v>
      </c>
      <c r="H2305" s="17">
        <v>405</v>
      </c>
    </row>
    <row r="2306" spans="1:8">
      <c r="A2306" s="15">
        <v>2301</v>
      </c>
      <c r="B2306" s="16" t="s">
        <v>16</v>
      </c>
      <c r="C2306" s="16" t="s">
        <v>136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16</v>
      </c>
      <c r="C2307" s="16" t="s">
        <v>137</v>
      </c>
      <c r="D2307" s="17">
        <v>0</v>
      </c>
      <c r="E2307" s="17">
        <v>0</v>
      </c>
      <c r="F2307" s="17">
        <v>0</v>
      </c>
      <c r="G2307" s="17">
        <v>0</v>
      </c>
      <c r="H2307" s="17">
        <v>0</v>
      </c>
    </row>
    <row r="2308" spans="1:8">
      <c r="A2308" s="15">
        <v>2303</v>
      </c>
      <c r="B2308" s="16" t="s">
        <v>16</v>
      </c>
      <c r="C2308" s="16" t="s">
        <v>138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16</v>
      </c>
      <c r="C2309" s="16" t="s">
        <v>139</v>
      </c>
      <c r="D2309" s="17">
        <v>0</v>
      </c>
      <c r="E2309" s="17">
        <v>0</v>
      </c>
      <c r="F2309" s="17">
        <v>0</v>
      </c>
      <c r="G2309" s="17">
        <v>0</v>
      </c>
      <c r="H2309" s="17">
        <v>0</v>
      </c>
    </row>
    <row r="2310" spans="1:8">
      <c r="A2310" s="15">
        <v>2305</v>
      </c>
      <c r="B2310" s="16" t="s">
        <v>16</v>
      </c>
      <c r="C2310" s="16" t="s">
        <v>140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16</v>
      </c>
      <c r="C2311" s="16" t="s">
        <v>141</v>
      </c>
      <c r="D2311" s="17">
        <v>0</v>
      </c>
      <c r="E2311" s="17">
        <v>0</v>
      </c>
      <c r="F2311" s="17">
        <v>0</v>
      </c>
      <c r="G2311" s="17">
        <v>0</v>
      </c>
      <c r="H2311" s="17">
        <v>0</v>
      </c>
    </row>
    <row r="2312" spans="1:8">
      <c r="A2312" s="15">
        <v>2307</v>
      </c>
      <c r="B2312" s="16" t="s">
        <v>16</v>
      </c>
      <c r="C2312" s="16" t="s">
        <v>142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16</v>
      </c>
      <c r="C2313" s="16" t="s">
        <v>143</v>
      </c>
      <c r="D2313" s="17">
        <v>0</v>
      </c>
      <c r="E2313" s="17">
        <v>0</v>
      </c>
      <c r="F2313" s="17">
        <v>67</v>
      </c>
      <c r="G2313" s="17">
        <v>19</v>
      </c>
      <c r="H2313" s="17">
        <v>89</v>
      </c>
    </row>
    <row r="2314" spans="1:8">
      <c r="A2314" s="15">
        <v>2309</v>
      </c>
      <c r="B2314" s="16" t="s">
        <v>16</v>
      </c>
      <c r="C2314" s="16" t="s">
        <v>144</v>
      </c>
      <c r="D2314" s="17">
        <v>0</v>
      </c>
      <c r="E2314" s="17">
        <v>0</v>
      </c>
      <c r="F2314" s="17">
        <v>0</v>
      </c>
      <c r="G2314" s="17">
        <v>0</v>
      </c>
      <c r="H2314" s="17">
        <v>0</v>
      </c>
    </row>
    <row r="2315" spans="1:8">
      <c r="A2315" s="15">
        <v>2310</v>
      </c>
      <c r="B2315" s="16" t="s">
        <v>16</v>
      </c>
      <c r="C2315" s="16" t="s">
        <v>349</v>
      </c>
      <c r="D2315" s="17">
        <v>1006</v>
      </c>
      <c r="E2315" s="17">
        <v>2124</v>
      </c>
      <c r="F2315" s="17">
        <v>7034</v>
      </c>
      <c r="G2315" s="17">
        <v>898</v>
      </c>
      <c r="H2315" s="17">
        <v>11066</v>
      </c>
    </row>
    <row r="2316" spans="1:8">
      <c r="A2316" s="15">
        <v>2311</v>
      </c>
      <c r="B2316" s="16" t="s">
        <v>16</v>
      </c>
      <c r="C2316" s="16" t="s">
        <v>145</v>
      </c>
      <c r="D2316" s="17">
        <v>0</v>
      </c>
      <c r="E2316" s="17">
        <v>0</v>
      </c>
      <c r="F2316" s="17">
        <v>0</v>
      </c>
      <c r="G2316" s="17">
        <v>0</v>
      </c>
      <c r="H2316" s="17">
        <v>0</v>
      </c>
    </row>
    <row r="2317" spans="1:8">
      <c r="A2317" s="15">
        <v>2312</v>
      </c>
      <c r="B2317" s="16" t="s">
        <v>16</v>
      </c>
      <c r="C2317" s="16" t="s">
        <v>146</v>
      </c>
      <c r="D2317" s="17">
        <v>6</v>
      </c>
      <c r="E2317" s="17">
        <v>42</v>
      </c>
      <c r="F2317" s="17">
        <v>259</v>
      </c>
      <c r="G2317" s="17">
        <v>3</v>
      </c>
      <c r="H2317" s="17">
        <v>305</v>
      </c>
    </row>
    <row r="2318" spans="1:8">
      <c r="A2318" s="15">
        <v>2313</v>
      </c>
      <c r="B2318" s="16" t="s">
        <v>16</v>
      </c>
      <c r="C2318" s="16" t="s">
        <v>147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16</v>
      </c>
      <c r="C2319" s="16" t="s">
        <v>148</v>
      </c>
      <c r="D2319" s="17">
        <v>0</v>
      </c>
      <c r="E2319" s="17">
        <v>4</v>
      </c>
      <c r="F2319" s="17">
        <v>0</v>
      </c>
      <c r="G2319" s="17">
        <v>0</v>
      </c>
      <c r="H2319" s="17">
        <v>6</v>
      </c>
    </row>
    <row r="2320" spans="1:8">
      <c r="A2320" s="15">
        <v>2315</v>
      </c>
      <c r="B2320" s="16" t="s">
        <v>16</v>
      </c>
      <c r="C2320" s="16" t="s">
        <v>350</v>
      </c>
      <c r="D2320" s="17">
        <v>0</v>
      </c>
      <c r="E2320" s="17">
        <v>0</v>
      </c>
      <c r="F2320" s="17">
        <v>0</v>
      </c>
      <c r="G2320" s="17">
        <v>0</v>
      </c>
      <c r="H2320" s="17">
        <v>0</v>
      </c>
    </row>
    <row r="2321" spans="1:8">
      <c r="A2321" s="15">
        <v>2316</v>
      </c>
      <c r="B2321" s="16" t="s">
        <v>16</v>
      </c>
      <c r="C2321" s="16" t="s">
        <v>149</v>
      </c>
      <c r="D2321" s="17">
        <v>0</v>
      </c>
      <c r="E2321" s="17">
        <v>0</v>
      </c>
      <c r="F2321" s="17">
        <v>0</v>
      </c>
      <c r="G2321" s="17">
        <v>0</v>
      </c>
      <c r="H2321" s="17">
        <v>0</v>
      </c>
    </row>
    <row r="2322" spans="1:8">
      <c r="A2322" s="15">
        <v>2317</v>
      </c>
      <c r="B2322" s="16" t="s">
        <v>16</v>
      </c>
      <c r="C2322" s="16" t="s">
        <v>150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16</v>
      </c>
      <c r="C2323" s="16" t="s">
        <v>351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16</v>
      </c>
      <c r="C2324" s="16" t="s">
        <v>151</v>
      </c>
      <c r="D2324" s="17">
        <v>0</v>
      </c>
      <c r="E2324" s="17">
        <v>0</v>
      </c>
      <c r="F2324" s="17">
        <v>88</v>
      </c>
      <c r="G2324" s="17">
        <v>100</v>
      </c>
      <c r="H2324" s="17">
        <v>190</v>
      </c>
    </row>
    <row r="2325" spans="1:8">
      <c r="A2325" s="15">
        <v>2320</v>
      </c>
      <c r="B2325" s="16" t="s">
        <v>16</v>
      </c>
      <c r="C2325" s="16" t="s">
        <v>152</v>
      </c>
      <c r="D2325" s="17">
        <v>0</v>
      </c>
      <c r="E2325" s="17">
        <v>0</v>
      </c>
      <c r="F2325" s="17">
        <v>7</v>
      </c>
      <c r="G2325" s="17">
        <v>0</v>
      </c>
      <c r="H2325" s="17">
        <v>7</v>
      </c>
    </row>
    <row r="2326" spans="1:8">
      <c r="A2326" s="15">
        <v>2321</v>
      </c>
      <c r="B2326" s="16" t="s">
        <v>16</v>
      </c>
      <c r="C2326" s="16" t="s">
        <v>352</v>
      </c>
      <c r="D2326" s="17">
        <v>0</v>
      </c>
      <c r="E2326" s="17">
        <v>0</v>
      </c>
      <c r="F2326" s="17">
        <v>0</v>
      </c>
      <c r="G2326" s="17">
        <v>0</v>
      </c>
      <c r="H2326" s="17">
        <v>0</v>
      </c>
    </row>
    <row r="2327" spans="1:8">
      <c r="A2327" s="15">
        <v>2322</v>
      </c>
      <c r="B2327" s="16" t="s">
        <v>16</v>
      </c>
      <c r="C2327" s="16" t="s">
        <v>153</v>
      </c>
      <c r="D2327" s="17">
        <v>0</v>
      </c>
      <c r="E2327" s="17">
        <v>5</v>
      </c>
      <c r="F2327" s="17">
        <v>61</v>
      </c>
      <c r="G2327" s="17">
        <v>80</v>
      </c>
      <c r="H2327" s="17">
        <v>145</v>
      </c>
    </row>
    <row r="2328" spans="1:8">
      <c r="A2328" s="15">
        <v>2323</v>
      </c>
      <c r="B2328" s="16" t="s">
        <v>16</v>
      </c>
      <c r="C2328" s="16" t="s">
        <v>154</v>
      </c>
      <c r="D2328" s="17">
        <v>0</v>
      </c>
      <c r="E2328" s="17">
        <v>0</v>
      </c>
      <c r="F2328" s="17">
        <v>26</v>
      </c>
      <c r="G2328" s="17">
        <v>25</v>
      </c>
      <c r="H2328" s="17">
        <v>63</v>
      </c>
    </row>
    <row r="2329" spans="1:8">
      <c r="A2329" s="15">
        <v>2324</v>
      </c>
      <c r="B2329" s="16" t="s">
        <v>16</v>
      </c>
      <c r="C2329" s="16" t="s">
        <v>155</v>
      </c>
      <c r="D2329" s="17">
        <v>3</v>
      </c>
      <c r="E2329" s="17">
        <v>0</v>
      </c>
      <c r="F2329" s="17">
        <v>24</v>
      </c>
      <c r="G2329" s="17">
        <v>20</v>
      </c>
      <c r="H2329" s="17">
        <v>56</v>
      </c>
    </row>
    <row r="2330" spans="1:8">
      <c r="A2330" s="15">
        <v>2325</v>
      </c>
      <c r="B2330" s="16" t="s">
        <v>16</v>
      </c>
      <c r="C2330" s="16" t="s">
        <v>156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16</v>
      </c>
      <c r="C2331" s="16" t="s">
        <v>157</v>
      </c>
      <c r="D2331" s="17">
        <v>0</v>
      </c>
      <c r="E2331" s="17">
        <v>0</v>
      </c>
      <c r="F2331" s="17">
        <v>0</v>
      </c>
      <c r="G2331" s="17">
        <v>0</v>
      </c>
      <c r="H2331" s="17">
        <v>0</v>
      </c>
    </row>
    <row r="2332" spans="1:8">
      <c r="A2332" s="15">
        <v>2327</v>
      </c>
      <c r="B2332" s="16" t="s">
        <v>16</v>
      </c>
      <c r="C2332" s="16" t="s">
        <v>158</v>
      </c>
      <c r="D2332" s="17">
        <v>0</v>
      </c>
      <c r="E2332" s="17">
        <v>0</v>
      </c>
      <c r="F2332" s="17">
        <v>0</v>
      </c>
      <c r="G2332" s="17">
        <v>0</v>
      </c>
      <c r="H2332" s="17">
        <v>0</v>
      </c>
    </row>
    <row r="2333" spans="1:8">
      <c r="A2333" s="15">
        <v>2328</v>
      </c>
      <c r="B2333" s="16" t="s">
        <v>16</v>
      </c>
      <c r="C2333" s="16" t="s">
        <v>159</v>
      </c>
      <c r="D2333" s="17">
        <v>0</v>
      </c>
      <c r="E2333" s="17">
        <v>0</v>
      </c>
      <c r="F2333" s="17">
        <v>11</v>
      </c>
      <c r="G2333" s="17">
        <v>44</v>
      </c>
      <c r="H2333" s="17">
        <v>57</v>
      </c>
    </row>
    <row r="2334" spans="1:8">
      <c r="A2334" s="15">
        <v>2329</v>
      </c>
      <c r="B2334" s="16" t="s">
        <v>16</v>
      </c>
      <c r="C2334" s="16" t="s">
        <v>160</v>
      </c>
      <c r="D2334" s="17">
        <v>0</v>
      </c>
      <c r="E2334" s="17">
        <v>0</v>
      </c>
      <c r="F2334" s="17">
        <v>4</v>
      </c>
      <c r="G2334" s="17">
        <v>0</v>
      </c>
      <c r="H2334" s="17">
        <v>8</v>
      </c>
    </row>
    <row r="2335" spans="1:8">
      <c r="A2335" s="15">
        <v>2330</v>
      </c>
      <c r="B2335" s="16" t="s">
        <v>16</v>
      </c>
      <c r="C2335" s="16" t="s">
        <v>161</v>
      </c>
      <c r="D2335" s="17">
        <v>12</v>
      </c>
      <c r="E2335" s="17">
        <v>14</v>
      </c>
      <c r="F2335" s="17">
        <v>126</v>
      </c>
      <c r="G2335" s="17">
        <v>106</v>
      </c>
      <c r="H2335" s="17">
        <v>261</v>
      </c>
    </row>
    <row r="2336" spans="1:8">
      <c r="A2336" s="15">
        <v>2331</v>
      </c>
      <c r="B2336" s="16" t="s">
        <v>16</v>
      </c>
      <c r="C2336" s="16" t="s">
        <v>162</v>
      </c>
      <c r="D2336" s="17">
        <v>0</v>
      </c>
      <c r="E2336" s="17">
        <v>0</v>
      </c>
      <c r="F2336" s="17">
        <v>25</v>
      </c>
      <c r="G2336" s="17">
        <v>4</v>
      </c>
      <c r="H2336" s="17">
        <v>31</v>
      </c>
    </row>
    <row r="2337" spans="1:8">
      <c r="A2337" s="15">
        <v>2332</v>
      </c>
      <c r="B2337" s="16" t="s">
        <v>16</v>
      </c>
      <c r="C2337" s="16" t="s">
        <v>163</v>
      </c>
      <c r="D2337" s="17">
        <v>547</v>
      </c>
      <c r="E2337" s="17">
        <v>348</v>
      </c>
      <c r="F2337" s="17">
        <v>2779</v>
      </c>
      <c r="G2337" s="17">
        <v>1283</v>
      </c>
      <c r="H2337" s="17">
        <v>4965</v>
      </c>
    </row>
    <row r="2338" spans="1:8">
      <c r="A2338" s="15">
        <v>2333</v>
      </c>
      <c r="B2338" s="16" t="s">
        <v>16</v>
      </c>
      <c r="C2338" s="16" t="s">
        <v>164</v>
      </c>
      <c r="D2338" s="17">
        <v>0</v>
      </c>
      <c r="E2338" s="17">
        <v>0</v>
      </c>
      <c r="F2338" s="17">
        <v>0</v>
      </c>
      <c r="G2338" s="17">
        <v>0</v>
      </c>
      <c r="H2338" s="17">
        <v>0</v>
      </c>
    </row>
    <row r="2339" spans="1:8">
      <c r="A2339" s="15">
        <v>2334</v>
      </c>
      <c r="B2339" s="16" t="s">
        <v>16</v>
      </c>
      <c r="C2339" s="16" t="s">
        <v>165</v>
      </c>
      <c r="D2339" s="17">
        <v>0</v>
      </c>
      <c r="E2339" s="17">
        <v>0</v>
      </c>
      <c r="F2339" s="17">
        <v>3</v>
      </c>
      <c r="G2339" s="17">
        <v>0</v>
      </c>
      <c r="H2339" s="17">
        <v>5</v>
      </c>
    </row>
    <row r="2340" spans="1:8">
      <c r="A2340" s="15">
        <v>2335</v>
      </c>
      <c r="B2340" s="16" t="s">
        <v>16</v>
      </c>
      <c r="C2340" s="16" t="s">
        <v>166</v>
      </c>
      <c r="D2340" s="17">
        <v>0</v>
      </c>
      <c r="E2340" s="17">
        <v>0</v>
      </c>
      <c r="F2340" s="17">
        <v>5</v>
      </c>
      <c r="G2340" s="17">
        <v>19</v>
      </c>
      <c r="H2340" s="17">
        <v>16</v>
      </c>
    </row>
    <row r="2341" spans="1:8">
      <c r="A2341" s="15">
        <v>2336</v>
      </c>
      <c r="B2341" s="16" t="s">
        <v>16</v>
      </c>
      <c r="C2341" s="16" t="s">
        <v>167</v>
      </c>
      <c r="D2341" s="17">
        <v>0</v>
      </c>
      <c r="E2341" s="17">
        <v>9</v>
      </c>
      <c r="F2341" s="17">
        <v>17</v>
      </c>
      <c r="G2341" s="17">
        <v>6</v>
      </c>
      <c r="H2341" s="17">
        <v>32</v>
      </c>
    </row>
    <row r="2342" spans="1:8">
      <c r="A2342" s="15">
        <v>2337</v>
      </c>
      <c r="B2342" s="16" t="s">
        <v>16</v>
      </c>
      <c r="C2342" s="16" t="s">
        <v>168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16</v>
      </c>
      <c r="C2343" s="16" t="s">
        <v>353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16</v>
      </c>
      <c r="C2344" s="16" t="s">
        <v>169</v>
      </c>
      <c r="D2344" s="17">
        <v>0</v>
      </c>
      <c r="E2344" s="17">
        <v>9</v>
      </c>
      <c r="F2344" s="17">
        <v>144</v>
      </c>
      <c r="G2344" s="17">
        <v>36</v>
      </c>
      <c r="H2344" s="17">
        <v>190</v>
      </c>
    </row>
    <row r="2345" spans="1:8">
      <c r="A2345" s="15">
        <v>2340</v>
      </c>
      <c r="B2345" s="16" t="s">
        <v>16</v>
      </c>
      <c r="C2345" s="16" t="s">
        <v>170</v>
      </c>
      <c r="D2345" s="17">
        <v>5</v>
      </c>
      <c r="E2345" s="17">
        <v>4</v>
      </c>
      <c r="F2345" s="17">
        <v>23</v>
      </c>
      <c r="G2345" s="17">
        <v>3</v>
      </c>
      <c r="H2345" s="17">
        <v>31</v>
      </c>
    </row>
    <row r="2346" spans="1:8">
      <c r="A2346" s="15">
        <v>2341</v>
      </c>
      <c r="B2346" s="16" t="s">
        <v>16</v>
      </c>
      <c r="C2346" s="16" t="s">
        <v>171</v>
      </c>
      <c r="D2346" s="17">
        <v>41</v>
      </c>
      <c r="E2346" s="17">
        <v>38</v>
      </c>
      <c r="F2346" s="17">
        <v>257</v>
      </c>
      <c r="G2346" s="17">
        <v>40</v>
      </c>
      <c r="H2346" s="17">
        <v>379</v>
      </c>
    </row>
    <row r="2347" spans="1:8">
      <c r="A2347" s="15">
        <v>2342</v>
      </c>
      <c r="B2347" s="16" t="s">
        <v>16</v>
      </c>
      <c r="C2347" s="16" t="s">
        <v>172</v>
      </c>
      <c r="D2347" s="17">
        <v>0</v>
      </c>
      <c r="E2347" s="17">
        <v>0</v>
      </c>
      <c r="F2347" s="17">
        <v>0</v>
      </c>
      <c r="G2347" s="17">
        <v>0</v>
      </c>
      <c r="H2347" s="17">
        <v>0</v>
      </c>
    </row>
    <row r="2348" spans="1:8">
      <c r="A2348" s="15">
        <v>2343</v>
      </c>
      <c r="B2348" s="16" t="s">
        <v>16</v>
      </c>
      <c r="C2348" s="16" t="s">
        <v>173</v>
      </c>
      <c r="D2348" s="17">
        <v>0</v>
      </c>
      <c r="E2348" s="17">
        <v>0</v>
      </c>
      <c r="F2348" s="17">
        <v>3</v>
      </c>
      <c r="G2348" s="17">
        <v>0</v>
      </c>
      <c r="H2348" s="17">
        <v>3</v>
      </c>
    </row>
    <row r="2349" spans="1:8">
      <c r="A2349" s="15">
        <v>2344</v>
      </c>
      <c r="B2349" s="16" t="s">
        <v>16</v>
      </c>
      <c r="C2349" s="16" t="s">
        <v>174</v>
      </c>
      <c r="D2349" s="17">
        <v>0</v>
      </c>
      <c r="E2349" s="17">
        <v>0</v>
      </c>
      <c r="F2349" s="17">
        <v>0</v>
      </c>
      <c r="G2349" s="17">
        <v>0</v>
      </c>
      <c r="H2349" s="17">
        <v>0</v>
      </c>
    </row>
    <row r="2350" spans="1:8">
      <c r="A2350" s="15">
        <v>2345</v>
      </c>
      <c r="B2350" s="16" t="s">
        <v>16</v>
      </c>
      <c r="C2350" s="16" t="s">
        <v>175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16</v>
      </c>
      <c r="C2351" s="16" t="s">
        <v>176</v>
      </c>
      <c r="D2351" s="17">
        <v>0</v>
      </c>
      <c r="E2351" s="17">
        <v>0</v>
      </c>
      <c r="F2351" s="17">
        <v>5</v>
      </c>
      <c r="G2351" s="17">
        <v>13</v>
      </c>
      <c r="H2351" s="17">
        <v>14</v>
      </c>
    </row>
    <row r="2352" spans="1:8">
      <c r="A2352" s="15">
        <v>2347</v>
      </c>
      <c r="B2352" s="16" t="s">
        <v>16</v>
      </c>
      <c r="C2352" s="16" t="s">
        <v>177</v>
      </c>
      <c r="D2352" s="17">
        <v>0</v>
      </c>
      <c r="E2352" s="17">
        <v>0</v>
      </c>
      <c r="F2352" s="17">
        <v>6</v>
      </c>
      <c r="G2352" s="17">
        <v>0</v>
      </c>
      <c r="H2352" s="17">
        <v>9</v>
      </c>
    </row>
    <row r="2353" spans="1:8">
      <c r="A2353" s="15">
        <v>2348</v>
      </c>
      <c r="B2353" s="16" t="s">
        <v>16</v>
      </c>
      <c r="C2353" s="16" t="s">
        <v>178</v>
      </c>
      <c r="D2353" s="17">
        <v>34</v>
      </c>
      <c r="E2353" s="17">
        <v>34</v>
      </c>
      <c r="F2353" s="17">
        <v>276</v>
      </c>
      <c r="G2353" s="17">
        <v>324</v>
      </c>
      <c r="H2353" s="17">
        <v>670</v>
      </c>
    </row>
    <row r="2354" spans="1:8">
      <c r="A2354" s="15">
        <v>2349</v>
      </c>
      <c r="B2354" s="16" t="s">
        <v>16</v>
      </c>
      <c r="C2354" s="16" t="s">
        <v>179</v>
      </c>
      <c r="D2354" s="17">
        <v>0</v>
      </c>
      <c r="E2354" s="17">
        <v>0</v>
      </c>
      <c r="F2354" s="17">
        <v>11</v>
      </c>
      <c r="G2354" s="17">
        <v>0</v>
      </c>
      <c r="H2354" s="17">
        <v>19</v>
      </c>
    </row>
    <row r="2355" spans="1:8">
      <c r="A2355" s="15">
        <v>2350</v>
      </c>
      <c r="B2355" s="16" t="s">
        <v>16</v>
      </c>
      <c r="C2355" s="16" t="s">
        <v>180</v>
      </c>
      <c r="D2355" s="17">
        <v>0</v>
      </c>
      <c r="E2355" s="17">
        <v>0</v>
      </c>
      <c r="F2355" s="17">
        <v>0</v>
      </c>
      <c r="G2355" s="17">
        <v>0</v>
      </c>
      <c r="H2355" s="17">
        <v>0</v>
      </c>
    </row>
    <row r="2356" spans="1:8">
      <c r="A2356" s="15">
        <v>2351</v>
      </c>
      <c r="B2356" s="16" t="s">
        <v>16</v>
      </c>
      <c r="C2356" s="16" t="s">
        <v>181</v>
      </c>
      <c r="D2356" s="17">
        <v>14</v>
      </c>
      <c r="E2356" s="17">
        <v>14</v>
      </c>
      <c r="F2356" s="17">
        <v>444</v>
      </c>
      <c r="G2356" s="17">
        <v>1135</v>
      </c>
      <c r="H2356" s="17">
        <v>1606</v>
      </c>
    </row>
    <row r="2357" spans="1:8">
      <c r="A2357" s="15">
        <v>2352</v>
      </c>
      <c r="B2357" s="16" t="s">
        <v>16</v>
      </c>
      <c r="C2357" s="16" t="s">
        <v>182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16</v>
      </c>
      <c r="C2358" s="16" t="s">
        <v>183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16</v>
      </c>
      <c r="C2359" s="16" t="s">
        <v>184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16</v>
      </c>
      <c r="C2360" s="16" t="s">
        <v>185</v>
      </c>
      <c r="D2360" s="17">
        <v>0</v>
      </c>
      <c r="E2360" s="17">
        <v>0</v>
      </c>
      <c r="F2360" s="17">
        <v>4</v>
      </c>
      <c r="G2360" s="17">
        <v>0</v>
      </c>
      <c r="H2360" s="17">
        <v>0</v>
      </c>
    </row>
    <row r="2361" spans="1:8">
      <c r="A2361" s="15">
        <v>2356</v>
      </c>
      <c r="B2361" s="16" t="s">
        <v>16</v>
      </c>
      <c r="C2361" s="16" t="s">
        <v>186</v>
      </c>
      <c r="D2361" s="17">
        <v>0</v>
      </c>
      <c r="E2361" s="17">
        <v>3</v>
      </c>
      <c r="F2361" s="17">
        <v>0</v>
      </c>
      <c r="G2361" s="17">
        <v>0</v>
      </c>
      <c r="H2361" s="17">
        <v>3</v>
      </c>
    </row>
    <row r="2362" spans="1:8">
      <c r="A2362" s="15">
        <v>2357</v>
      </c>
      <c r="B2362" s="16" t="s">
        <v>16</v>
      </c>
      <c r="C2362" s="16" t="s">
        <v>354</v>
      </c>
      <c r="D2362" s="17">
        <v>0</v>
      </c>
      <c r="E2362" s="17">
        <v>0</v>
      </c>
      <c r="F2362" s="17">
        <v>0</v>
      </c>
      <c r="G2362" s="17">
        <v>0</v>
      </c>
      <c r="H2362" s="17">
        <v>0</v>
      </c>
    </row>
    <row r="2363" spans="1:8">
      <c r="A2363" s="15">
        <v>2358</v>
      </c>
      <c r="B2363" s="16" t="s">
        <v>16</v>
      </c>
      <c r="C2363" s="16" t="s">
        <v>187</v>
      </c>
      <c r="D2363" s="17">
        <v>0</v>
      </c>
      <c r="E2363" s="17">
        <v>0</v>
      </c>
      <c r="F2363" s="17">
        <v>0</v>
      </c>
      <c r="G2363" s="17">
        <v>0</v>
      </c>
      <c r="H2363" s="17">
        <v>0</v>
      </c>
    </row>
    <row r="2364" spans="1:8">
      <c r="A2364" s="15">
        <v>2359</v>
      </c>
      <c r="B2364" s="16" t="s">
        <v>16</v>
      </c>
      <c r="C2364" s="16" t="s">
        <v>188</v>
      </c>
      <c r="D2364" s="17">
        <v>0</v>
      </c>
      <c r="E2364" s="17">
        <v>0</v>
      </c>
      <c r="F2364" s="17">
        <v>0</v>
      </c>
      <c r="G2364" s="17">
        <v>0</v>
      </c>
      <c r="H2364" s="17">
        <v>0</v>
      </c>
    </row>
    <row r="2365" spans="1:8">
      <c r="A2365" s="15">
        <v>2360</v>
      </c>
      <c r="B2365" s="16" t="s">
        <v>16</v>
      </c>
      <c r="C2365" s="16" t="s">
        <v>189</v>
      </c>
      <c r="D2365" s="17">
        <v>0</v>
      </c>
      <c r="E2365" s="17">
        <v>0</v>
      </c>
      <c r="F2365" s="17">
        <v>3</v>
      </c>
      <c r="G2365" s="17">
        <v>5</v>
      </c>
      <c r="H2365" s="17">
        <v>9</v>
      </c>
    </row>
    <row r="2366" spans="1:8">
      <c r="A2366" s="15">
        <v>2361</v>
      </c>
      <c r="B2366" s="16" t="s">
        <v>16</v>
      </c>
      <c r="C2366" s="16" t="s">
        <v>190</v>
      </c>
      <c r="D2366" s="17">
        <v>0</v>
      </c>
      <c r="E2366" s="17">
        <v>0</v>
      </c>
      <c r="F2366" s="17">
        <v>0</v>
      </c>
      <c r="G2366" s="17">
        <v>0</v>
      </c>
      <c r="H2366" s="17">
        <v>0</v>
      </c>
    </row>
    <row r="2367" spans="1:8">
      <c r="A2367" s="15">
        <v>2362</v>
      </c>
      <c r="B2367" s="16" t="s">
        <v>16</v>
      </c>
      <c r="C2367" s="16" t="s">
        <v>191</v>
      </c>
      <c r="D2367" s="17">
        <v>0</v>
      </c>
      <c r="E2367" s="17">
        <v>0</v>
      </c>
      <c r="F2367" s="17">
        <v>0</v>
      </c>
      <c r="G2367" s="17">
        <v>0</v>
      </c>
      <c r="H2367" s="17">
        <v>0</v>
      </c>
    </row>
    <row r="2368" spans="1:8">
      <c r="A2368" s="15">
        <v>2363</v>
      </c>
      <c r="B2368" s="16" t="s">
        <v>16</v>
      </c>
      <c r="C2368" s="16" t="s">
        <v>192</v>
      </c>
      <c r="D2368" s="17">
        <v>0</v>
      </c>
      <c r="E2368" s="17">
        <v>0</v>
      </c>
      <c r="F2368" s="17">
        <v>0</v>
      </c>
      <c r="G2368" s="17">
        <v>0</v>
      </c>
      <c r="H2368" s="17">
        <v>0</v>
      </c>
    </row>
    <row r="2369" spans="1:8">
      <c r="A2369" s="15">
        <v>2364</v>
      </c>
      <c r="B2369" s="16" t="s">
        <v>16</v>
      </c>
      <c r="C2369" s="16" t="s">
        <v>355</v>
      </c>
      <c r="D2369" s="17">
        <v>162</v>
      </c>
      <c r="E2369" s="17">
        <v>217</v>
      </c>
      <c r="F2369" s="17">
        <v>1140</v>
      </c>
      <c r="G2369" s="17">
        <v>241</v>
      </c>
      <c r="H2369" s="17">
        <v>1766</v>
      </c>
    </row>
    <row r="2370" spans="1:8">
      <c r="A2370" s="15">
        <v>2365</v>
      </c>
      <c r="B2370" s="16" t="s">
        <v>16</v>
      </c>
      <c r="C2370" s="16" t="s">
        <v>193</v>
      </c>
      <c r="D2370" s="17">
        <v>0</v>
      </c>
      <c r="E2370" s="17">
        <v>0</v>
      </c>
      <c r="F2370" s="17">
        <v>51</v>
      </c>
      <c r="G2370" s="17">
        <v>134</v>
      </c>
      <c r="H2370" s="17">
        <v>194</v>
      </c>
    </row>
    <row r="2371" spans="1:8">
      <c r="A2371" s="15">
        <v>2366</v>
      </c>
      <c r="B2371" s="16" t="s">
        <v>16</v>
      </c>
      <c r="C2371" s="16" t="s">
        <v>194</v>
      </c>
      <c r="D2371" s="17">
        <v>0</v>
      </c>
      <c r="E2371" s="17">
        <v>0</v>
      </c>
      <c r="F2371" s="17">
        <v>3</v>
      </c>
      <c r="G2371" s="17">
        <v>0</v>
      </c>
      <c r="H2371" s="17">
        <v>3</v>
      </c>
    </row>
    <row r="2372" spans="1:8">
      <c r="A2372" s="15">
        <v>2367</v>
      </c>
      <c r="B2372" s="16" t="s">
        <v>16</v>
      </c>
      <c r="C2372" s="16" t="s">
        <v>195</v>
      </c>
      <c r="D2372" s="17">
        <v>342</v>
      </c>
      <c r="E2372" s="17">
        <v>439</v>
      </c>
      <c r="F2372" s="17">
        <v>2952</v>
      </c>
      <c r="G2372" s="17">
        <v>305</v>
      </c>
      <c r="H2372" s="17">
        <v>4047</v>
      </c>
    </row>
    <row r="2373" spans="1:8">
      <c r="A2373" s="15">
        <v>2368</v>
      </c>
      <c r="B2373" s="16" t="s">
        <v>16</v>
      </c>
      <c r="C2373" s="16" t="s">
        <v>196</v>
      </c>
      <c r="D2373" s="17">
        <v>34</v>
      </c>
      <c r="E2373" s="17">
        <v>142</v>
      </c>
      <c r="F2373" s="17">
        <v>492</v>
      </c>
      <c r="G2373" s="17">
        <v>78</v>
      </c>
      <c r="H2373" s="17">
        <v>745</v>
      </c>
    </row>
    <row r="2374" spans="1:8">
      <c r="A2374" s="15">
        <v>2369</v>
      </c>
      <c r="B2374" s="16" t="s">
        <v>16</v>
      </c>
      <c r="C2374" s="16" t="s">
        <v>197</v>
      </c>
      <c r="D2374" s="17">
        <v>30</v>
      </c>
      <c r="E2374" s="17">
        <v>39</v>
      </c>
      <c r="F2374" s="17">
        <v>517</v>
      </c>
      <c r="G2374" s="17">
        <v>63</v>
      </c>
      <c r="H2374" s="17">
        <v>651</v>
      </c>
    </row>
    <row r="2375" spans="1:8">
      <c r="A2375" s="15">
        <v>2370</v>
      </c>
      <c r="B2375" s="16" t="s">
        <v>16</v>
      </c>
      <c r="C2375" s="16" t="s">
        <v>198</v>
      </c>
      <c r="D2375" s="17">
        <v>41</v>
      </c>
      <c r="E2375" s="17">
        <v>22</v>
      </c>
      <c r="F2375" s="17">
        <v>105</v>
      </c>
      <c r="G2375" s="17">
        <v>8</v>
      </c>
      <c r="H2375" s="17">
        <v>179</v>
      </c>
    </row>
    <row r="2376" spans="1:8">
      <c r="A2376" s="15">
        <v>2371</v>
      </c>
      <c r="B2376" s="16" t="s">
        <v>16</v>
      </c>
      <c r="C2376" s="16" t="s">
        <v>199</v>
      </c>
      <c r="D2376" s="17">
        <v>23</v>
      </c>
      <c r="E2376" s="17">
        <v>17</v>
      </c>
      <c r="F2376" s="17">
        <v>335</v>
      </c>
      <c r="G2376" s="17">
        <v>120</v>
      </c>
      <c r="H2376" s="17">
        <v>489</v>
      </c>
    </row>
    <row r="2377" spans="1:8">
      <c r="A2377" s="15">
        <v>2372</v>
      </c>
      <c r="B2377" s="16" t="s">
        <v>16</v>
      </c>
      <c r="C2377" s="16" t="s">
        <v>200</v>
      </c>
      <c r="D2377" s="17">
        <v>0</v>
      </c>
      <c r="E2377" s="17">
        <v>0</v>
      </c>
      <c r="F2377" s="17">
        <v>0</v>
      </c>
      <c r="G2377" s="17">
        <v>0</v>
      </c>
      <c r="H2377" s="17">
        <v>0</v>
      </c>
    </row>
    <row r="2378" spans="1:8">
      <c r="A2378" s="15">
        <v>2373</v>
      </c>
      <c r="B2378" s="16" t="s">
        <v>16</v>
      </c>
      <c r="C2378" s="16" t="s">
        <v>201</v>
      </c>
      <c r="D2378" s="17">
        <v>22</v>
      </c>
      <c r="E2378" s="17">
        <v>12</v>
      </c>
      <c r="F2378" s="17">
        <v>67</v>
      </c>
      <c r="G2378" s="17">
        <v>28</v>
      </c>
      <c r="H2378" s="17">
        <v>123</v>
      </c>
    </row>
    <row r="2379" spans="1:8">
      <c r="A2379" s="15">
        <v>2374</v>
      </c>
      <c r="B2379" s="16" t="s">
        <v>16</v>
      </c>
      <c r="C2379" s="16" t="s">
        <v>202</v>
      </c>
      <c r="D2379" s="17">
        <v>14</v>
      </c>
      <c r="E2379" s="17">
        <v>16</v>
      </c>
      <c r="F2379" s="17">
        <v>423</v>
      </c>
      <c r="G2379" s="17">
        <v>1072</v>
      </c>
      <c r="H2379" s="17">
        <v>1529</v>
      </c>
    </row>
    <row r="2380" spans="1:8">
      <c r="A2380" s="15">
        <v>2375</v>
      </c>
      <c r="B2380" s="16" t="s">
        <v>16</v>
      </c>
      <c r="C2380" s="16" t="s">
        <v>203</v>
      </c>
      <c r="D2380" s="17">
        <v>0</v>
      </c>
      <c r="E2380" s="17">
        <v>0</v>
      </c>
      <c r="F2380" s="17">
        <v>11</v>
      </c>
      <c r="G2380" s="17">
        <v>3</v>
      </c>
      <c r="H2380" s="17">
        <v>14</v>
      </c>
    </row>
    <row r="2381" spans="1:8">
      <c r="A2381" s="15">
        <v>2376</v>
      </c>
      <c r="B2381" s="16" t="s">
        <v>16</v>
      </c>
      <c r="C2381" s="16" t="s">
        <v>204</v>
      </c>
      <c r="D2381" s="17">
        <v>22</v>
      </c>
      <c r="E2381" s="17">
        <v>56</v>
      </c>
      <c r="F2381" s="17">
        <v>263</v>
      </c>
      <c r="G2381" s="17">
        <v>49</v>
      </c>
      <c r="H2381" s="17">
        <v>400</v>
      </c>
    </row>
    <row r="2382" spans="1:8">
      <c r="A2382" s="15">
        <v>2377</v>
      </c>
      <c r="B2382" s="16" t="s">
        <v>16</v>
      </c>
      <c r="C2382" s="16" t="s">
        <v>205</v>
      </c>
      <c r="D2382" s="17">
        <v>0</v>
      </c>
      <c r="E2382" s="17">
        <v>0</v>
      </c>
      <c r="F2382" s="17">
        <v>0</v>
      </c>
      <c r="G2382" s="17">
        <v>0</v>
      </c>
      <c r="H2382" s="17">
        <v>0</v>
      </c>
    </row>
    <row r="2383" spans="1:8">
      <c r="A2383" s="15">
        <v>2378</v>
      </c>
      <c r="B2383" s="16" t="s">
        <v>16</v>
      </c>
      <c r="C2383" s="16" t="s">
        <v>356</v>
      </c>
      <c r="D2383" s="17">
        <v>0</v>
      </c>
      <c r="E2383" s="17">
        <v>0</v>
      </c>
      <c r="F2383" s="17">
        <v>0</v>
      </c>
      <c r="G2383" s="17">
        <v>0</v>
      </c>
      <c r="H2383" s="17">
        <v>0</v>
      </c>
    </row>
    <row r="2384" spans="1:8">
      <c r="A2384" s="15">
        <v>2379</v>
      </c>
      <c r="B2384" s="16" t="s">
        <v>16</v>
      </c>
      <c r="C2384" s="16" t="s">
        <v>206</v>
      </c>
      <c r="D2384" s="17">
        <v>0</v>
      </c>
      <c r="E2384" s="17">
        <v>0</v>
      </c>
      <c r="F2384" s="17">
        <v>9</v>
      </c>
      <c r="G2384" s="17">
        <v>0</v>
      </c>
      <c r="H2384" s="17">
        <v>10</v>
      </c>
    </row>
    <row r="2385" spans="1:8">
      <c r="A2385" s="15">
        <v>2380</v>
      </c>
      <c r="B2385" s="16" t="s">
        <v>16</v>
      </c>
      <c r="C2385" s="16" t="s">
        <v>207</v>
      </c>
      <c r="D2385" s="17">
        <v>0</v>
      </c>
      <c r="E2385" s="17">
        <v>0</v>
      </c>
      <c r="F2385" s="17">
        <v>0</v>
      </c>
      <c r="G2385" s="17">
        <v>0</v>
      </c>
      <c r="H2385" s="17">
        <v>3</v>
      </c>
    </row>
    <row r="2386" spans="1:8">
      <c r="A2386" s="15">
        <v>2381</v>
      </c>
      <c r="B2386" s="16" t="s">
        <v>16</v>
      </c>
      <c r="C2386" s="16" t="s">
        <v>208</v>
      </c>
      <c r="D2386" s="17">
        <v>5</v>
      </c>
      <c r="E2386" s="17">
        <v>9</v>
      </c>
      <c r="F2386" s="17">
        <v>59</v>
      </c>
      <c r="G2386" s="17">
        <v>9</v>
      </c>
      <c r="H2386" s="17">
        <v>83</v>
      </c>
    </row>
    <row r="2387" spans="1:8">
      <c r="A2387" s="15">
        <v>2382</v>
      </c>
      <c r="B2387" s="16" t="s">
        <v>16</v>
      </c>
      <c r="C2387" s="16" t="s">
        <v>209</v>
      </c>
      <c r="D2387" s="17">
        <v>0</v>
      </c>
      <c r="E2387" s="17">
        <v>0</v>
      </c>
      <c r="F2387" s="17">
        <v>0</v>
      </c>
      <c r="G2387" s="17">
        <v>0</v>
      </c>
      <c r="H2387" s="17">
        <v>0</v>
      </c>
    </row>
    <row r="2388" spans="1:8">
      <c r="A2388" s="15">
        <v>2383</v>
      </c>
      <c r="B2388" s="16" t="s">
        <v>16</v>
      </c>
      <c r="C2388" s="16" t="s">
        <v>357</v>
      </c>
      <c r="D2388" s="17">
        <v>0</v>
      </c>
      <c r="E2388" s="17">
        <v>0</v>
      </c>
      <c r="F2388" s="17">
        <v>0</v>
      </c>
      <c r="G2388" s="17">
        <v>0</v>
      </c>
      <c r="H2388" s="17">
        <v>0</v>
      </c>
    </row>
    <row r="2389" spans="1:8">
      <c r="A2389" s="15">
        <v>2384</v>
      </c>
      <c r="B2389" s="16" t="s">
        <v>16</v>
      </c>
      <c r="C2389" s="16" t="s">
        <v>358</v>
      </c>
      <c r="D2389" s="17">
        <v>63</v>
      </c>
      <c r="E2389" s="17">
        <v>133</v>
      </c>
      <c r="F2389" s="17">
        <v>481</v>
      </c>
      <c r="G2389" s="17">
        <v>16</v>
      </c>
      <c r="H2389" s="17">
        <v>697</v>
      </c>
    </row>
    <row r="2390" spans="1:8">
      <c r="A2390" s="15">
        <v>2385</v>
      </c>
      <c r="B2390" s="16" t="s">
        <v>16</v>
      </c>
      <c r="C2390" s="16" t="s">
        <v>359</v>
      </c>
      <c r="D2390" s="17">
        <v>0</v>
      </c>
      <c r="E2390" s="17">
        <v>0</v>
      </c>
      <c r="F2390" s="17">
        <v>0</v>
      </c>
      <c r="G2390" s="17">
        <v>0</v>
      </c>
      <c r="H2390" s="17">
        <v>0</v>
      </c>
    </row>
    <row r="2391" spans="1:8">
      <c r="A2391" s="15">
        <v>2386</v>
      </c>
      <c r="B2391" s="16" t="s">
        <v>16</v>
      </c>
      <c r="C2391" s="16" t="s">
        <v>210</v>
      </c>
      <c r="D2391" s="17">
        <v>4</v>
      </c>
      <c r="E2391" s="17">
        <v>14</v>
      </c>
      <c r="F2391" s="17">
        <v>31</v>
      </c>
      <c r="G2391" s="17">
        <v>0</v>
      </c>
      <c r="H2391" s="17">
        <v>50</v>
      </c>
    </row>
    <row r="2392" spans="1:8">
      <c r="A2392" s="15">
        <v>2387</v>
      </c>
      <c r="B2392" s="16" t="s">
        <v>16</v>
      </c>
      <c r="C2392" s="16" t="s">
        <v>360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16</v>
      </c>
      <c r="C2393" s="16" t="s">
        <v>211</v>
      </c>
      <c r="D2393" s="17">
        <v>0</v>
      </c>
      <c r="E2393" s="17">
        <v>0</v>
      </c>
      <c r="F2393" s="17">
        <v>19</v>
      </c>
      <c r="G2393" s="17">
        <v>3</v>
      </c>
      <c r="H2393" s="17">
        <v>28</v>
      </c>
    </row>
    <row r="2394" spans="1:8">
      <c r="A2394" s="15">
        <v>2389</v>
      </c>
      <c r="B2394" s="16" t="s">
        <v>16</v>
      </c>
      <c r="C2394" s="16" t="s">
        <v>212</v>
      </c>
      <c r="D2394" s="17">
        <v>0</v>
      </c>
      <c r="E2394" s="17">
        <v>0</v>
      </c>
      <c r="F2394" s="17">
        <v>11</v>
      </c>
      <c r="G2394" s="17">
        <v>43</v>
      </c>
      <c r="H2394" s="17">
        <v>55</v>
      </c>
    </row>
    <row r="2395" spans="1:8">
      <c r="A2395" s="15">
        <v>2390</v>
      </c>
      <c r="B2395" s="16" t="s">
        <v>16</v>
      </c>
      <c r="C2395" s="16" t="s">
        <v>213</v>
      </c>
      <c r="D2395" s="17">
        <v>0</v>
      </c>
      <c r="E2395" s="17">
        <v>7</v>
      </c>
      <c r="F2395" s="17">
        <v>93</v>
      </c>
      <c r="G2395" s="17">
        <v>37</v>
      </c>
      <c r="H2395" s="17">
        <v>136</v>
      </c>
    </row>
    <row r="2396" spans="1:8">
      <c r="A2396" s="15">
        <v>2391</v>
      </c>
      <c r="B2396" s="16" t="s">
        <v>16</v>
      </c>
      <c r="C2396" s="16" t="s">
        <v>214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16</v>
      </c>
      <c r="C2397" s="16" t="s">
        <v>215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16</v>
      </c>
      <c r="C2398" s="16" t="s">
        <v>216</v>
      </c>
      <c r="D2398" s="17">
        <v>0</v>
      </c>
      <c r="E2398" s="17">
        <v>0</v>
      </c>
      <c r="F2398" s="17">
        <v>12</v>
      </c>
      <c r="G2398" s="17">
        <v>17</v>
      </c>
      <c r="H2398" s="17">
        <v>21</v>
      </c>
    </row>
    <row r="2399" spans="1:8">
      <c r="A2399" s="15">
        <v>2394</v>
      </c>
      <c r="B2399" s="16" t="s">
        <v>16</v>
      </c>
      <c r="C2399" s="16" t="s">
        <v>217</v>
      </c>
      <c r="D2399" s="17">
        <v>0</v>
      </c>
      <c r="E2399" s="17">
        <v>0</v>
      </c>
      <c r="F2399" s="17">
        <v>0</v>
      </c>
      <c r="G2399" s="17">
        <v>0</v>
      </c>
      <c r="H2399" s="17">
        <v>0</v>
      </c>
    </row>
    <row r="2400" spans="1:8">
      <c r="A2400" s="15">
        <v>2395</v>
      </c>
      <c r="B2400" s="16" t="s">
        <v>16</v>
      </c>
      <c r="C2400" s="16" t="s">
        <v>218</v>
      </c>
      <c r="D2400" s="17">
        <v>0</v>
      </c>
      <c r="E2400" s="17">
        <v>3</v>
      </c>
      <c r="F2400" s="17">
        <v>9</v>
      </c>
      <c r="G2400" s="17">
        <v>22</v>
      </c>
      <c r="H2400" s="17">
        <v>38</v>
      </c>
    </row>
    <row r="2401" spans="1:8">
      <c r="A2401" s="15">
        <v>2396</v>
      </c>
      <c r="B2401" s="16" t="s">
        <v>16</v>
      </c>
      <c r="C2401" s="16" t="s">
        <v>219</v>
      </c>
      <c r="D2401" s="17">
        <v>0</v>
      </c>
      <c r="E2401" s="17">
        <v>4</v>
      </c>
      <c r="F2401" s="17">
        <v>0</v>
      </c>
      <c r="G2401" s="17">
        <v>0</v>
      </c>
      <c r="H2401" s="17">
        <v>9</v>
      </c>
    </row>
    <row r="2402" spans="1:8">
      <c r="A2402" s="15">
        <v>2397</v>
      </c>
      <c r="B2402" s="16" t="s">
        <v>16</v>
      </c>
      <c r="C2402" s="16" t="s">
        <v>361</v>
      </c>
      <c r="D2402" s="17">
        <v>5</v>
      </c>
      <c r="E2402" s="17">
        <v>10</v>
      </c>
      <c r="F2402" s="17">
        <v>25</v>
      </c>
      <c r="G2402" s="17">
        <v>5</v>
      </c>
      <c r="H2402" s="17">
        <v>46</v>
      </c>
    </row>
    <row r="2403" spans="1:8">
      <c r="A2403" s="15">
        <v>2398</v>
      </c>
      <c r="B2403" s="16" t="s">
        <v>16</v>
      </c>
      <c r="C2403" s="16" t="s">
        <v>220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16</v>
      </c>
      <c r="C2404" s="16" t="s">
        <v>221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16</v>
      </c>
      <c r="C2405" s="16" t="s">
        <v>222</v>
      </c>
      <c r="D2405" s="17">
        <v>0</v>
      </c>
      <c r="E2405" s="17">
        <v>0</v>
      </c>
      <c r="F2405" s="17">
        <v>4</v>
      </c>
      <c r="G2405" s="17">
        <v>0</v>
      </c>
      <c r="H2405" s="17">
        <v>7</v>
      </c>
    </row>
    <row r="2406" spans="1:8">
      <c r="A2406" s="15">
        <v>2401</v>
      </c>
      <c r="B2406" s="16" t="s">
        <v>16</v>
      </c>
      <c r="C2406" s="16" t="s">
        <v>223</v>
      </c>
      <c r="D2406" s="17">
        <v>115</v>
      </c>
      <c r="E2406" s="17">
        <v>404</v>
      </c>
      <c r="F2406" s="17">
        <v>2236</v>
      </c>
      <c r="G2406" s="17">
        <v>577</v>
      </c>
      <c r="H2406" s="17">
        <v>3329</v>
      </c>
    </row>
    <row r="2407" spans="1:8">
      <c r="A2407" s="15">
        <v>2402</v>
      </c>
      <c r="B2407" s="16" t="s">
        <v>16</v>
      </c>
      <c r="C2407" s="16" t="s">
        <v>224</v>
      </c>
      <c r="D2407" s="17">
        <v>0</v>
      </c>
      <c r="E2407" s="17">
        <v>3</v>
      </c>
      <c r="F2407" s="17">
        <v>0</v>
      </c>
      <c r="G2407" s="17">
        <v>0</v>
      </c>
      <c r="H2407" s="17">
        <v>6</v>
      </c>
    </row>
    <row r="2408" spans="1:8">
      <c r="A2408" s="15">
        <v>2403</v>
      </c>
      <c r="B2408" s="16" t="s">
        <v>16</v>
      </c>
      <c r="C2408" s="16" t="s">
        <v>225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16</v>
      </c>
      <c r="C2409" s="16" t="s">
        <v>226</v>
      </c>
      <c r="D2409" s="17">
        <v>0</v>
      </c>
      <c r="E2409" s="17">
        <v>0</v>
      </c>
      <c r="F2409" s="17">
        <v>51</v>
      </c>
      <c r="G2409" s="17">
        <v>57</v>
      </c>
      <c r="H2409" s="17">
        <v>108</v>
      </c>
    </row>
    <row r="2410" spans="1:8">
      <c r="A2410" s="15">
        <v>2405</v>
      </c>
      <c r="B2410" s="16" t="s">
        <v>16</v>
      </c>
      <c r="C2410" s="16" t="s">
        <v>227</v>
      </c>
      <c r="D2410" s="17">
        <v>0</v>
      </c>
      <c r="E2410" s="17">
        <v>0</v>
      </c>
      <c r="F2410" s="17">
        <v>0</v>
      </c>
      <c r="G2410" s="17">
        <v>0</v>
      </c>
      <c r="H2410" s="17">
        <v>0</v>
      </c>
    </row>
    <row r="2411" spans="1:8">
      <c r="A2411" s="15">
        <v>2406</v>
      </c>
      <c r="B2411" s="16" t="s">
        <v>16</v>
      </c>
      <c r="C2411" s="16" t="s">
        <v>228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16</v>
      </c>
      <c r="C2412" s="16" t="s">
        <v>373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16</v>
      </c>
      <c r="C2413" s="16" t="s">
        <v>229</v>
      </c>
      <c r="D2413" s="17">
        <v>0</v>
      </c>
      <c r="E2413" s="17">
        <v>0</v>
      </c>
      <c r="F2413" s="17">
        <v>0</v>
      </c>
      <c r="G2413" s="17">
        <v>0</v>
      </c>
      <c r="H2413" s="17">
        <v>0</v>
      </c>
    </row>
    <row r="2414" spans="1:8">
      <c r="A2414" s="15">
        <v>2409</v>
      </c>
      <c r="B2414" s="16" t="s">
        <v>16</v>
      </c>
      <c r="C2414" s="16" t="s">
        <v>230</v>
      </c>
      <c r="D2414" s="17">
        <v>3</v>
      </c>
      <c r="E2414" s="17">
        <v>8</v>
      </c>
      <c r="F2414" s="17">
        <v>119</v>
      </c>
      <c r="G2414" s="17">
        <v>25</v>
      </c>
      <c r="H2414" s="17">
        <v>156</v>
      </c>
    </row>
    <row r="2415" spans="1:8">
      <c r="A2415" s="15">
        <v>2410</v>
      </c>
      <c r="B2415" s="16" t="s">
        <v>16</v>
      </c>
      <c r="C2415" s="16" t="s">
        <v>231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16</v>
      </c>
      <c r="C2416" s="16" t="s">
        <v>232</v>
      </c>
      <c r="D2416" s="17">
        <v>0</v>
      </c>
      <c r="E2416" s="17">
        <v>0</v>
      </c>
      <c r="F2416" s="17">
        <v>0</v>
      </c>
      <c r="G2416" s="17">
        <v>0</v>
      </c>
      <c r="H2416" s="17">
        <v>0</v>
      </c>
    </row>
    <row r="2417" spans="1:8">
      <c r="A2417" s="15">
        <v>2412</v>
      </c>
      <c r="B2417" s="16" t="s">
        <v>16</v>
      </c>
      <c r="C2417" s="16" t="s">
        <v>233</v>
      </c>
      <c r="D2417" s="17">
        <v>3</v>
      </c>
      <c r="E2417" s="17">
        <v>0</v>
      </c>
      <c r="F2417" s="17">
        <v>60</v>
      </c>
      <c r="G2417" s="17">
        <v>3</v>
      </c>
      <c r="H2417" s="17">
        <v>68</v>
      </c>
    </row>
    <row r="2418" spans="1:8">
      <c r="A2418" s="15">
        <v>2413</v>
      </c>
      <c r="B2418" s="16" t="s">
        <v>16</v>
      </c>
      <c r="C2418" s="16" t="s">
        <v>362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16</v>
      </c>
      <c r="C2419" s="16" t="s">
        <v>234</v>
      </c>
      <c r="D2419" s="17">
        <v>0</v>
      </c>
      <c r="E2419" s="17">
        <v>0</v>
      </c>
      <c r="F2419" s="17">
        <v>0</v>
      </c>
      <c r="G2419" s="17">
        <v>0</v>
      </c>
      <c r="H2419" s="17">
        <v>0</v>
      </c>
    </row>
    <row r="2420" spans="1:8">
      <c r="A2420" s="15">
        <v>2415</v>
      </c>
      <c r="B2420" s="16" t="s">
        <v>16</v>
      </c>
      <c r="C2420" s="16" t="s">
        <v>235</v>
      </c>
      <c r="D2420" s="17">
        <v>0</v>
      </c>
      <c r="E2420" s="17">
        <v>0</v>
      </c>
      <c r="F2420" s="17">
        <v>0</v>
      </c>
      <c r="G2420" s="17">
        <v>0</v>
      </c>
      <c r="H2420" s="17">
        <v>4</v>
      </c>
    </row>
    <row r="2421" spans="1:8">
      <c r="A2421" s="15">
        <v>2416</v>
      </c>
      <c r="B2421" s="16" t="s">
        <v>16</v>
      </c>
      <c r="C2421" s="16" t="s">
        <v>236</v>
      </c>
      <c r="D2421" s="17">
        <v>0</v>
      </c>
      <c r="E2421" s="17">
        <v>0</v>
      </c>
      <c r="F2421" s="17">
        <v>3</v>
      </c>
      <c r="G2421" s="17">
        <v>0</v>
      </c>
      <c r="H2421" s="17">
        <v>5</v>
      </c>
    </row>
    <row r="2422" spans="1:8">
      <c r="A2422" s="15">
        <v>2417</v>
      </c>
      <c r="B2422" s="16" t="s">
        <v>16</v>
      </c>
      <c r="C2422" s="16" t="s">
        <v>237</v>
      </c>
      <c r="D2422" s="17">
        <v>0</v>
      </c>
      <c r="E2422" s="17">
        <v>0</v>
      </c>
      <c r="F2422" s="17">
        <v>0</v>
      </c>
      <c r="G2422" s="17">
        <v>0</v>
      </c>
      <c r="H2422" s="17">
        <v>0</v>
      </c>
    </row>
    <row r="2423" spans="1:8">
      <c r="A2423" s="15">
        <v>2418</v>
      </c>
      <c r="B2423" s="16" t="s">
        <v>16</v>
      </c>
      <c r="C2423" s="16" t="s">
        <v>238</v>
      </c>
      <c r="D2423" s="17">
        <v>0</v>
      </c>
      <c r="E2423" s="17">
        <v>0</v>
      </c>
      <c r="F2423" s="17">
        <v>3</v>
      </c>
      <c r="G2423" s="17">
        <v>0</v>
      </c>
      <c r="H2423" s="17">
        <v>5</v>
      </c>
    </row>
    <row r="2424" spans="1:8">
      <c r="A2424" s="15">
        <v>2419</v>
      </c>
      <c r="B2424" s="16" t="s">
        <v>16</v>
      </c>
      <c r="C2424" s="16" t="s">
        <v>239</v>
      </c>
      <c r="D2424" s="17">
        <v>0</v>
      </c>
      <c r="E2424" s="17">
        <v>3</v>
      </c>
      <c r="F2424" s="17">
        <v>8</v>
      </c>
      <c r="G2424" s="17">
        <v>0</v>
      </c>
      <c r="H2424" s="17">
        <v>12</v>
      </c>
    </row>
    <row r="2425" spans="1:8">
      <c r="A2425" s="15">
        <v>2420</v>
      </c>
      <c r="B2425" s="16" t="s">
        <v>16</v>
      </c>
      <c r="C2425" s="16" t="s">
        <v>374</v>
      </c>
      <c r="D2425" s="17">
        <v>0</v>
      </c>
      <c r="E2425" s="17">
        <v>0</v>
      </c>
      <c r="F2425" s="17">
        <v>0</v>
      </c>
      <c r="G2425" s="17">
        <v>0</v>
      </c>
      <c r="H2425" s="17">
        <v>0</v>
      </c>
    </row>
    <row r="2426" spans="1:8">
      <c r="A2426" s="15">
        <v>2421</v>
      </c>
      <c r="B2426" s="16" t="s">
        <v>16</v>
      </c>
      <c r="C2426" s="16" t="s">
        <v>240</v>
      </c>
      <c r="D2426" s="17">
        <v>3</v>
      </c>
      <c r="E2426" s="17">
        <v>0</v>
      </c>
      <c r="F2426" s="17">
        <v>9</v>
      </c>
      <c r="G2426" s="17">
        <v>4</v>
      </c>
      <c r="H2426" s="17">
        <v>11</v>
      </c>
    </row>
    <row r="2427" spans="1:8">
      <c r="A2427" s="15">
        <v>2422</v>
      </c>
      <c r="B2427" s="16" t="s">
        <v>16</v>
      </c>
      <c r="C2427" s="16" t="s">
        <v>241</v>
      </c>
      <c r="D2427" s="17">
        <v>0</v>
      </c>
      <c r="E2427" s="17">
        <v>0</v>
      </c>
      <c r="F2427" s="17">
        <v>4</v>
      </c>
      <c r="G2427" s="17">
        <v>0</v>
      </c>
      <c r="H2427" s="17">
        <v>7</v>
      </c>
    </row>
    <row r="2428" spans="1:8">
      <c r="A2428" s="15">
        <v>2423</v>
      </c>
      <c r="B2428" s="16" t="s">
        <v>16</v>
      </c>
      <c r="C2428" s="16" t="s">
        <v>382</v>
      </c>
      <c r="D2428" s="17">
        <v>0</v>
      </c>
      <c r="E2428" s="17">
        <v>3</v>
      </c>
      <c r="F2428" s="17">
        <v>51</v>
      </c>
      <c r="G2428" s="17">
        <v>18</v>
      </c>
      <c r="H2428" s="17">
        <v>70</v>
      </c>
    </row>
    <row r="2429" spans="1:8">
      <c r="A2429" s="15">
        <v>2424</v>
      </c>
      <c r="B2429" s="16" t="s">
        <v>16</v>
      </c>
      <c r="C2429" s="16" t="s">
        <v>242</v>
      </c>
      <c r="D2429" s="17">
        <v>0</v>
      </c>
      <c r="E2429" s="17">
        <v>0</v>
      </c>
      <c r="F2429" s="17">
        <v>3</v>
      </c>
      <c r="G2429" s="17">
        <v>0</v>
      </c>
      <c r="H2429" s="17">
        <v>3</v>
      </c>
    </row>
    <row r="2430" spans="1:8">
      <c r="A2430" s="15">
        <v>2425</v>
      </c>
      <c r="B2430" s="16" t="s">
        <v>16</v>
      </c>
      <c r="C2430" s="16" t="s">
        <v>243</v>
      </c>
      <c r="D2430" s="17">
        <v>0</v>
      </c>
      <c r="E2430" s="17">
        <v>0</v>
      </c>
      <c r="F2430" s="17">
        <v>0</v>
      </c>
      <c r="G2430" s="17">
        <v>0</v>
      </c>
      <c r="H2430" s="17">
        <v>3</v>
      </c>
    </row>
    <row r="2431" spans="1:8">
      <c r="A2431" s="15">
        <v>2426</v>
      </c>
      <c r="B2431" s="16" t="s">
        <v>16</v>
      </c>
      <c r="C2431" s="16" t="s">
        <v>244</v>
      </c>
      <c r="D2431" s="17">
        <v>3</v>
      </c>
      <c r="E2431" s="17">
        <v>41</v>
      </c>
      <c r="F2431" s="17">
        <v>81</v>
      </c>
      <c r="G2431" s="17">
        <v>0</v>
      </c>
      <c r="H2431" s="17">
        <v>122</v>
      </c>
    </row>
    <row r="2432" spans="1:8">
      <c r="A2432" s="15">
        <v>2427</v>
      </c>
      <c r="B2432" s="16" t="s">
        <v>16</v>
      </c>
      <c r="C2432" s="16" t="s">
        <v>245</v>
      </c>
      <c r="D2432" s="17">
        <v>24</v>
      </c>
      <c r="E2432" s="17">
        <v>20</v>
      </c>
      <c r="F2432" s="17">
        <v>140</v>
      </c>
      <c r="G2432" s="17">
        <v>133</v>
      </c>
      <c r="H2432" s="17">
        <v>313</v>
      </c>
    </row>
    <row r="2433" spans="1:8">
      <c r="A2433" s="15">
        <v>2428</v>
      </c>
      <c r="B2433" s="16" t="s">
        <v>16</v>
      </c>
      <c r="C2433" s="16" t="s">
        <v>246</v>
      </c>
      <c r="D2433" s="17">
        <v>0</v>
      </c>
      <c r="E2433" s="17">
        <v>0</v>
      </c>
      <c r="F2433" s="17">
        <v>3</v>
      </c>
      <c r="G2433" s="17">
        <v>0</v>
      </c>
      <c r="H2433" s="17">
        <v>4</v>
      </c>
    </row>
    <row r="2434" spans="1:8">
      <c r="A2434" s="15">
        <v>2429</v>
      </c>
      <c r="B2434" s="16" t="s">
        <v>16</v>
      </c>
      <c r="C2434" s="16" t="s">
        <v>247</v>
      </c>
      <c r="D2434" s="17">
        <v>227</v>
      </c>
      <c r="E2434" s="17">
        <v>322</v>
      </c>
      <c r="F2434" s="17">
        <v>1750</v>
      </c>
      <c r="G2434" s="17">
        <v>351</v>
      </c>
      <c r="H2434" s="17">
        <v>2648</v>
      </c>
    </row>
    <row r="2435" spans="1:8">
      <c r="A2435" s="15">
        <v>2430</v>
      </c>
      <c r="B2435" s="16" t="s">
        <v>16</v>
      </c>
      <c r="C2435" s="16" t="s">
        <v>248</v>
      </c>
      <c r="D2435" s="17">
        <v>0</v>
      </c>
      <c r="E2435" s="17">
        <v>0</v>
      </c>
      <c r="F2435" s="17">
        <v>0</v>
      </c>
      <c r="G2435" s="17">
        <v>0</v>
      </c>
      <c r="H2435" s="17">
        <v>4</v>
      </c>
    </row>
    <row r="2436" spans="1:8">
      <c r="A2436" s="15">
        <v>2431</v>
      </c>
      <c r="B2436" s="16" t="s">
        <v>16</v>
      </c>
      <c r="C2436" s="16" t="s">
        <v>249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16</v>
      </c>
      <c r="C2437" s="16" t="s">
        <v>250</v>
      </c>
      <c r="D2437" s="17">
        <v>0</v>
      </c>
      <c r="E2437" s="17">
        <v>0</v>
      </c>
      <c r="F2437" s="17">
        <v>23</v>
      </c>
      <c r="G2437" s="17">
        <v>0</v>
      </c>
      <c r="H2437" s="17">
        <v>24</v>
      </c>
    </row>
    <row r="2438" spans="1:8">
      <c r="A2438" s="15">
        <v>2433</v>
      </c>
      <c r="B2438" s="16" t="s">
        <v>16</v>
      </c>
      <c r="C2438" s="16" t="s">
        <v>251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16</v>
      </c>
      <c r="C2439" s="16" t="s">
        <v>252</v>
      </c>
      <c r="D2439" s="17">
        <v>0</v>
      </c>
      <c r="E2439" s="17">
        <v>0</v>
      </c>
      <c r="F2439" s="17">
        <v>0</v>
      </c>
      <c r="G2439" s="17">
        <v>0</v>
      </c>
      <c r="H2439" s="17">
        <v>0</v>
      </c>
    </row>
    <row r="2440" spans="1:8">
      <c r="A2440" s="15">
        <v>2435</v>
      </c>
      <c r="B2440" s="16" t="s">
        <v>16</v>
      </c>
      <c r="C2440" s="16" t="s">
        <v>253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16</v>
      </c>
      <c r="C2441" s="16" t="s">
        <v>254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16</v>
      </c>
      <c r="C2442" s="16" t="s">
        <v>255</v>
      </c>
      <c r="D2442" s="17">
        <v>0</v>
      </c>
      <c r="E2442" s="17">
        <v>0</v>
      </c>
      <c r="F2442" s="17">
        <v>0</v>
      </c>
      <c r="G2442" s="17">
        <v>0</v>
      </c>
      <c r="H2442" s="17">
        <v>0</v>
      </c>
    </row>
    <row r="2443" spans="1:8">
      <c r="A2443" s="15">
        <v>2438</v>
      </c>
      <c r="B2443" s="16" t="s">
        <v>16</v>
      </c>
      <c r="C2443" s="16" t="s">
        <v>256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16</v>
      </c>
      <c r="C2444" s="16" t="s">
        <v>257</v>
      </c>
      <c r="D2444" s="17">
        <v>0</v>
      </c>
      <c r="E2444" s="17">
        <v>0</v>
      </c>
      <c r="F2444" s="17">
        <v>0</v>
      </c>
      <c r="G2444" s="17">
        <v>0</v>
      </c>
      <c r="H2444" s="17">
        <v>0</v>
      </c>
    </row>
    <row r="2445" spans="1:8">
      <c r="A2445" s="15">
        <v>2440</v>
      </c>
      <c r="B2445" s="16" t="s">
        <v>16</v>
      </c>
      <c r="C2445" s="16" t="s">
        <v>258</v>
      </c>
      <c r="D2445" s="17">
        <v>0</v>
      </c>
      <c r="E2445" s="17">
        <v>3</v>
      </c>
      <c r="F2445" s="17">
        <v>72</v>
      </c>
      <c r="G2445" s="17">
        <v>38</v>
      </c>
      <c r="H2445" s="17">
        <v>118</v>
      </c>
    </row>
    <row r="2446" spans="1:8">
      <c r="A2446" s="15">
        <v>2441</v>
      </c>
      <c r="B2446" s="16" t="s">
        <v>16</v>
      </c>
      <c r="C2446" s="16" t="s">
        <v>259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16</v>
      </c>
      <c r="C2447" s="16" t="s">
        <v>260</v>
      </c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</row>
    <row r="2448" spans="1:8">
      <c r="A2448" s="15">
        <v>2443</v>
      </c>
      <c r="B2448" s="16" t="s">
        <v>16</v>
      </c>
      <c r="C2448" s="16" t="s">
        <v>261</v>
      </c>
      <c r="D2448" s="17">
        <v>0</v>
      </c>
      <c r="E2448" s="17">
        <v>4</v>
      </c>
      <c r="F2448" s="17">
        <v>13</v>
      </c>
      <c r="G2448" s="17">
        <v>0</v>
      </c>
      <c r="H2448" s="17">
        <v>19</v>
      </c>
    </row>
    <row r="2449" spans="1:8">
      <c r="A2449" s="15">
        <v>2444</v>
      </c>
      <c r="B2449" s="16" t="s">
        <v>16</v>
      </c>
      <c r="C2449" s="16" t="s">
        <v>262</v>
      </c>
      <c r="D2449" s="17">
        <v>0</v>
      </c>
      <c r="E2449" s="17">
        <v>40</v>
      </c>
      <c r="F2449" s="17">
        <v>5</v>
      </c>
      <c r="G2449" s="17">
        <v>0</v>
      </c>
      <c r="H2449" s="17">
        <v>48</v>
      </c>
    </row>
    <row r="2450" spans="1:8">
      <c r="A2450" s="15">
        <v>2445</v>
      </c>
      <c r="B2450" s="16" t="s">
        <v>16</v>
      </c>
      <c r="C2450" s="16" t="s">
        <v>263</v>
      </c>
      <c r="D2450" s="17">
        <v>14</v>
      </c>
      <c r="E2450" s="17">
        <v>45</v>
      </c>
      <c r="F2450" s="17">
        <v>158</v>
      </c>
      <c r="G2450" s="17">
        <v>9</v>
      </c>
      <c r="H2450" s="17">
        <v>227</v>
      </c>
    </row>
    <row r="2451" spans="1:8">
      <c r="A2451" s="15">
        <v>2446</v>
      </c>
      <c r="B2451" s="16" t="s">
        <v>16</v>
      </c>
      <c r="C2451" s="16" t="s">
        <v>264</v>
      </c>
      <c r="D2451" s="17">
        <v>0</v>
      </c>
      <c r="E2451" s="17">
        <v>0</v>
      </c>
      <c r="F2451" s="17">
        <v>0</v>
      </c>
      <c r="G2451" s="17">
        <v>0</v>
      </c>
      <c r="H2451" s="17">
        <v>0</v>
      </c>
    </row>
    <row r="2452" spans="1:8">
      <c r="A2452" s="15">
        <v>2447</v>
      </c>
      <c r="B2452" s="16" t="s">
        <v>16</v>
      </c>
      <c r="C2452" s="16" t="s">
        <v>265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16</v>
      </c>
      <c r="C2453" s="16" t="s">
        <v>266</v>
      </c>
      <c r="D2453" s="17">
        <v>0</v>
      </c>
      <c r="E2453" s="17">
        <v>3</v>
      </c>
      <c r="F2453" s="17">
        <v>86</v>
      </c>
      <c r="G2453" s="17">
        <v>8</v>
      </c>
      <c r="H2453" s="17">
        <v>98</v>
      </c>
    </row>
    <row r="2454" spans="1:8">
      <c r="A2454" s="15">
        <v>2449</v>
      </c>
      <c r="B2454" s="16" t="s">
        <v>16</v>
      </c>
      <c r="C2454" s="16" t="s">
        <v>267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16</v>
      </c>
      <c r="C2455" s="16" t="s">
        <v>268</v>
      </c>
      <c r="D2455" s="17">
        <v>0</v>
      </c>
      <c r="E2455" s="17">
        <v>7</v>
      </c>
      <c r="F2455" s="17">
        <v>37</v>
      </c>
      <c r="G2455" s="17">
        <v>3</v>
      </c>
      <c r="H2455" s="17">
        <v>47</v>
      </c>
    </row>
    <row r="2456" spans="1:8">
      <c r="A2456" s="15">
        <v>2451</v>
      </c>
      <c r="B2456" s="16" t="s">
        <v>16</v>
      </c>
      <c r="C2456" s="16" t="s">
        <v>269</v>
      </c>
      <c r="D2456" s="17">
        <v>47</v>
      </c>
      <c r="E2456" s="17">
        <v>44</v>
      </c>
      <c r="F2456" s="17">
        <v>443</v>
      </c>
      <c r="G2456" s="17">
        <v>31</v>
      </c>
      <c r="H2456" s="17">
        <v>564</v>
      </c>
    </row>
    <row r="2457" spans="1:8">
      <c r="A2457" s="15">
        <v>2452</v>
      </c>
      <c r="B2457" s="16" t="s">
        <v>16</v>
      </c>
      <c r="C2457" s="16" t="s">
        <v>363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16</v>
      </c>
      <c r="C2458" s="16" t="s">
        <v>270</v>
      </c>
      <c r="D2458" s="17">
        <v>3</v>
      </c>
      <c r="E2458" s="17">
        <v>5</v>
      </c>
      <c r="F2458" s="17">
        <v>181</v>
      </c>
      <c r="G2458" s="17">
        <v>174</v>
      </c>
      <c r="H2458" s="17">
        <v>369</v>
      </c>
    </row>
    <row r="2459" spans="1:8">
      <c r="A2459" s="15">
        <v>2454</v>
      </c>
      <c r="B2459" s="16" t="s">
        <v>16</v>
      </c>
      <c r="C2459" s="16" t="s">
        <v>271</v>
      </c>
      <c r="D2459" s="17">
        <v>8</v>
      </c>
      <c r="E2459" s="17">
        <v>3</v>
      </c>
      <c r="F2459" s="17">
        <v>20</v>
      </c>
      <c r="G2459" s="17">
        <v>10</v>
      </c>
      <c r="H2459" s="17">
        <v>38</v>
      </c>
    </row>
    <row r="2460" spans="1:8">
      <c r="A2460" s="15">
        <v>2455</v>
      </c>
      <c r="B2460" s="16" t="s">
        <v>16</v>
      </c>
      <c r="C2460" s="16" t="s">
        <v>272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16</v>
      </c>
      <c r="C2461" s="16" t="s">
        <v>273</v>
      </c>
      <c r="D2461" s="17">
        <v>3</v>
      </c>
      <c r="E2461" s="17">
        <v>4</v>
      </c>
      <c r="F2461" s="17">
        <v>0</v>
      </c>
      <c r="G2461" s="17">
        <v>0</v>
      </c>
      <c r="H2461" s="17">
        <v>13</v>
      </c>
    </row>
    <row r="2462" spans="1:8">
      <c r="A2462" s="15">
        <v>2457</v>
      </c>
      <c r="B2462" s="16" t="s">
        <v>16</v>
      </c>
      <c r="C2462" s="16" t="s">
        <v>274</v>
      </c>
      <c r="D2462" s="17">
        <v>0</v>
      </c>
      <c r="E2462" s="17">
        <v>9</v>
      </c>
      <c r="F2462" s="17">
        <v>55</v>
      </c>
      <c r="G2462" s="17">
        <v>21</v>
      </c>
      <c r="H2462" s="17">
        <v>86</v>
      </c>
    </row>
    <row r="2463" spans="1:8">
      <c r="A2463" s="15">
        <v>2458</v>
      </c>
      <c r="B2463" s="16" t="s">
        <v>16</v>
      </c>
      <c r="C2463" s="16" t="s">
        <v>275</v>
      </c>
      <c r="D2463" s="17">
        <v>15</v>
      </c>
      <c r="E2463" s="17">
        <v>16</v>
      </c>
      <c r="F2463" s="17">
        <v>105</v>
      </c>
      <c r="G2463" s="17">
        <v>18</v>
      </c>
      <c r="H2463" s="17">
        <v>147</v>
      </c>
    </row>
    <row r="2464" spans="1:8">
      <c r="A2464" s="15">
        <v>2459</v>
      </c>
      <c r="B2464" s="16" t="s">
        <v>16</v>
      </c>
      <c r="C2464" s="16" t="s">
        <v>276</v>
      </c>
      <c r="D2464" s="17">
        <v>0</v>
      </c>
      <c r="E2464" s="17">
        <v>0</v>
      </c>
      <c r="F2464" s="17">
        <v>3</v>
      </c>
      <c r="G2464" s="17">
        <v>0</v>
      </c>
      <c r="H2464" s="17">
        <v>3</v>
      </c>
    </row>
    <row r="2465" spans="1:8">
      <c r="A2465" s="15">
        <v>2460</v>
      </c>
      <c r="B2465" s="16" t="s">
        <v>16</v>
      </c>
      <c r="C2465" s="16" t="s">
        <v>277</v>
      </c>
      <c r="D2465" s="17">
        <v>0</v>
      </c>
      <c r="E2465" s="17">
        <v>0</v>
      </c>
      <c r="F2465" s="17">
        <v>11</v>
      </c>
      <c r="G2465" s="17">
        <v>0</v>
      </c>
      <c r="H2465" s="17">
        <v>16</v>
      </c>
    </row>
    <row r="2466" spans="1:8">
      <c r="A2466" s="15">
        <v>2461</v>
      </c>
      <c r="B2466" s="16" t="s">
        <v>16</v>
      </c>
      <c r="C2466" s="16" t="s">
        <v>278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16</v>
      </c>
      <c r="C2467" s="16" t="s">
        <v>364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16</v>
      </c>
      <c r="C2468" s="16" t="s">
        <v>279</v>
      </c>
      <c r="D2468" s="17">
        <v>59</v>
      </c>
      <c r="E2468" s="17">
        <v>64</v>
      </c>
      <c r="F2468" s="17">
        <v>127</v>
      </c>
      <c r="G2468" s="17">
        <v>0</v>
      </c>
      <c r="H2468" s="17">
        <v>251</v>
      </c>
    </row>
    <row r="2469" spans="1:8">
      <c r="A2469" s="15">
        <v>2464</v>
      </c>
      <c r="B2469" s="16" t="s">
        <v>16</v>
      </c>
      <c r="C2469" s="16" t="s">
        <v>280</v>
      </c>
      <c r="D2469" s="17">
        <v>27</v>
      </c>
      <c r="E2469" s="17">
        <v>17</v>
      </c>
      <c r="F2469" s="17">
        <v>342</v>
      </c>
      <c r="G2469" s="17">
        <v>226</v>
      </c>
      <c r="H2469" s="17">
        <v>610</v>
      </c>
    </row>
    <row r="2470" spans="1:8">
      <c r="A2470" s="15">
        <v>2465</v>
      </c>
      <c r="B2470" s="16" t="s">
        <v>16</v>
      </c>
      <c r="C2470" s="16" t="s">
        <v>281</v>
      </c>
      <c r="D2470" s="17">
        <v>0</v>
      </c>
      <c r="E2470" s="17">
        <v>0</v>
      </c>
      <c r="F2470" s="17">
        <v>0</v>
      </c>
      <c r="G2470" s="17">
        <v>0</v>
      </c>
      <c r="H2470" s="17">
        <v>0</v>
      </c>
    </row>
    <row r="2471" spans="1:8">
      <c r="A2471" s="15">
        <v>2466</v>
      </c>
      <c r="B2471" s="16" t="s">
        <v>16</v>
      </c>
      <c r="C2471" s="16" t="s">
        <v>282</v>
      </c>
      <c r="D2471" s="17">
        <v>5</v>
      </c>
      <c r="E2471" s="17">
        <v>3</v>
      </c>
      <c r="F2471" s="17">
        <v>66</v>
      </c>
      <c r="G2471" s="17">
        <v>16</v>
      </c>
      <c r="H2471" s="17">
        <v>89</v>
      </c>
    </row>
    <row r="2472" spans="1:8">
      <c r="A2472" s="15">
        <v>2467</v>
      </c>
      <c r="B2472" s="16" t="s">
        <v>16</v>
      </c>
      <c r="C2472" s="16" t="s">
        <v>283</v>
      </c>
      <c r="D2472" s="17">
        <v>0</v>
      </c>
      <c r="E2472" s="17">
        <v>0</v>
      </c>
      <c r="F2472" s="17">
        <v>11</v>
      </c>
      <c r="G2472" s="17">
        <v>0</v>
      </c>
      <c r="H2472" s="17">
        <v>9</v>
      </c>
    </row>
    <row r="2473" spans="1:8">
      <c r="A2473" s="15">
        <v>2468</v>
      </c>
      <c r="B2473" s="16" t="s">
        <v>16</v>
      </c>
      <c r="C2473" s="16" t="s">
        <v>284</v>
      </c>
      <c r="D2473" s="17">
        <v>0</v>
      </c>
      <c r="E2473" s="17">
        <v>0</v>
      </c>
      <c r="F2473" s="17">
        <v>4</v>
      </c>
      <c r="G2473" s="17">
        <v>0</v>
      </c>
      <c r="H2473" s="17">
        <v>5</v>
      </c>
    </row>
    <row r="2474" spans="1:8">
      <c r="A2474" s="15">
        <v>2469</v>
      </c>
      <c r="B2474" s="16" t="s">
        <v>16</v>
      </c>
      <c r="C2474" s="16" t="s">
        <v>285</v>
      </c>
      <c r="D2474" s="17">
        <v>148</v>
      </c>
      <c r="E2474" s="17">
        <v>147</v>
      </c>
      <c r="F2474" s="17">
        <v>542</v>
      </c>
      <c r="G2474" s="17">
        <v>130</v>
      </c>
      <c r="H2474" s="17">
        <v>966</v>
      </c>
    </row>
    <row r="2475" spans="1:8">
      <c r="A2475" s="15">
        <v>2470</v>
      </c>
      <c r="B2475" s="16" t="s">
        <v>16</v>
      </c>
      <c r="C2475" s="16" t="s">
        <v>375</v>
      </c>
      <c r="D2475" s="17">
        <v>0</v>
      </c>
      <c r="E2475" s="17">
        <v>0</v>
      </c>
      <c r="F2475" s="17">
        <v>0</v>
      </c>
      <c r="G2475" s="17">
        <v>0</v>
      </c>
      <c r="H2475" s="17">
        <v>0</v>
      </c>
    </row>
    <row r="2476" spans="1:8">
      <c r="A2476" s="15">
        <v>2471</v>
      </c>
      <c r="B2476" s="16" t="s">
        <v>16</v>
      </c>
      <c r="C2476" s="16" t="s">
        <v>286</v>
      </c>
      <c r="D2476" s="17">
        <v>0</v>
      </c>
      <c r="E2476" s="17">
        <v>4</v>
      </c>
      <c r="F2476" s="17">
        <v>13</v>
      </c>
      <c r="G2476" s="17">
        <v>5</v>
      </c>
      <c r="H2476" s="17">
        <v>21</v>
      </c>
    </row>
    <row r="2477" spans="1:8">
      <c r="A2477" s="15">
        <v>2472</v>
      </c>
      <c r="B2477" s="16" t="s">
        <v>16</v>
      </c>
      <c r="C2477" s="16" t="s">
        <v>287</v>
      </c>
      <c r="D2477" s="17">
        <v>0</v>
      </c>
      <c r="E2477" s="17">
        <v>0</v>
      </c>
      <c r="F2477" s="17">
        <v>4</v>
      </c>
      <c r="G2477" s="17">
        <v>42</v>
      </c>
      <c r="H2477" s="17">
        <v>48</v>
      </c>
    </row>
    <row r="2478" spans="1:8">
      <c r="A2478" s="15">
        <v>2473</v>
      </c>
      <c r="B2478" s="16" t="s">
        <v>16</v>
      </c>
      <c r="C2478" s="16" t="s">
        <v>288</v>
      </c>
      <c r="D2478" s="17">
        <v>3</v>
      </c>
      <c r="E2478" s="17">
        <v>0</v>
      </c>
      <c r="F2478" s="17">
        <v>5</v>
      </c>
      <c r="G2478" s="17">
        <v>0</v>
      </c>
      <c r="H2478" s="17">
        <v>12</v>
      </c>
    </row>
    <row r="2479" spans="1:8">
      <c r="A2479" s="15">
        <v>2474</v>
      </c>
      <c r="B2479" s="16" t="s">
        <v>16</v>
      </c>
      <c r="C2479" s="16" t="s">
        <v>289</v>
      </c>
      <c r="D2479" s="17">
        <v>0</v>
      </c>
      <c r="E2479" s="17">
        <v>0</v>
      </c>
      <c r="F2479" s="17">
        <v>0</v>
      </c>
      <c r="G2479" s="17">
        <v>0</v>
      </c>
      <c r="H2479" s="17">
        <v>0</v>
      </c>
    </row>
    <row r="2480" spans="1:8">
      <c r="A2480" s="15">
        <v>2475</v>
      </c>
      <c r="B2480" s="16" t="s">
        <v>16</v>
      </c>
      <c r="C2480" s="16" t="s">
        <v>290</v>
      </c>
      <c r="D2480" s="17">
        <v>46</v>
      </c>
      <c r="E2480" s="17">
        <v>117</v>
      </c>
      <c r="F2480" s="17">
        <v>701</v>
      </c>
      <c r="G2480" s="17">
        <v>152</v>
      </c>
      <c r="H2480" s="17">
        <v>1015</v>
      </c>
    </row>
    <row r="2481" spans="1:8">
      <c r="A2481" s="15">
        <v>2476</v>
      </c>
      <c r="B2481" s="16" t="s">
        <v>16</v>
      </c>
      <c r="C2481" s="16" t="s">
        <v>291</v>
      </c>
      <c r="D2481" s="17">
        <v>0</v>
      </c>
      <c r="E2481" s="17">
        <v>0</v>
      </c>
      <c r="F2481" s="17">
        <v>0</v>
      </c>
      <c r="G2481" s="17">
        <v>0</v>
      </c>
      <c r="H2481" s="17">
        <v>0</v>
      </c>
    </row>
    <row r="2482" spans="1:8">
      <c r="A2482" s="15">
        <v>2477</v>
      </c>
      <c r="B2482" s="16" t="s">
        <v>16</v>
      </c>
      <c r="C2482" s="16" t="s">
        <v>292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16</v>
      </c>
      <c r="C2483" s="16" t="s">
        <v>293</v>
      </c>
      <c r="D2483" s="17">
        <v>0</v>
      </c>
      <c r="E2483" s="17">
        <v>0</v>
      </c>
      <c r="F2483" s="17">
        <v>69</v>
      </c>
      <c r="G2483" s="17">
        <v>40</v>
      </c>
      <c r="H2483" s="17">
        <v>111</v>
      </c>
    </row>
    <row r="2484" spans="1:8">
      <c r="A2484" s="15">
        <v>2479</v>
      </c>
      <c r="B2484" s="16" t="s">
        <v>16</v>
      </c>
      <c r="C2484" s="16" t="s">
        <v>365</v>
      </c>
      <c r="D2484" s="17">
        <v>0</v>
      </c>
      <c r="E2484" s="17">
        <v>0</v>
      </c>
      <c r="F2484" s="17">
        <v>0</v>
      </c>
      <c r="G2484" s="17">
        <v>0</v>
      </c>
      <c r="H2484" s="17">
        <v>4</v>
      </c>
    </row>
    <row r="2485" spans="1:8">
      <c r="A2485" s="15">
        <v>2480</v>
      </c>
      <c r="B2485" s="16" t="s">
        <v>16</v>
      </c>
      <c r="C2485" s="16" t="s">
        <v>294</v>
      </c>
      <c r="D2485" s="17">
        <v>0</v>
      </c>
      <c r="E2485" s="17">
        <v>0</v>
      </c>
      <c r="F2485" s="17">
        <v>0</v>
      </c>
      <c r="G2485" s="17">
        <v>0</v>
      </c>
      <c r="H2485" s="17">
        <v>0</v>
      </c>
    </row>
    <row r="2486" spans="1:8">
      <c r="A2486" s="15">
        <v>2481</v>
      </c>
      <c r="B2486" s="16" t="s">
        <v>16</v>
      </c>
      <c r="C2486" s="16" t="s">
        <v>295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16</v>
      </c>
      <c r="C2487" s="16" t="s">
        <v>296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16</v>
      </c>
      <c r="C2488" s="16" t="s">
        <v>297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16</v>
      </c>
      <c r="C2489" s="16" t="s">
        <v>298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16</v>
      </c>
      <c r="C2490" s="16" t="s">
        <v>299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16</v>
      </c>
      <c r="C2491" s="16" t="s">
        <v>300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16</v>
      </c>
      <c r="C2492" s="16" t="s">
        <v>301</v>
      </c>
      <c r="D2492" s="17">
        <v>3</v>
      </c>
      <c r="E2492" s="17">
        <v>7</v>
      </c>
      <c r="F2492" s="17">
        <v>53</v>
      </c>
      <c r="G2492" s="17">
        <v>22</v>
      </c>
      <c r="H2492" s="17">
        <v>90</v>
      </c>
    </row>
    <row r="2493" spans="1:8">
      <c r="A2493" s="15">
        <v>2488</v>
      </c>
      <c r="B2493" s="16" t="s">
        <v>16</v>
      </c>
      <c r="C2493" s="16" t="s">
        <v>366</v>
      </c>
      <c r="D2493" s="17">
        <v>0</v>
      </c>
      <c r="E2493" s="17">
        <v>0</v>
      </c>
      <c r="F2493" s="17">
        <v>0</v>
      </c>
      <c r="G2493" s="17">
        <v>0</v>
      </c>
      <c r="H2493" s="17">
        <v>0</v>
      </c>
    </row>
    <row r="2494" spans="1:8">
      <c r="A2494" s="15">
        <v>2489</v>
      </c>
      <c r="B2494" s="16" t="s">
        <v>16</v>
      </c>
      <c r="C2494" s="16" t="s">
        <v>302</v>
      </c>
      <c r="D2494" s="17">
        <v>45</v>
      </c>
      <c r="E2494" s="17">
        <v>140</v>
      </c>
      <c r="F2494" s="17">
        <v>867</v>
      </c>
      <c r="G2494" s="17">
        <v>189</v>
      </c>
      <c r="H2494" s="17">
        <v>1237</v>
      </c>
    </row>
    <row r="2495" spans="1:8">
      <c r="A2495" s="15">
        <v>2490</v>
      </c>
      <c r="B2495" s="16" t="s">
        <v>16</v>
      </c>
      <c r="C2495" s="16" t="s">
        <v>383</v>
      </c>
      <c r="D2495" s="17">
        <v>0</v>
      </c>
      <c r="E2495" s="17">
        <v>0</v>
      </c>
      <c r="F2495" s="17">
        <v>0</v>
      </c>
      <c r="G2495" s="17">
        <v>0</v>
      </c>
      <c r="H2495" s="17">
        <v>0</v>
      </c>
    </row>
    <row r="2496" spans="1:8">
      <c r="A2496" s="15">
        <v>2491</v>
      </c>
      <c r="B2496" s="16" t="s">
        <v>16</v>
      </c>
      <c r="C2496" s="16" t="s">
        <v>384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16</v>
      </c>
      <c r="C2497" s="16" t="s">
        <v>385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16</v>
      </c>
      <c r="C2498" s="16" t="s">
        <v>386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16</v>
      </c>
      <c r="C2499" s="16" t="s">
        <v>387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16</v>
      </c>
      <c r="C2500" s="16" t="s">
        <v>303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16</v>
      </c>
      <c r="C2501" s="16" t="s">
        <v>304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16</v>
      </c>
      <c r="C2502" s="16" t="s">
        <v>376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16</v>
      </c>
      <c r="C2503" s="16" t="s">
        <v>305</v>
      </c>
      <c r="D2503" s="17">
        <v>0</v>
      </c>
      <c r="E2503" s="17">
        <v>10</v>
      </c>
      <c r="F2503" s="17">
        <v>10</v>
      </c>
      <c r="G2503" s="17">
        <v>0</v>
      </c>
      <c r="H2503" s="17">
        <v>21</v>
      </c>
    </row>
    <row r="2504" spans="1:8">
      <c r="A2504" s="15">
        <v>2499</v>
      </c>
      <c r="B2504" s="16" t="s">
        <v>16</v>
      </c>
      <c r="C2504" s="16" t="s">
        <v>306</v>
      </c>
      <c r="D2504" s="17">
        <v>0</v>
      </c>
      <c r="E2504" s="17">
        <v>0</v>
      </c>
      <c r="F2504" s="17">
        <v>0</v>
      </c>
      <c r="G2504" s="17">
        <v>0</v>
      </c>
      <c r="H2504" s="17">
        <v>0</v>
      </c>
    </row>
    <row r="2505" spans="1:8">
      <c r="A2505" s="15">
        <v>2500</v>
      </c>
      <c r="B2505" s="16" t="s">
        <v>16</v>
      </c>
      <c r="C2505" s="16" t="s">
        <v>307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16</v>
      </c>
      <c r="C2506" s="16" t="s">
        <v>308</v>
      </c>
      <c r="D2506" s="17">
        <v>19</v>
      </c>
      <c r="E2506" s="17">
        <v>15</v>
      </c>
      <c r="F2506" s="17">
        <v>48</v>
      </c>
      <c r="G2506" s="17">
        <v>8</v>
      </c>
      <c r="H2506" s="17">
        <v>88</v>
      </c>
    </row>
    <row r="2507" spans="1:8">
      <c r="A2507" s="15">
        <v>2502</v>
      </c>
      <c r="B2507" s="16" t="s">
        <v>16</v>
      </c>
      <c r="C2507" s="16" t="s">
        <v>309</v>
      </c>
      <c r="D2507" s="17">
        <v>23</v>
      </c>
      <c r="E2507" s="17">
        <v>20</v>
      </c>
      <c r="F2507" s="17">
        <v>52</v>
      </c>
      <c r="G2507" s="17">
        <v>18</v>
      </c>
      <c r="H2507" s="17">
        <v>110</v>
      </c>
    </row>
    <row r="2508" spans="1:8">
      <c r="A2508" s="15">
        <v>2503</v>
      </c>
      <c r="B2508" s="16" t="s">
        <v>16</v>
      </c>
      <c r="C2508" s="16" t="s">
        <v>310</v>
      </c>
      <c r="D2508" s="17">
        <v>0</v>
      </c>
      <c r="E2508" s="17">
        <v>6</v>
      </c>
      <c r="F2508" s="17">
        <v>32</v>
      </c>
      <c r="G2508" s="17">
        <v>9</v>
      </c>
      <c r="H2508" s="17">
        <v>47</v>
      </c>
    </row>
    <row r="2509" spans="1:8">
      <c r="A2509" s="15">
        <v>2504</v>
      </c>
      <c r="B2509" s="16" t="s">
        <v>16</v>
      </c>
      <c r="C2509" s="16" t="s">
        <v>311</v>
      </c>
      <c r="D2509" s="17">
        <v>32</v>
      </c>
      <c r="E2509" s="17">
        <v>64</v>
      </c>
      <c r="F2509" s="17">
        <v>637</v>
      </c>
      <c r="G2509" s="17">
        <v>80</v>
      </c>
      <c r="H2509" s="17">
        <v>815</v>
      </c>
    </row>
    <row r="2510" spans="1:8">
      <c r="A2510" s="15">
        <v>2505</v>
      </c>
      <c r="B2510" s="16" t="s">
        <v>16</v>
      </c>
      <c r="C2510" s="16" t="s">
        <v>312</v>
      </c>
      <c r="D2510" s="17">
        <v>0</v>
      </c>
      <c r="E2510" s="17">
        <v>0</v>
      </c>
      <c r="F2510" s="17">
        <v>3</v>
      </c>
      <c r="G2510" s="17">
        <v>0</v>
      </c>
      <c r="H2510" s="17">
        <v>3</v>
      </c>
    </row>
    <row r="2511" spans="1:8">
      <c r="A2511" s="15">
        <v>2506</v>
      </c>
      <c r="B2511" s="16" t="s">
        <v>16</v>
      </c>
      <c r="C2511" s="16" t="s">
        <v>313</v>
      </c>
      <c r="D2511" s="17">
        <v>0</v>
      </c>
      <c r="E2511" s="17">
        <v>0</v>
      </c>
      <c r="F2511" s="17">
        <v>16</v>
      </c>
      <c r="G2511" s="17">
        <v>9</v>
      </c>
      <c r="H2511" s="17">
        <v>23</v>
      </c>
    </row>
    <row r="2512" spans="1:8">
      <c r="A2512" s="15">
        <v>2507</v>
      </c>
      <c r="B2512" s="16" t="s">
        <v>16</v>
      </c>
      <c r="C2512" s="16" t="s">
        <v>314</v>
      </c>
      <c r="D2512" s="17">
        <v>30</v>
      </c>
      <c r="E2512" s="17">
        <v>89</v>
      </c>
      <c r="F2512" s="17">
        <v>338</v>
      </c>
      <c r="G2512" s="17">
        <v>13</v>
      </c>
      <c r="H2512" s="17">
        <v>467</v>
      </c>
    </row>
    <row r="2513" spans="1:8">
      <c r="A2513" s="15">
        <v>2508</v>
      </c>
      <c r="B2513" s="16" t="s">
        <v>16</v>
      </c>
      <c r="C2513" s="16" t="s">
        <v>388</v>
      </c>
      <c r="D2513" s="17">
        <v>0</v>
      </c>
      <c r="E2513" s="17">
        <v>3</v>
      </c>
      <c r="F2513" s="17">
        <v>82</v>
      </c>
      <c r="G2513" s="17">
        <v>56</v>
      </c>
      <c r="H2513" s="17">
        <v>138</v>
      </c>
    </row>
    <row r="2514" spans="1:8">
      <c r="A2514" s="15">
        <v>2509</v>
      </c>
      <c r="B2514" s="16" t="s">
        <v>16</v>
      </c>
      <c r="C2514" s="16" t="s">
        <v>367</v>
      </c>
      <c r="D2514" s="17">
        <v>0</v>
      </c>
      <c r="E2514" s="17">
        <v>0</v>
      </c>
      <c r="F2514" s="17">
        <v>45</v>
      </c>
      <c r="G2514" s="17">
        <v>10</v>
      </c>
      <c r="H2514" s="17">
        <v>56</v>
      </c>
    </row>
    <row r="2515" spans="1:8">
      <c r="A2515" s="15">
        <v>2510</v>
      </c>
      <c r="B2515" s="16" t="s">
        <v>16</v>
      </c>
      <c r="C2515" s="16" t="s">
        <v>315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16</v>
      </c>
      <c r="C2516" s="16" t="s">
        <v>316</v>
      </c>
      <c r="D2516" s="17">
        <v>0</v>
      </c>
      <c r="E2516" s="17">
        <v>0</v>
      </c>
      <c r="F2516" s="17">
        <v>0</v>
      </c>
      <c r="G2516" s="17">
        <v>0</v>
      </c>
      <c r="H2516" s="17">
        <v>0</v>
      </c>
    </row>
    <row r="2517" spans="1:8">
      <c r="A2517" s="15">
        <v>2512</v>
      </c>
      <c r="B2517" s="16" t="s">
        <v>16</v>
      </c>
      <c r="C2517" s="16" t="s">
        <v>317</v>
      </c>
      <c r="D2517" s="17">
        <v>0</v>
      </c>
      <c r="E2517" s="17">
        <v>4</v>
      </c>
      <c r="F2517" s="17">
        <v>18</v>
      </c>
      <c r="G2517" s="17">
        <v>4</v>
      </c>
      <c r="H2517" s="17">
        <v>28</v>
      </c>
    </row>
    <row r="2518" spans="1:8">
      <c r="A2518" s="15">
        <v>2513</v>
      </c>
      <c r="B2518" s="16" t="s">
        <v>16</v>
      </c>
      <c r="C2518" s="16" t="s">
        <v>318</v>
      </c>
      <c r="D2518" s="17">
        <v>5</v>
      </c>
      <c r="E2518" s="17">
        <v>0</v>
      </c>
      <c r="F2518" s="17">
        <v>4</v>
      </c>
      <c r="G2518" s="17">
        <v>0</v>
      </c>
      <c r="H2518" s="17">
        <v>11</v>
      </c>
    </row>
    <row r="2519" spans="1:8">
      <c r="A2519" s="15">
        <v>2514</v>
      </c>
      <c r="B2519" s="16" t="s">
        <v>16</v>
      </c>
      <c r="C2519" s="16" t="s">
        <v>319</v>
      </c>
      <c r="D2519" s="17">
        <v>0</v>
      </c>
      <c r="E2519" s="17">
        <v>0</v>
      </c>
      <c r="F2519" s="17">
        <v>6</v>
      </c>
      <c r="G2519" s="17">
        <v>5</v>
      </c>
      <c r="H2519" s="17">
        <v>8</v>
      </c>
    </row>
    <row r="2520" spans="1:8">
      <c r="A2520" s="15">
        <v>2515</v>
      </c>
      <c r="B2520" s="16" t="s">
        <v>16</v>
      </c>
      <c r="C2520" s="16" t="s">
        <v>320</v>
      </c>
      <c r="D2520" s="17">
        <v>10</v>
      </c>
      <c r="E2520" s="17">
        <v>16</v>
      </c>
      <c r="F2520" s="17">
        <v>132</v>
      </c>
      <c r="G2520" s="17">
        <v>24</v>
      </c>
      <c r="H2520" s="17">
        <v>174</v>
      </c>
    </row>
    <row r="2521" spans="1:8">
      <c r="A2521" s="15">
        <v>2516</v>
      </c>
      <c r="B2521" s="16" t="s">
        <v>16</v>
      </c>
      <c r="C2521" s="16" t="s">
        <v>321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16</v>
      </c>
      <c r="C2522" s="16" t="s">
        <v>377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16</v>
      </c>
      <c r="C2523" s="16" t="s">
        <v>322</v>
      </c>
      <c r="D2523" s="17">
        <v>0</v>
      </c>
      <c r="E2523" s="17">
        <v>0</v>
      </c>
      <c r="F2523" s="17">
        <v>0</v>
      </c>
      <c r="G2523" s="17">
        <v>0</v>
      </c>
      <c r="H2523" s="17">
        <v>0</v>
      </c>
    </row>
    <row r="2524" spans="1:8">
      <c r="A2524" s="15">
        <v>2519</v>
      </c>
      <c r="B2524" s="16" t="s">
        <v>16</v>
      </c>
      <c r="C2524" s="16" t="s">
        <v>323</v>
      </c>
      <c r="D2524" s="17">
        <v>0</v>
      </c>
      <c r="E2524" s="17">
        <v>0</v>
      </c>
      <c r="F2524" s="17">
        <v>12</v>
      </c>
      <c r="G2524" s="17">
        <v>3</v>
      </c>
      <c r="H2524" s="17">
        <v>16</v>
      </c>
    </row>
    <row r="2525" spans="1:8">
      <c r="A2525" s="15">
        <v>2520</v>
      </c>
      <c r="B2525" s="16" t="s">
        <v>16</v>
      </c>
      <c r="C2525" s="16" t="s">
        <v>324</v>
      </c>
      <c r="D2525" s="17">
        <v>0</v>
      </c>
      <c r="E2525" s="17">
        <v>5</v>
      </c>
      <c r="F2525" s="17">
        <v>44</v>
      </c>
      <c r="G2525" s="17">
        <v>24</v>
      </c>
      <c r="H2525" s="17">
        <v>71</v>
      </c>
    </row>
    <row r="2526" spans="1:8">
      <c r="A2526" s="15">
        <v>2521</v>
      </c>
      <c r="B2526" s="16" t="s">
        <v>16</v>
      </c>
      <c r="C2526" s="16" t="s">
        <v>325</v>
      </c>
      <c r="D2526" s="17">
        <v>27</v>
      </c>
      <c r="E2526" s="17">
        <v>29</v>
      </c>
      <c r="F2526" s="17">
        <v>21</v>
      </c>
      <c r="G2526" s="17">
        <v>0</v>
      </c>
      <c r="H2526" s="17">
        <v>75</v>
      </c>
    </row>
    <row r="2527" spans="1:8">
      <c r="A2527" s="15">
        <v>2522</v>
      </c>
      <c r="B2527" s="16" t="s">
        <v>16</v>
      </c>
      <c r="C2527" s="16" t="s">
        <v>368</v>
      </c>
      <c r="D2527" s="17">
        <v>10</v>
      </c>
      <c r="E2527" s="17">
        <v>0</v>
      </c>
      <c r="F2527" s="17">
        <v>18</v>
      </c>
      <c r="G2527" s="17">
        <v>5</v>
      </c>
      <c r="H2527" s="17">
        <v>35</v>
      </c>
    </row>
    <row r="2528" spans="1:8">
      <c r="A2528" s="15">
        <v>2523</v>
      </c>
      <c r="B2528" s="16" t="s">
        <v>16</v>
      </c>
      <c r="C2528" s="16" t="s">
        <v>326</v>
      </c>
      <c r="D2528" s="17">
        <v>249</v>
      </c>
      <c r="E2528" s="17">
        <v>159</v>
      </c>
      <c r="F2528" s="17">
        <v>584</v>
      </c>
      <c r="G2528" s="17">
        <v>90</v>
      </c>
      <c r="H2528" s="17">
        <v>1087</v>
      </c>
    </row>
    <row r="2529" spans="1:8">
      <c r="A2529" s="15">
        <v>2524</v>
      </c>
      <c r="B2529" s="16" t="s">
        <v>16</v>
      </c>
      <c r="C2529" s="16" t="s">
        <v>327</v>
      </c>
      <c r="D2529" s="17">
        <v>0</v>
      </c>
      <c r="E2529" s="17">
        <v>0</v>
      </c>
      <c r="F2529" s="17">
        <v>5</v>
      </c>
      <c r="G2529" s="17">
        <v>4</v>
      </c>
      <c r="H2529" s="17">
        <v>10</v>
      </c>
    </row>
    <row r="2530" spans="1:8">
      <c r="A2530" s="15">
        <v>2525</v>
      </c>
      <c r="B2530" s="16" t="s">
        <v>16</v>
      </c>
      <c r="C2530" s="16" t="s">
        <v>328</v>
      </c>
      <c r="D2530" s="17">
        <v>0</v>
      </c>
      <c r="E2530" s="17">
        <v>0</v>
      </c>
      <c r="F2530" s="17">
        <v>7</v>
      </c>
      <c r="G2530" s="17">
        <v>0</v>
      </c>
      <c r="H2530" s="17">
        <v>7</v>
      </c>
    </row>
    <row r="2531" spans="1:8">
      <c r="A2531" s="15">
        <v>2526</v>
      </c>
      <c r="B2531" s="16" t="s">
        <v>16</v>
      </c>
      <c r="C2531" s="16" t="s">
        <v>329</v>
      </c>
      <c r="D2531" s="17">
        <v>0</v>
      </c>
      <c r="E2531" s="17">
        <v>0</v>
      </c>
      <c r="F2531" s="17">
        <v>9</v>
      </c>
      <c r="G2531" s="17">
        <v>5</v>
      </c>
      <c r="H2531" s="17">
        <v>7</v>
      </c>
    </row>
    <row r="2532" spans="1:8">
      <c r="A2532" s="15">
        <v>2527</v>
      </c>
      <c r="B2532" s="16" t="s">
        <v>16</v>
      </c>
      <c r="C2532" s="16" t="s">
        <v>379</v>
      </c>
      <c r="D2532" s="17">
        <v>3</v>
      </c>
      <c r="E2532" s="17">
        <v>4</v>
      </c>
      <c r="F2532" s="17">
        <v>75</v>
      </c>
      <c r="G2532" s="17">
        <v>0</v>
      </c>
      <c r="H2532" s="17">
        <v>84</v>
      </c>
    </row>
    <row r="2533" spans="1:8">
      <c r="A2533" s="15">
        <v>2528</v>
      </c>
      <c r="B2533" s="16" t="s">
        <v>16</v>
      </c>
      <c r="C2533" s="16" t="s">
        <v>369</v>
      </c>
      <c r="D2533" s="17">
        <v>48</v>
      </c>
      <c r="E2533" s="17">
        <v>333</v>
      </c>
      <c r="F2533" s="17">
        <v>1446</v>
      </c>
      <c r="G2533" s="17">
        <v>148</v>
      </c>
      <c r="H2533" s="17">
        <v>1977</v>
      </c>
    </row>
    <row r="2534" spans="1:8">
      <c r="A2534" s="15">
        <v>2529</v>
      </c>
      <c r="B2534" s="16" t="s">
        <v>16</v>
      </c>
      <c r="C2534" s="16" t="s">
        <v>389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16</v>
      </c>
      <c r="C2535" s="16" t="s">
        <v>390</v>
      </c>
      <c r="D2535" s="17">
        <v>0</v>
      </c>
      <c r="E2535" s="17">
        <v>0</v>
      </c>
      <c r="F2535" s="17">
        <v>0</v>
      </c>
      <c r="G2535" s="17">
        <v>0</v>
      </c>
      <c r="H2535" s="17">
        <v>0</v>
      </c>
    </row>
    <row r="2536" spans="1:8">
      <c r="A2536" s="15">
        <v>2531</v>
      </c>
      <c r="B2536" s="16" t="s">
        <v>16</v>
      </c>
      <c r="C2536" s="16" t="s">
        <v>330</v>
      </c>
      <c r="D2536" s="17">
        <v>3</v>
      </c>
      <c r="E2536" s="17">
        <v>4</v>
      </c>
      <c r="F2536" s="17">
        <v>73</v>
      </c>
      <c r="G2536" s="17">
        <v>37</v>
      </c>
      <c r="H2536" s="17">
        <v>115</v>
      </c>
    </row>
    <row r="2537" spans="1:8">
      <c r="A2537" s="15">
        <v>2532</v>
      </c>
      <c r="B2537" s="16" t="s">
        <v>16</v>
      </c>
      <c r="C2537" s="16" t="s">
        <v>391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16</v>
      </c>
      <c r="C2538" s="16" t="s">
        <v>392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16</v>
      </c>
      <c r="C2539" s="16" t="s">
        <v>393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16</v>
      </c>
      <c r="C2540" s="16" t="s">
        <v>331</v>
      </c>
      <c r="D2540" s="17">
        <v>0</v>
      </c>
      <c r="E2540" s="17">
        <v>0</v>
      </c>
      <c r="F2540" s="17">
        <v>0</v>
      </c>
      <c r="G2540" s="17">
        <v>0</v>
      </c>
      <c r="H2540" s="17">
        <v>0</v>
      </c>
    </row>
    <row r="2541" spans="1:8">
      <c r="A2541" s="15">
        <v>2536</v>
      </c>
      <c r="B2541" s="16" t="s">
        <v>16</v>
      </c>
      <c r="C2541" s="16" t="s">
        <v>394</v>
      </c>
      <c r="D2541" s="17">
        <v>28805</v>
      </c>
      <c r="E2541" s="17">
        <v>25257</v>
      </c>
      <c r="F2541" s="17">
        <v>86361</v>
      </c>
      <c r="G2541" s="17">
        <v>26813</v>
      </c>
      <c r="H2541" s="17">
        <v>167232</v>
      </c>
    </row>
    <row r="2542" spans="1:8">
      <c r="A2542" s="15">
        <v>2537</v>
      </c>
      <c r="B2542" s="16" t="s">
        <v>16</v>
      </c>
      <c r="C2542" s="16" t="s">
        <v>332</v>
      </c>
      <c r="D2542" s="17">
        <v>0</v>
      </c>
      <c r="E2542" s="17">
        <v>0</v>
      </c>
      <c r="F2542" s="17">
        <v>49</v>
      </c>
      <c r="G2542" s="17">
        <v>3</v>
      </c>
      <c r="H2542" s="17">
        <v>50</v>
      </c>
    </row>
    <row r="2543" spans="1:8">
      <c r="A2543" s="15">
        <v>2538</v>
      </c>
      <c r="B2543" s="16" t="s">
        <v>16</v>
      </c>
      <c r="C2543" s="16" t="s">
        <v>333</v>
      </c>
      <c r="D2543" s="17">
        <v>5</v>
      </c>
      <c r="E2543" s="17">
        <v>15</v>
      </c>
      <c r="F2543" s="17">
        <v>105</v>
      </c>
      <c r="G2543" s="17">
        <v>9</v>
      </c>
      <c r="H2543" s="17">
        <v>131</v>
      </c>
    </row>
    <row r="2544" spans="1:8">
      <c r="A2544" s="15">
        <v>2539</v>
      </c>
      <c r="B2544" s="16" t="s">
        <v>17</v>
      </c>
      <c r="C2544" s="16" t="s">
        <v>97</v>
      </c>
      <c r="D2544" s="17">
        <v>28</v>
      </c>
      <c r="E2544" s="17">
        <v>114</v>
      </c>
      <c r="F2544" s="17">
        <v>325</v>
      </c>
      <c r="G2544" s="17">
        <v>7</v>
      </c>
      <c r="H2544" s="17">
        <v>476</v>
      </c>
    </row>
    <row r="2545" spans="1:8">
      <c r="A2545" s="15">
        <v>2540</v>
      </c>
      <c r="B2545" s="16" t="s">
        <v>17</v>
      </c>
      <c r="C2545" s="16" t="s">
        <v>347</v>
      </c>
      <c r="D2545" s="17">
        <v>0</v>
      </c>
      <c r="E2545" s="17">
        <v>0</v>
      </c>
      <c r="F2545" s="17">
        <v>0</v>
      </c>
      <c r="G2545" s="17">
        <v>0</v>
      </c>
      <c r="H2545" s="17">
        <v>0</v>
      </c>
    </row>
    <row r="2546" spans="1:8">
      <c r="A2546" s="15">
        <v>2541</v>
      </c>
      <c r="B2546" s="16" t="s">
        <v>17</v>
      </c>
      <c r="C2546" s="16" t="s">
        <v>98</v>
      </c>
      <c r="D2546" s="17">
        <v>0</v>
      </c>
      <c r="E2546" s="17">
        <v>16</v>
      </c>
      <c r="F2546" s="17">
        <v>120</v>
      </c>
      <c r="G2546" s="17">
        <v>37</v>
      </c>
      <c r="H2546" s="17">
        <v>166</v>
      </c>
    </row>
    <row r="2547" spans="1:8">
      <c r="A2547" s="15">
        <v>2542</v>
      </c>
      <c r="B2547" s="16" t="s">
        <v>17</v>
      </c>
      <c r="C2547" s="16" t="s">
        <v>99</v>
      </c>
      <c r="D2547" s="17">
        <v>3</v>
      </c>
      <c r="E2547" s="17">
        <v>0</v>
      </c>
      <c r="F2547" s="17">
        <v>3</v>
      </c>
      <c r="G2547" s="17">
        <v>0</v>
      </c>
      <c r="H2547" s="17">
        <v>7</v>
      </c>
    </row>
    <row r="2548" spans="1:8">
      <c r="A2548" s="15">
        <v>2543</v>
      </c>
      <c r="B2548" s="16" t="s">
        <v>17</v>
      </c>
      <c r="C2548" s="16" t="s">
        <v>100</v>
      </c>
      <c r="D2548" s="17">
        <v>0</v>
      </c>
      <c r="E2548" s="17">
        <v>0</v>
      </c>
      <c r="F2548" s="17">
        <v>0</v>
      </c>
      <c r="G2548" s="17">
        <v>0</v>
      </c>
      <c r="H2548" s="17">
        <v>0</v>
      </c>
    </row>
    <row r="2549" spans="1:8">
      <c r="A2549" s="15">
        <v>2544</v>
      </c>
      <c r="B2549" s="16" t="s">
        <v>17</v>
      </c>
      <c r="C2549" s="16" t="s">
        <v>101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17</v>
      </c>
      <c r="C2550" s="16" t="s">
        <v>102</v>
      </c>
      <c r="D2550" s="17">
        <v>0</v>
      </c>
      <c r="E2550" s="17">
        <v>0</v>
      </c>
      <c r="F2550" s="17">
        <v>5</v>
      </c>
      <c r="G2550" s="17">
        <v>0</v>
      </c>
      <c r="H2550" s="17">
        <v>5</v>
      </c>
    </row>
    <row r="2551" spans="1:8">
      <c r="A2551" s="15">
        <v>2546</v>
      </c>
      <c r="B2551" s="16" t="s">
        <v>17</v>
      </c>
      <c r="C2551" s="16" t="s">
        <v>103</v>
      </c>
      <c r="D2551" s="17">
        <v>0</v>
      </c>
      <c r="E2551" s="17">
        <v>0</v>
      </c>
      <c r="F2551" s="17">
        <v>0</v>
      </c>
      <c r="G2551" s="17">
        <v>0</v>
      </c>
      <c r="H2551" s="17">
        <v>0</v>
      </c>
    </row>
    <row r="2552" spans="1:8">
      <c r="A2552" s="15">
        <v>2547</v>
      </c>
      <c r="B2552" s="16" t="s">
        <v>17</v>
      </c>
      <c r="C2552" s="16" t="s">
        <v>104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17</v>
      </c>
      <c r="C2553" s="16" t="s">
        <v>105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17</v>
      </c>
      <c r="C2554" s="16" t="s">
        <v>106</v>
      </c>
      <c r="D2554" s="17">
        <v>0</v>
      </c>
      <c r="E2554" s="17">
        <v>9</v>
      </c>
      <c r="F2554" s="17">
        <v>204</v>
      </c>
      <c r="G2554" s="17">
        <v>95</v>
      </c>
      <c r="H2554" s="17">
        <v>304</v>
      </c>
    </row>
    <row r="2555" spans="1:8">
      <c r="A2555" s="15">
        <v>2550</v>
      </c>
      <c r="B2555" s="16" t="s">
        <v>17</v>
      </c>
      <c r="C2555" s="16" t="s">
        <v>107</v>
      </c>
      <c r="D2555" s="17">
        <v>0</v>
      </c>
      <c r="E2555" s="17">
        <v>0</v>
      </c>
      <c r="F2555" s="17">
        <v>0</v>
      </c>
      <c r="G2555" s="17">
        <v>0</v>
      </c>
      <c r="H2555" s="17">
        <v>0</v>
      </c>
    </row>
    <row r="2556" spans="1:8">
      <c r="A2556" s="15">
        <v>2551</v>
      </c>
      <c r="B2556" s="16" t="s">
        <v>17</v>
      </c>
      <c r="C2556" s="16" t="s">
        <v>108</v>
      </c>
      <c r="D2556" s="17">
        <v>0</v>
      </c>
      <c r="E2556" s="17">
        <v>0</v>
      </c>
      <c r="F2556" s="17">
        <v>5</v>
      </c>
      <c r="G2556" s="17">
        <v>6</v>
      </c>
      <c r="H2556" s="17">
        <v>6</v>
      </c>
    </row>
    <row r="2557" spans="1:8">
      <c r="A2557" s="15">
        <v>2552</v>
      </c>
      <c r="B2557" s="16" t="s">
        <v>17</v>
      </c>
      <c r="C2557" s="16" t="s">
        <v>109</v>
      </c>
      <c r="D2557" s="17">
        <v>0</v>
      </c>
      <c r="E2557" s="17">
        <v>0</v>
      </c>
      <c r="F2557" s="17">
        <v>0</v>
      </c>
      <c r="G2557" s="17">
        <v>0</v>
      </c>
      <c r="H2557" s="17">
        <v>0</v>
      </c>
    </row>
    <row r="2558" spans="1:8">
      <c r="A2558" s="15">
        <v>2553</v>
      </c>
      <c r="B2558" s="16" t="s">
        <v>17</v>
      </c>
      <c r="C2558" s="16" t="s">
        <v>110</v>
      </c>
      <c r="D2558" s="17">
        <v>28800</v>
      </c>
      <c r="E2558" s="17">
        <v>17216</v>
      </c>
      <c r="F2558" s="17">
        <v>36498</v>
      </c>
      <c r="G2558" s="17">
        <v>4652</v>
      </c>
      <c r="H2558" s="17">
        <v>87157</v>
      </c>
    </row>
    <row r="2559" spans="1:8">
      <c r="A2559" s="15">
        <v>2554</v>
      </c>
      <c r="B2559" s="16" t="s">
        <v>17</v>
      </c>
      <c r="C2559" s="16" t="s">
        <v>348</v>
      </c>
      <c r="D2559" s="17">
        <v>0</v>
      </c>
      <c r="E2559" s="17">
        <v>0</v>
      </c>
      <c r="F2559" s="17">
        <v>0</v>
      </c>
      <c r="G2559" s="17">
        <v>0</v>
      </c>
      <c r="H2559" s="17">
        <v>0</v>
      </c>
    </row>
    <row r="2560" spans="1:8">
      <c r="A2560" s="15">
        <v>2555</v>
      </c>
      <c r="B2560" s="16" t="s">
        <v>17</v>
      </c>
      <c r="C2560" s="16" t="s">
        <v>111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17</v>
      </c>
      <c r="C2561" s="16" t="s">
        <v>112</v>
      </c>
      <c r="D2561" s="17">
        <v>0</v>
      </c>
      <c r="E2561" s="17">
        <v>0</v>
      </c>
      <c r="F2561" s="17">
        <v>0</v>
      </c>
      <c r="G2561" s="17">
        <v>0</v>
      </c>
      <c r="H2561" s="17">
        <v>0</v>
      </c>
    </row>
    <row r="2562" spans="1:8">
      <c r="A2562" s="15">
        <v>2557</v>
      </c>
      <c r="B2562" s="16" t="s">
        <v>17</v>
      </c>
      <c r="C2562" s="16" t="s">
        <v>113</v>
      </c>
      <c r="D2562" s="17">
        <v>0</v>
      </c>
      <c r="E2562" s="17">
        <v>4</v>
      </c>
      <c r="F2562" s="17">
        <v>44</v>
      </c>
      <c r="G2562" s="17">
        <v>117</v>
      </c>
      <c r="H2562" s="17">
        <v>167</v>
      </c>
    </row>
    <row r="2563" spans="1:8">
      <c r="A2563" s="15">
        <v>2558</v>
      </c>
      <c r="B2563" s="16" t="s">
        <v>17</v>
      </c>
      <c r="C2563" s="16" t="s">
        <v>114</v>
      </c>
      <c r="D2563" s="17">
        <v>0</v>
      </c>
      <c r="E2563" s="17">
        <v>0</v>
      </c>
      <c r="F2563" s="17">
        <v>3</v>
      </c>
      <c r="G2563" s="17">
        <v>0</v>
      </c>
      <c r="H2563" s="17">
        <v>6</v>
      </c>
    </row>
    <row r="2564" spans="1:8">
      <c r="A2564" s="15">
        <v>2559</v>
      </c>
      <c r="B2564" s="16" t="s">
        <v>17</v>
      </c>
      <c r="C2564" s="16" t="s">
        <v>115</v>
      </c>
      <c r="D2564" s="17">
        <v>0</v>
      </c>
      <c r="E2564" s="17">
        <v>0</v>
      </c>
      <c r="F2564" s="17">
        <v>0</v>
      </c>
      <c r="G2564" s="17">
        <v>0</v>
      </c>
      <c r="H2564" s="17">
        <v>0</v>
      </c>
    </row>
    <row r="2565" spans="1:8">
      <c r="A2565" s="15">
        <v>2560</v>
      </c>
      <c r="B2565" s="16" t="s">
        <v>17</v>
      </c>
      <c r="C2565" s="16" t="s">
        <v>116</v>
      </c>
      <c r="D2565" s="17">
        <v>3</v>
      </c>
      <c r="E2565" s="17">
        <v>4</v>
      </c>
      <c r="F2565" s="17">
        <v>9</v>
      </c>
      <c r="G2565" s="17">
        <v>0</v>
      </c>
      <c r="H2565" s="17">
        <v>11</v>
      </c>
    </row>
    <row r="2566" spans="1:8">
      <c r="A2566" s="15">
        <v>2561</v>
      </c>
      <c r="B2566" s="16" t="s">
        <v>17</v>
      </c>
      <c r="C2566" s="16" t="s">
        <v>117</v>
      </c>
      <c r="D2566" s="17">
        <v>28</v>
      </c>
      <c r="E2566" s="17">
        <v>51</v>
      </c>
      <c r="F2566" s="17">
        <v>402</v>
      </c>
      <c r="G2566" s="17">
        <v>6</v>
      </c>
      <c r="H2566" s="17">
        <v>485</v>
      </c>
    </row>
    <row r="2567" spans="1:8">
      <c r="A2567" s="15">
        <v>2562</v>
      </c>
      <c r="B2567" s="16" t="s">
        <v>17</v>
      </c>
      <c r="C2567" s="16" t="s">
        <v>118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17</v>
      </c>
      <c r="C2568" s="16" t="s">
        <v>119</v>
      </c>
      <c r="D2568" s="17">
        <v>0</v>
      </c>
      <c r="E2568" s="17">
        <v>0</v>
      </c>
      <c r="F2568" s="17">
        <v>0</v>
      </c>
      <c r="G2568" s="17">
        <v>14</v>
      </c>
      <c r="H2568" s="17">
        <v>12</v>
      </c>
    </row>
    <row r="2569" spans="1:8">
      <c r="A2569" s="15">
        <v>2564</v>
      </c>
      <c r="B2569" s="16" t="s">
        <v>17</v>
      </c>
      <c r="C2569" s="16" t="s">
        <v>120</v>
      </c>
      <c r="D2569" s="17">
        <v>0</v>
      </c>
      <c r="E2569" s="17">
        <v>3</v>
      </c>
      <c r="F2569" s="17">
        <v>13</v>
      </c>
      <c r="G2569" s="17">
        <v>8</v>
      </c>
      <c r="H2569" s="17">
        <v>24</v>
      </c>
    </row>
    <row r="2570" spans="1:8">
      <c r="A2570" s="15">
        <v>2565</v>
      </c>
      <c r="B2570" s="16" t="s">
        <v>17</v>
      </c>
      <c r="C2570" s="16" t="s">
        <v>121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17</v>
      </c>
      <c r="C2571" s="16" t="s">
        <v>122</v>
      </c>
      <c r="D2571" s="17">
        <v>0</v>
      </c>
      <c r="E2571" s="17">
        <v>0</v>
      </c>
      <c r="F2571" s="17">
        <v>0</v>
      </c>
      <c r="G2571" s="17">
        <v>0</v>
      </c>
      <c r="H2571" s="17">
        <v>0</v>
      </c>
    </row>
    <row r="2572" spans="1:8">
      <c r="A2572" s="15">
        <v>2567</v>
      </c>
      <c r="B2572" s="16" t="s">
        <v>17</v>
      </c>
      <c r="C2572" s="16" t="s">
        <v>123</v>
      </c>
      <c r="D2572" s="17">
        <v>0</v>
      </c>
      <c r="E2572" s="17">
        <v>0</v>
      </c>
      <c r="F2572" s="17">
        <v>0</v>
      </c>
      <c r="G2572" s="17">
        <v>0</v>
      </c>
      <c r="H2572" s="17">
        <v>0</v>
      </c>
    </row>
    <row r="2573" spans="1:8">
      <c r="A2573" s="15">
        <v>2568</v>
      </c>
      <c r="B2573" s="16" t="s">
        <v>17</v>
      </c>
      <c r="C2573" s="16" t="s">
        <v>124</v>
      </c>
      <c r="D2573" s="17">
        <v>0</v>
      </c>
      <c r="E2573" s="17">
        <v>0</v>
      </c>
      <c r="F2573" s="17">
        <v>0</v>
      </c>
      <c r="G2573" s="17">
        <v>0</v>
      </c>
      <c r="H2573" s="17">
        <v>0</v>
      </c>
    </row>
    <row r="2574" spans="1:8">
      <c r="A2574" s="15">
        <v>2569</v>
      </c>
      <c r="B2574" s="16" t="s">
        <v>17</v>
      </c>
      <c r="C2574" s="16" t="s">
        <v>380</v>
      </c>
      <c r="D2574" s="17">
        <v>0</v>
      </c>
      <c r="E2574" s="17">
        <v>0</v>
      </c>
      <c r="F2574" s="17">
        <v>0</v>
      </c>
      <c r="G2574" s="17">
        <v>0</v>
      </c>
      <c r="H2574" s="17">
        <v>0</v>
      </c>
    </row>
    <row r="2575" spans="1:8">
      <c r="A2575" s="15">
        <v>2570</v>
      </c>
      <c r="B2575" s="16" t="s">
        <v>17</v>
      </c>
      <c r="C2575" s="16" t="s">
        <v>372</v>
      </c>
      <c r="D2575" s="17">
        <v>0</v>
      </c>
      <c r="E2575" s="17">
        <v>0</v>
      </c>
      <c r="F2575" s="17">
        <v>0</v>
      </c>
      <c r="G2575" s="17">
        <v>0</v>
      </c>
      <c r="H2575" s="17">
        <v>0</v>
      </c>
    </row>
    <row r="2576" spans="1:8">
      <c r="A2576" s="15">
        <v>2571</v>
      </c>
      <c r="B2576" s="16" t="s">
        <v>17</v>
      </c>
      <c r="C2576" s="16" t="s">
        <v>125</v>
      </c>
      <c r="D2576" s="17">
        <v>9</v>
      </c>
      <c r="E2576" s="17">
        <v>94</v>
      </c>
      <c r="F2576" s="17">
        <v>902</v>
      </c>
      <c r="G2576" s="17">
        <v>219</v>
      </c>
      <c r="H2576" s="17">
        <v>1223</v>
      </c>
    </row>
    <row r="2577" spans="1:8">
      <c r="A2577" s="15">
        <v>2572</v>
      </c>
      <c r="B2577" s="16" t="s">
        <v>17</v>
      </c>
      <c r="C2577" s="16" t="s">
        <v>126</v>
      </c>
      <c r="D2577" s="17">
        <v>3</v>
      </c>
      <c r="E2577" s="17">
        <v>0</v>
      </c>
      <c r="F2577" s="17">
        <v>5</v>
      </c>
      <c r="G2577" s="17">
        <v>0</v>
      </c>
      <c r="H2577" s="17">
        <v>11</v>
      </c>
    </row>
    <row r="2578" spans="1:8">
      <c r="A2578" s="15">
        <v>2573</v>
      </c>
      <c r="B2578" s="16" t="s">
        <v>17</v>
      </c>
      <c r="C2578" s="16" t="s">
        <v>127</v>
      </c>
      <c r="D2578" s="17">
        <v>0</v>
      </c>
      <c r="E2578" s="17">
        <v>3</v>
      </c>
      <c r="F2578" s="17">
        <v>35</v>
      </c>
      <c r="G2578" s="17">
        <v>13</v>
      </c>
      <c r="H2578" s="17">
        <v>48</v>
      </c>
    </row>
    <row r="2579" spans="1:8">
      <c r="A2579" s="15">
        <v>2574</v>
      </c>
      <c r="B2579" s="16" t="s">
        <v>17</v>
      </c>
      <c r="C2579" s="16" t="s">
        <v>128</v>
      </c>
      <c r="D2579" s="17">
        <v>0</v>
      </c>
      <c r="E2579" s="17">
        <v>0</v>
      </c>
      <c r="F2579" s="17">
        <v>0</v>
      </c>
      <c r="G2579" s="17">
        <v>0</v>
      </c>
      <c r="H2579" s="17">
        <v>0</v>
      </c>
    </row>
    <row r="2580" spans="1:8">
      <c r="A2580" s="15">
        <v>2575</v>
      </c>
      <c r="B2580" s="16" t="s">
        <v>17</v>
      </c>
      <c r="C2580" s="16" t="s">
        <v>129</v>
      </c>
      <c r="D2580" s="17">
        <v>0</v>
      </c>
      <c r="E2580" s="17">
        <v>4</v>
      </c>
      <c r="F2580" s="17">
        <v>5</v>
      </c>
      <c r="G2580" s="17">
        <v>0</v>
      </c>
      <c r="H2580" s="17">
        <v>5</v>
      </c>
    </row>
    <row r="2581" spans="1:8">
      <c r="A2581" s="15">
        <v>2576</v>
      </c>
      <c r="B2581" s="16" t="s">
        <v>17</v>
      </c>
      <c r="C2581" s="16" t="s">
        <v>130</v>
      </c>
      <c r="D2581" s="17">
        <v>3</v>
      </c>
      <c r="E2581" s="17">
        <v>0</v>
      </c>
      <c r="F2581" s="17">
        <v>28</v>
      </c>
      <c r="G2581" s="17">
        <v>16</v>
      </c>
      <c r="H2581" s="17">
        <v>51</v>
      </c>
    </row>
    <row r="2582" spans="1:8">
      <c r="A2582" s="15">
        <v>2577</v>
      </c>
      <c r="B2582" s="16" t="s">
        <v>17</v>
      </c>
      <c r="C2582" s="16" t="s">
        <v>131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17</v>
      </c>
      <c r="C2583" s="16" t="s">
        <v>132</v>
      </c>
      <c r="D2583" s="17">
        <v>0</v>
      </c>
      <c r="E2583" s="17">
        <v>6</v>
      </c>
      <c r="F2583" s="17">
        <v>29</v>
      </c>
      <c r="G2583" s="17">
        <v>0</v>
      </c>
      <c r="H2583" s="17">
        <v>45</v>
      </c>
    </row>
    <row r="2584" spans="1:8">
      <c r="A2584" s="15">
        <v>2579</v>
      </c>
      <c r="B2584" s="16" t="s">
        <v>17</v>
      </c>
      <c r="C2584" s="16" t="s">
        <v>381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17</v>
      </c>
      <c r="C2585" s="16" t="s">
        <v>133</v>
      </c>
      <c r="D2585" s="17">
        <v>0</v>
      </c>
      <c r="E2585" s="17">
        <v>3</v>
      </c>
      <c r="F2585" s="17">
        <v>170</v>
      </c>
      <c r="G2585" s="17">
        <v>43</v>
      </c>
      <c r="H2585" s="17">
        <v>221</v>
      </c>
    </row>
    <row r="2586" spans="1:8">
      <c r="A2586" s="15">
        <v>2581</v>
      </c>
      <c r="B2586" s="16" t="s">
        <v>17</v>
      </c>
      <c r="C2586" s="16" t="s">
        <v>134</v>
      </c>
      <c r="D2586" s="17">
        <v>0</v>
      </c>
      <c r="E2586" s="17">
        <v>0</v>
      </c>
      <c r="F2586" s="17">
        <v>7</v>
      </c>
      <c r="G2586" s="17">
        <v>0</v>
      </c>
      <c r="H2586" s="17">
        <v>7</v>
      </c>
    </row>
    <row r="2587" spans="1:8">
      <c r="A2587" s="15">
        <v>2582</v>
      </c>
      <c r="B2587" s="16" t="s">
        <v>17</v>
      </c>
      <c r="C2587" s="16" t="s">
        <v>135</v>
      </c>
      <c r="D2587" s="17">
        <v>13</v>
      </c>
      <c r="E2587" s="17">
        <v>12</v>
      </c>
      <c r="F2587" s="17">
        <v>69</v>
      </c>
      <c r="G2587" s="17">
        <v>4</v>
      </c>
      <c r="H2587" s="17">
        <v>105</v>
      </c>
    </row>
    <row r="2588" spans="1:8">
      <c r="A2588" s="15">
        <v>2583</v>
      </c>
      <c r="B2588" s="16" t="s">
        <v>17</v>
      </c>
      <c r="C2588" s="16" t="s">
        <v>136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17</v>
      </c>
      <c r="C2589" s="16" t="s">
        <v>137</v>
      </c>
      <c r="D2589" s="17">
        <v>0</v>
      </c>
      <c r="E2589" s="17">
        <v>0</v>
      </c>
      <c r="F2589" s="17">
        <v>0</v>
      </c>
      <c r="G2589" s="17">
        <v>0</v>
      </c>
      <c r="H2589" s="17">
        <v>0</v>
      </c>
    </row>
    <row r="2590" spans="1:8">
      <c r="A2590" s="15">
        <v>2585</v>
      </c>
      <c r="B2590" s="16" t="s">
        <v>17</v>
      </c>
      <c r="C2590" s="16" t="s">
        <v>138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17</v>
      </c>
      <c r="C2591" s="16" t="s">
        <v>139</v>
      </c>
      <c r="D2591" s="17">
        <v>0</v>
      </c>
      <c r="E2591" s="17">
        <v>0</v>
      </c>
      <c r="F2591" s="17">
        <v>0</v>
      </c>
      <c r="G2591" s="17">
        <v>0</v>
      </c>
      <c r="H2591" s="17">
        <v>0</v>
      </c>
    </row>
    <row r="2592" spans="1:8">
      <c r="A2592" s="15">
        <v>2587</v>
      </c>
      <c r="B2592" s="16" t="s">
        <v>17</v>
      </c>
      <c r="C2592" s="16" t="s">
        <v>140</v>
      </c>
      <c r="D2592" s="17">
        <v>0</v>
      </c>
      <c r="E2592" s="17">
        <v>0</v>
      </c>
      <c r="F2592" s="17">
        <v>0</v>
      </c>
      <c r="G2592" s="17">
        <v>0</v>
      </c>
      <c r="H2592" s="17">
        <v>0</v>
      </c>
    </row>
    <row r="2593" spans="1:8">
      <c r="A2593" s="15">
        <v>2588</v>
      </c>
      <c r="B2593" s="16" t="s">
        <v>17</v>
      </c>
      <c r="C2593" s="16" t="s">
        <v>141</v>
      </c>
      <c r="D2593" s="17">
        <v>0</v>
      </c>
      <c r="E2593" s="17">
        <v>0</v>
      </c>
      <c r="F2593" s="17">
        <v>0</v>
      </c>
      <c r="G2593" s="17">
        <v>0</v>
      </c>
      <c r="H2593" s="17">
        <v>0</v>
      </c>
    </row>
    <row r="2594" spans="1:8">
      <c r="A2594" s="15">
        <v>2589</v>
      </c>
      <c r="B2594" s="16" t="s">
        <v>17</v>
      </c>
      <c r="C2594" s="16" t="s">
        <v>142</v>
      </c>
      <c r="D2594" s="17">
        <v>0</v>
      </c>
      <c r="E2594" s="17">
        <v>0</v>
      </c>
      <c r="F2594" s="17">
        <v>0</v>
      </c>
      <c r="G2594" s="17">
        <v>0</v>
      </c>
      <c r="H2594" s="17">
        <v>0</v>
      </c>
    </row>
    <row r="2595" spans="1:8">
      <c r="A2595" s="15">
        <v>2590</v>
      </c>
      <c r="B2595" s="16" t="s">
        <v>17</v>
      </c>
      <c r="C2595" s="16" t="s">
        <v>143</v>
      </c>
      <c r="D2595" s="17">
        <v>15</v>
      </c>
      <c r="E2595" s="17">
        <v>12</v>
      </c>
      <c r="F2595" s="17">
        <v>510</v>
      </c>
      <c r="G2595" s="17">
        <v>221</v>
      </c>
      <c r="H2595" s="17">
        <v>756</v>
      </c>
    </row>
    <row r="2596" spans="1:8">
      <c r="A2596" s="15">
        <v>2591</v>
      </c>
      <c r="B2596" s="16" t="s">
        <v>17</v>
      </c>
      <c r="C2596" s="16" t="s">
        <v>144</v>
      </c>
      <c r="D2596" s="17">
        <v>0</v>
      </c>
      <c r="E2596" s="17">
        <v>0</v>
      </c>
      <c r="F2596" s="17">
        <v>0</v>
      </c>
      <c r="G2596" s="17">
        <v>0</v>
      </c>
      <c r="H2596" s="17">
        <v>0</v>
      </c>
    </row>
    <row r="2597" spans="1:8">
      <c r="A2597" s="15">
        <v>2592</v>
      </c>
      <c r="B2597" s="16" t="s">
        <v>17</v>
      </c>
      <c r="C2597" s="16" t="s">
        <v>349</v>
      </c>
      <c r="D2597" s="17">
        <v>120</v>
      </c>
      <c r="E2597" s="17">
        <v>225</v>
      </c>
      <c r="F2597" s="17">
        <v>1763</v>
      </c>
      <c r="G2597" s="17">
        <v>286</v>
      </c>
      <c r="H2597" s="17">
        <v>2394</v>
      </c>
    </row>
    <row r="2598" spans="1:8">
      <c r="A2598" s="15">
        <v>2593</v>
      </c>
      <c r="B2598" s="16" t="s">
        <v>17</v>
      </c>
      <c r="C2598" s="16" t="s">
        <v>145</v>
      </c>
      <c r="D2598" s="17">
        <v>0</v>
      </c>
      <c r="E2598" s="17">
        <v>0</v>
      </c>
      <c r="F2598" s="17">
        <v>0</v>
      </c>
      <c r="G2598" s="17">
        <v>0</v>
      </c>
      <c r="H2598" s="17">
        <v>0</v>
      </c>
    </row>
    <row r="2599" spans="1:8">
      <c r="A2599" s="15">
        <v>2594</v>
      </c>
      <c r="B2599" s="16" t="s">
        <v>17</v>
      </c>
      <c r="C2599" s="16" t="s">
        <v>146</v>
      </c>
      <c r="D2599" s="17">
        <v>11</v>
      </c>
      <c r="E2599" s="17">
        <v>16</v>
      </c>
      <c r="F2599" s="17">
        <v>97</v>
      </c>
      <c r="G2599" s="17">
        <v>5</v>
      </c>
      <c r="H2599" s="17">
        <v>131</v>
      </c>
    </row>
    <row r="2600" spans="1:8">
      <c r="A2600" s="15">
        <v>2595</v>
      </c>
      <c r="B2600" s="16" t="s">
        <v>17</v>
      </c>
      <c r="C2600" s="16" t="s">
        <v>147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17</v>
      </c>
      <c r="C2601" s="16" t="s">
        <v>148</v>
      </c>
      <c r="D2601" s="17">
        <v>9</v>
      </c>
      <c r="E2601" s="17">
        <v>18</v>
      </c>
      <c r="F2601" s="17">
        <v>47</v>
      </c>
      <c r="G2601" s="17">
        <v>0</v>
      </c>
      <c r="H2601" s="17">
        <v>70</v>
      </c>
    </row>
    <row r="2602" spans="1:8">
      <c r="A2602" s="15">
        <v>2597</v>
      </c>
      <c r="B2602" s="16" t="s">
        <v>17</v>
      </c>
      <c r="C2602" s="16" t="s">
        <v>350</v>
      </c>
      <c r="D2602" s="17">
        <v>0</v>
      </c>
      <c r="E2602" s="17">
        <v>12</v>
      </c>
      <c r="F2602" s="17">
        <v>20</v>
      </c>
      <c r="G2602" s="17">
        <v>0</v>
      </c>
      <c r="H2602" s="17">
        <v>41</v>
      </c>
    </row>
    <row r="2603" spans="1:8">
      <c r="A2603" s="15">
        <v>2598</v>
      </c>
      <c r="B2603" s="16" t="s">
        <v>17</v>
      </c>
      <c r="C2603" s="16" t="s">
        <v>149</v>
      </c>
      <c r="D2603" s="17">
        <v>7</v>
      </c>
      <c r="E2603" s="17">
        <v>20</v>
      </c>
      <c r="F2603" s="17">
        <v>90</v>
      </c>
      <c r="G2603" s="17">
        <v>3</v>
      </c>
      <c r="H2603" s="17">
        <v>123</v>
      </c>
    </row>
    <row r="2604" spans="1:8">
      <c r="A2604" s="15">
        <v>2599</v>
      </c>
      <c r="B2604" s="16" t="s">
        <v>17</v>
      </c>
      <c r="C2604" s="16" t="s">
        <v>150</v>
      </c>
      <c r="D2604" s="17">
        <v>0</v>
      </c>
      <c r="E2604" s="17">
        <v>0</v>
      </c>
      <c r="F2604" s="17">
        <v>4</v>
      </c>
      <c r="G2604" s="17">
        <v>0</v>
      </c>
      <c r="H2604" s="17">
        <v>3</v>
      </c>
    </row>
    <row r="2605" spans="1:8">
      <c r="A2605" s="15">
        <v>2600</v>
      </c>
      <c r="B2605" s="16" t="s">
        <v>17</v>
      </c>
      <c r="C2605" s="16" t="s">
        <v>351</v>
      </c>
      <c r="D2605" s="17">
        <v>13</v>
      </c>
      <c r="E2605" s="17">
        <v>24</v>
      </c>
      <c r="F2605" s="17">
        <v>0</v>
      </c>
      <c r="G2605" s="17">
        <v>0</v>
      </c>
      <c r="H2605" s="17">
        <v>31</v>
      </c>
    </row>
    <row r="2606" spans="1:8">
      <c r="A2606" s="15">
        <v>2601</v>
      </c>
      <c r="B2606" s="16" t="s">
        <v>17</v>
      </c>
      <c r="C2606" s="16" t="s">
        <v>151</v>
      </c>
      <c r="D2606" s="17">
        <v>6</v>
      </c>
      <c r="E2606" s="17">
        <v>18</v>
      </c>
      <c r="F2606" s="17">
        <v>964</v>
      </c>
      <c r="G2606" s="17">
        <v>1300</v>
      </c>
      <c r="H2606" s="17">
        <v>2282</v>
      </c>
    </row>
    <row r="2607" spans="1:8">
      <c r="A2607" s="15">
        <v>2602</v>
      </c>
      <c r="B2607" s="16" t="s">
        <v>17</v>
      </c>
      <c r="C2607" s="16" t="s">
        <v>152</v>
      </c>
      <c r="D2607" s="17">
        <v>0</v>
      </c>
      <c r="E2607" s="17">
        <v>0</v>
      </c>
      <c r="F2607" s="17">
        <v>4</v>
      </c>
      <c r="G2607" s="17">
        <v>0</v>
      </c>
      <c r="H2607" s="17">
        <v>8</v>
      </c>
    </row>
    <row r="2608" spans="1:8">
      <c r="A2608" s="15">
        <v>2603</v>
      </c>
      <c r="B2608" s="16" t="s">
        <v>17</v>
      </c>
      <c r="C2608" s="16" t="s">
        <v>352</v>
      </c>
      <c r="D2608" s="17">
        <v>0</v>
      </c>
      <c r="E2608" s="17">
        <v>0</v>
      </c>
      <c r="F2608" s="17">
        <v>0</v>
      </c>
      <c r="G2608" s="17">
        <v>0</v>
      </c>
      <c r="H2608" s="17">
        <v>0</v>
      </c>
    </row>
    <row r="2609" spans="1:8">
      <c r="A2609" s="15">
        <v>2604</v>
      </c>
      <c r="B2609" s="16" t="s">
        <v>17</v>
      </c>
      <c r="C2609" s="16" t="s">
        <v>153</v>
      </c>
      <c r="D2609" s="17">
        <v>3</v>
      </c>
      <c r="E2609" s="17">
        <v>16</v>
      </c>
      <c r="F2609" s="17">
        <v>664</v>
      </c>
      <c r="G2609" s="17">
        <v>660</v>
      </c>
      <c r="H2609" s="17">
        <v>1341</v>
      </c>
    </row>
    <row r="2610" spans="1:8">
      <c r="A2610" s="15">
        <v>2605</v>
      </c>
      <c r="B2610" s="16" t="s">
        <v>17</v>
      </c>
      <c r="C2610" s="16" t="s">
        <v>154</v>
      </c>
      <c r="D2610" s="17">
        <v>0</v>
      </c>
      <c r="E2610" s="17">
        <v>0</v>
      </c>
      <c r="F2610" s="17">
        <v>9</v>
      </c>
      <c r="G2610" s="17">
        <v>22</v>
      </c>
      <c r="H2610" s="17">
        <v>31</v>
      </c>
    </row>
    <row r="2611" spans="1:8">
      <c r="A2611" s="15">
        <v>2606</v>
      </c>
      <c r="B2611" s="16" t="s">
        <v>17</v>
      </c>
      <c r="C2611" s="16" t="s">
        <v>155</v>
      </c>
      <c r="D2611" s="17">
        <v>4</v>
      </c>
      <c r="E2611" s="17">
        <v>0</v>
      </c>
      <c r="F2611" s="17">
        <v>9</v>
      </c>
      <c r="G2611" s="17">
        <v>14</v>
      </c>
      <c r="H2611" s="17">
        <v>26</v>
      </c>
    </row>
    <row r="2612" spans="1:8">
      <c r="A2612" s="15">
        <v>2607</v>
      </c>
      <c r="B2612" s="16" t="s">
        <v>17</v>
      </c>
      <c r="C2612" s="16" t="s">
        <v>156</v>
      </c>
      <c r="D2612" s="17">
        <v>0</v>
      </c>
      <c r="E2612" s="17">
        <v>0</v>
      </c>
      <c r="F2612" s="17">
        <v>9</v>
      </c>
      <c r="G2612" s="17">
        <v>0</v>
      </c>
      <c r="H2612" s="17">
        <v>9</v>
      </c>
    </row>
    <row r="2613" spans="1:8">
      <c r="A2613" s="15">
        <v>2608</v>
      </c>
      <c r="B2613" s="16" t="s">
        <v>17</v>
      </c>
      <c r="C2613" s="16" t="s">
        <v>157</v>
      </c>
      <c r="D2613" s="17">
        <v>0</v>
      </c>
      <c r="E2613" s="17">
        <v>0</v>
      </c>
      <c r="F2613" s="17">
        <v>0</v>
      </c>
      <c r="G2613" s="17">
        <v>0</v>
      </c>
      <c r="H2613" s="17">
        <v>0</v>
      </c>
    </row>
    <row r="2614" spans="1:8">
      <c r="A2614" s="15">
        <v>2609</v>
      </c>
      <c r="B2614" s="16" t="s">
        <v>17</v>
      </c>
      <c r="C2614" s="16" t="s">
        <v>158</v>
      </c>
      <c r="D2614" s="17">
        <v>0</v>
      </c>
      <c r="E2614" s="17">
        <v>0</v>
      </c>
      <c r="F2614" s="17">
        <v>0</v>
      </c>
      <c r="G2614" s="17">
        <v>0</v>
      </c>
      <c r="H2614" s="17">
        <v>0</v>
      </c>
    </row>
    <row r="2615" spans="1:8">
      <c r="A2615" s="15">
        <v>2610</v>
      </c>
      <c r="B2615" s="16" t="s">
        <v>17</v>
      </c>
      <c r="C2615" s="16" t="s">
        <v>159</v>
      </c>
      <c r="D2615" s="17">
        <v>0</v>
      </c>
      <c r="E2615" s="17">
        <v>0</v>
      </c>
      <c r="F2615" s="17">
        <v>8</v>
      </c>
      <c r="G2615" s="17">
        <v>19</v>
      </c>
      <c r="H2615" s="17">
        <v>27</v>
      </c>
    </row>
    <row r="2616" spans="1:8">
      <c r="A2616" s="15">
        <v>2611</v>
      </c>
      <c r="B2616" s="16" t="s">
        <v>17</v>
      </c>
      <c r="C2616" s="16" t="s">
        <v>160</v>
      </c>
      <c r="D2616" s="17">
        <v>0</v>
      </c>
      <c r="E2616" s="17">
        <v>0</v>
      </c>
      <c r="F2616" s="17">
        <v>4</v>
      </c>
      <c r="G2616" s="17">
        <v>0</v>
      </c>
      <c r="H2616" s="17">
        <v>4</v>
      </c>
    </row>
    <row r="2617" spans="1:8">
      <c r="A2617" s="15">
        <v>2612</v>
      </c>
      <c r="B2617" s="16" t="s">
        <v>17</v>
      </c>
      <c r="C2617" s="16" t="s">
        <v>161</v>
      </c>
      <c r="D2617" s="17">
        <v>102</v>
      </c>
      <c r="E2617" s="17">
        <v>66</v>
      </c>
      <c r="F2617" s="17">
        <v>519</v>
      </c>
      <c r="G2617" s="17">
        <v>327</v>
      </c>
      <c r="H2617" s="17">
        <v>1012</v>
      </c>
    </row>
    <row r="2618" spans="1:8">
      <c r="A2618" s="15">
        <v>2613</v>
      </c>
      <c r="B2618" s="16" t="s">
        <v>17</v>
      </c>
      <c r="C2618" s="16" t="s">
        <v>162</v>
      </c>
      <c r="D2618" s="17">
        <v>4</v>
      </c>
      <c r="E2618" s="17">
        <v>17</v>
      </c>
      <c r="F2618" s="17">
        <v>407</v>
      </c>
      <c r="G2618" s="17">
        <v>73</v>
      </c>
      <c r="H2618" s="17">
        <v>506</v>
      </c>
    </row>
    <row r="2619" spans="1:8">
      <c r="A2619" s="15">
        <v>2614</v>
      </c>
      <c r="B2619" s="16" t="s">
        <v>17</v>
      </c>
      <c r="C2619" s="16" t="s">
        <v>163</v>
      </c>
      <c r="D2619" s="17">
        <v>94</v>
      </c>
      <c r="E2619" s="17">
        <v>37</v>
      </c>
      <c r="F2619" s="17">
        <v>945</v>
      </c>
      <c r="G2619" s="17">
        <v>574</v>
      </c>
      <c r="H2619" s="17">
        <v>1650</v>
      </c>
    </row>
    <row r="2620" spans="1:8">
      <c r="A2620" s="15">
        <v>2615</v>
      </c>
      <c r="B2620" s="16" t="s">
        <v>17</v>
      </c>
      <c r="C2620" s="16" t="s">
        <v>164</v>
      </c>
      <c r="D2620" s="17">
        <v>0</v>
      </c>
      <c r="E2620" s="17">
        <v>0</v>
      </c>
      <c r="F2620" s="17">
        <v>0</v>
      </c>
      <c r="G2620" s="17">
        <v>0</v>
      </c>
      <c r="H2620" s="17">
        <v>0</v>
      </c>
    </row>
    <row r="2621" spans="1:8">
      <c r="A2621" s="15">
        <v>2616</v>
      </c>
      <c r="B2621" s="16" t="s">
        <v>17</v>
      </c>
      <c r="C2621" s="16" t="s">
        <v>165</v>
      </c>
      <c r="D2621" s="17">
        <v>40</v>
      </c>
      <c r="E2621" s="17">
        <v>55</v>
      </c>
      <c r="F2621" s="17">
        <v>250</v>
      </c>
      <c r="G2621" s="17">
        <v>22</v>
      </c>
      <c r="H2621" s="17">
        <v>358</v>
      </c>
    </row>
    <row r="2622" spans="1:8">
      <c r="A2622" s="15">
        <v>2617</v>
      </c>
      <c r="B2622" s="16" t="s">
        <v>17</v>
      </c>
      <c r="C2622" s="16" t="s">
        <v>166</v>
      </c>
      <c r="D2622" s="17">
        <v>0</v>
      </c>
      <c r="E2622" s="17">
        <v>0</v>
      </c>
      <c r="F2622" s="17">
        <v>5</v>
      </c>
      <c r="G2622" s="17">
        <v>0</v>
      </c>
      <c r="H2622" s="17">
        <v>9</v>
      </c>
    </row>
    <row r="2623" spans="1:8">
      <c r="A2623" s="15">
        <v>2618</v>
      </c>
      <c r="B2623" s="16" t="s">
        <v>17</v>
      </c>
      <c r="C2623" s="16" t="s">
        <v>167</v>
      </c>
      <c r="D2623" s="17">
        <v>67</v>
      </c>
      <c r="E2623" s="17">
        <v>139</v>
      </c>
      <c r="F2623" s="17">
        <v>742</v>
      </c>
      <c r="G2623" s="17">
        <v>18</v>
      </c>
      <c r="H2623" s="17">
        <v>964</v>
      </c>
    </row>
    <row r="2624" spans="1:8">
      <c r="A2624" s="15">
        <v>2619</v>
      </c>
      <c r="B2624" s="16" t="s">
        <v>17</v>
      </c>
      <c r="C2624" s="16" t="s">
        <v>168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17</v>
      </c>
      <c r="C2625" s="16" t="s">
        <v>353</v>
      </c>
      <c r="D2625" s="17">
        <v>0</v>
      </c>
      <c r="E2625" s="17">
        <v>0</v>
      </c>
      <c r="F2625" s="17">
        <v>0</v>
      </c>
      <c r="G2625" s="17">
        <v>0</v>
      </c>
      <c r="H2625" s="17">
        <v>0</v>
      </c>
    </row>
    <row r="2626" spans="1:8">
      <c r="A2626" s="15">
        <v>2621</v>
      </c>
      <c r="B2626" s="16" t="s">
        <v>17</v>
      </c>
      <c r="C2626" s="16" t="s">
        <v>169</v>
      </c>
      <c r="D2626" s="17">
        <v>29</v>
      </c>
      <c r="E2626" s="17">
        <v>36</v>
      </c>
      <c r="F2626" s="17">
        <v>461</v>
      </c>
      <c r="G2626" s="17">
        <v>81</v>
      </c>
      <c r="H2626" s="17">
        <v>602</v>
      </c>
    </row>
    <row r="2627" spans="1:8">
      <c r="A2627" s="15">
        <v>2622</v>
      </c>
      <c r="B2627" s="16" t="s">
        <v>17</v>
      </c>
      <c r="C2627" s="16" t="s">
        <v>170</v>
      </c>
      <c r="D2627" s="17">
        <v>0</v>
      </c>
      <c r="E2627" s="17">
        <v>6</v>
      </c>
      <c r="F2627" s="17">
        <v>11</v>
      </c>
      <c r="G2627" s="17">
        <v>25</v>
      </c>
      <c r="H2627" s="17">
        <v>37</v>
      </c>
    </row>
    <row r="2628" spans="1:8">
      <c r="A2628" s="15">
        <v>2623</v>
      </c>
      <c r="B2628" s="16" t="s">
        <v>17</v>
      </c>
      <c r="C2628" s="16" t="s">
        <v>171</v>
      </c>
      <c r="D2628" s="17">
        <v>0</v>
      </c>
      <c r="E2628" s="17">
        <v>15</v>
      </c>
      <c r="F2628" s="17">
        <v>67</v>
      </c>
      <c r="G2628" s="17">
        <v>33</v>
      </c>
      <c r="H2628" s="17">
        <v>116</v>
      </c>
    </row>
    <row r="2629" spans="1:8">
      <c r="A2629" s="15">
        <v>2624</v>
      </c>
      <c r="B2629" s="16" t="s">
        <v>17</v>
      </c>
      <c r="C2629" s="16" t="s">
        <v>172</v>
      </c>
      <c r="D2629" s="17">
        <v>0</v>
      </c>
      <c r="E2629" s="17">
        <v>0</v>
      </c>
      <c r="F2629" s="17">
        <v>0</v>
      </c>
      <c r="G2629" s="17">
        <v>0</v>
      </c>
      <c r="H2629" s="17">
        <v>0</v>
      </c>
    </row>
    <row r="2630" spans="1:8">
      <c r="A2630" s="15">
        <v>2625</v>
      </c>
      <c r="B2630" s="16" t="s">
        <v>17</v>
      </c>
      <c r="C2630" s="16" t="s">
        <v>173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17</v>
      </c>
      <c r="C2631" s="16" t="s">
        <v>174</v>
      </c>
      <c r="D2631" s="17">
        <v>0</v>
      </c>
      <c r="E2631" s="17">
        <v>0</v>
      </c>
      <c r="F2631" s="17">
        <v>0</v>
      </c>
      <c r="G2631" s="17">
        <v>0</v>
      </c>
      <c r="H2631" s="17">
        <v>0</v>
      </c>
    </row>
    <row r="2632" spans="1:8">
      <c r="A2632" s="15">
        <v>2627</v>
      </c>
      <c r="B2632" s="16" t="s">
        <v>17</v>
      </c>
      <c r="C2632" s="16" t="s">
        <v>175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17</v>
      </c>
      <c r="C2633" s="16" t="s">
        <v>176</v>
      </c>
      <c r="D2633" s="17">
        <v>0</v>
      </c>
      <c r="E2633" s="17">
        <v>0</v>
      </c>
      <c r="F2633" s="17">
        <v>18</v>
      </c>
      <c r="G2633" s="17">
        <v>18</v>
      </c>
      <c r="H2633" s="17">
        <v>40</v>
      </c>
    </row>
    <row r="2634" spans="1:8">
      <c r="A2634" s="15">
        <v>2629</v>
      </c>
      <c r="B2634" s="16" t="s">
        <v>17</v>
      </c>
      <c r="C2634" s="16" t="s">
        <v>177</v>
      </c>
      <c r="D2634" s="17">
        <v>0</v>
      </c>
      <c r="E2634" s="17">
        <v>0</v>
      </c>
      <c r="F2634" s="17">
        <v>8</v>
      </c>
      <c r="G2634" s="17">
        <v>6</v>
      </c>
      <c r="H2634" s="17">
        <v>11</v>
      </c>
    </row>
    <row r="2635" spans="1:8">
      <c r="A2635" s="15">
        <v>2630</v>
      </c>
      <c r="B2635" s="16" t="s">
        <v>17</v>
      </c>
      <c r="C2635" s="16" t="s">
        <v>178</v>
      </c>
      <c r="D2635" s="17">
        <v>5</v>
      </c>
      <c r="E2635" s="17">
        <v>49</v>
      </c>
      <c r="F2635" s="17">
        <v>198</v>
      </c>
      <c r="G2635" s="17">
        <v>680</v>
      </c>
      <c r="H2635" s="17">
        <v>936</v>
      </c>
    </row>
    <row r="2636" spans="1:8">
      <c r="A2636" s="15">
        <v>2631</v>
      </c>
      <c r="B2636" s="16" t="s">
        <v>17</v>
      </c>
      <c r="C2636" s="16" t="s">
        <v>179</v>
      </c>
      <c r="D2636" s="17">
        <v>8</v>
      </c>
      <c r="E2636" s="17">
        <v>6</v>
      </c>
      <c r="F2636" s="17">
        <v>48</v>
      </c>
      <c r="G2636" s="17">
        <v>0</v>
      </c>
      <c r="H2636" s="17">
        <v>67</v>
      </c>
    </row>
    <row r="2637" spans="1:8">
      <c r="A2637" s="15">
        <v>2632</v>
      </c>
      <c r="B2637" s="16" t="s">
        <v>17</v>
      </c>
      <c r="C2637" s="16" t="s">
        <v>180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17</v>
      </c>
      <c r="C2638" s="16" t="s">
        <v>181</v>
      </c>
      <c r="D2638" s="17">
        <v>33</v>
      </c>
      <c r="E2638" s="17">
        <v>22</v>
      </c>
      <c r="F2638" s="17">
        <v>687</v>
      </c>
      <c r="G2638" s="17">
        <v>1474</v>
      </c>
      <c r="H2638" s="17">
        <v>2216</v>
      </c>
    </row>
    <row r="2639" spans="1:8">
      <c r="A2639" s="15">
        <v>2634</v>
      </c>
      <c r="B2639" s="16" t="s">
        <v>17</v>
      </c>
      <c r="C2639" s="16" t="s">
        <v>182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17</v>
      </c>
      <c r="C2640" s="16" t="s">
        <v>183</v>
      </c>
      <c r="D2640" s="17">
        <v>0</v>
      </c>
      <c r="E2640" s="17">
        <v>0</v>
      </c>
      <c r="F2640" s="17">
        <v>0</v>
      </c>
      <c r="G2640" s="17">
        <v>0</v>
      </c>
      <c r="H2640" s="17">
        <v>0</v>
      </c>
    </row>
    <row r="2641" spans="1:8">
      <c r="A2641" s="15">
        <v>2636</v>
      </c>
      <c r="B2641" s="16" t="s">
        <v>17</v>
      </c>
      <c r="C2641" s="16" t="s">
        <v>184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17</v>
      </c>
      <c r="C2642" s="16" t="s">
        <v>185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17</v>
      </c>
      <c r="C2643" s="16" t="s">
        <v>186</v>
      </c>
      <c r="D2643" s="17">
        <v>0</v>
      </c>
      <c r="E2643" s="17">
        <v>0</v>
      </c>
      <c r="F2643" s="17">
        <v>13</v>
      </c>
      <c r="G2643" s="17">
        <v>0</v>
      </c>
      <c r="H2643" s="17">
        <v>13</v>
      </c>
    </row>
    <row r="2644" spans="1:8">
      <c r="A2644" s="15">
        <v>2639</v>
      </c>
      <c r="B2644" s="16" t="s">
        <v>17</v>
      </c>
      <c r="C2644" s="16" t="s">
        <v>354</v>
      </c>
      <c r="D2644" s="17">
        <v>0</v>
      </c>
      <c r="E2644" s="17">
        <v>0</v>
      </c>
      <c r="F2644" s="17">
        <v>0</v>
      </c>
      <c r="G2644" s="17">
        <v>0</v>
      </c>
      <c r="H2644" s="17">
        <v>0</v>
      </c>
    </row>
    <row r="2645" spans="1:8">
      <c r="A2645" s="15">
        <v>2640</v>
      </c>
      <c r="B2645" s="16" t="s">
        <v>17</v>
      </c>
      <c r="C2645" s="16" t="s">
        <v>187</v>
      </c>
      <c r="D2645" s="17">
        <v>13</v>
      </c>
      <c r="E2645" s="17">
        <v>14</v>
      </c>
      <c r="F2645" s="17">
        <v>4</v>
      </c>
      <c r="G2645" s="17">
        <v>0</v>
      </c>
      <c r="H2645" s="17">
        <v>31</v>
      </c>
    </row>
    <row r="2646" spans="1:8">
      <c r="A2646" s="15">
        <v>2641</v>
      </c>
      <c r="B2646" s="16" t="s">
        <v>17</v>
      </c>
      <c r="C2646" s="16" t="s">
        <v>188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17</v>
      </c>
      <c r="C2647" s="16" t="s">
        <v>189</v>
      </c>
      <c r="D2647" s="17">
        <v>0</v>
      </c>
      <c r="E2647" s="17">
        <v>0</v>
      </c>
      <c r="F2647" s="17">
        <v>0</v>
      </c>
      <c r="G2647" s="17">
        <v>0</v>
      </c>
      <c r="H2647" s="17">
        <v>4</v>
      </c>
    </row>
    <row r="2648" spans="1:8">
      <c r="A2648" s="15">
        <v>2643</v>
      </c>
      <c r="B2648" s="16" t="s">
        <v>17</v>
      </c>
      <c r="C2648" s="16" t="s">
        <v>190</v>
      </c>
      <c r="D2648" s="17">
        <v>0</v>
      </c>
      <c r="E2648" s="17">
        <v>0</v>
      </c>
      <c r="F2648" s="17">
        <v>0</v>
      </c>
      <c r="G2648" s="17">
        <v>0</v>
      </c>
      <c r="H2648" s="17">
        <v>0</v>
      </c>
    </row>
    <row r="2649" spans="1:8">
      <c r="A2649" s="15">
        <v>2644</v>
      </c>
      <c r="B2649" s="16" t="s">
        <v>17</v>
      </c>
      <c r="C2649" s="16" t="s">
        <v>191</v>
      </c>
      <c r="D2649" s="17">
        <v>0</v>
      </c>
      <c r="E2649" s="17">
        <v>0</v>
      </c>
      <c r="F2649" s="17">
        <v>0</v>
      </c>
      <c r="G2649" s="17">
        <v>0</v>
      </c>
      <c r="H2649" s="17">
        <v>0</v>
      </c>
    </row>
    <row r="2650" spans="1:8">
      <c r="A2650" s="15">
        <v>2645</v>
      </c>
      <c r="B2650" s="16" t="s">
        <v>17</v>
      </c>
      <c r="C2650" s="16" t="s">
        <v>192</v>
      </c>
      <c r="D2650" s="17">
        <v>3</v>
      </c>
      <c r="E2650" s="17">
        <v>0</v>
      </c>
      <c r="F2650" s="17">
        <v>3</v>
      </c>
      <c r="G2650" s="17">
        <v>0</v>
      </c>
      <c r="H2650" s="17">
        <v>8</v>
      </c>
    </row>
    <row r="2651" spans="1:8">
      <c r="A2651" s="15">
        <v>2646</v>
      </c>
      <c r="B2651" s="16" t="s">
        <v>17</v>
      </c>
      <c r="C2651" s="16" t="s">
        <v>355</v>
      </c>
      <c r="D2651" s="17">
        <v>6</v>
      </c>
      <c r="E2651" s="17">
        <v>64</v>
      </c>
      <c r="F2651" s="17">
        <v>413</v>
      </c>
      <c r="G2651" s="17">
        <v>35</v>
      </c>
      <c r="H2651" s="17">
        <v>515</v>
      </c>
    </row>
    <row r="2652" spans="1:8">
      <c r="A2652" s="15">
        <v>2647</v>
      </c>
      <c r="B2652" s="16" t="s">
        <v>17</v>
      </c>
      <c r="C2652" s="16" t="s">
        <v>193</v>
      </c>
      <c r="D2652" s="17">
        <v>0</v>
      </c>
      <c r="E2652" s="17">
        <v>0</v>
      </c>
      <c r="F2652" s="17">
        <v>52</v>
      </c>
      <c r="G2652" s="17">
        <v>64</v>
      </c>
      <c r="H2652" s="17">
        <v>114</v>
      </c>
    </row>
    <row r="2653" spans="1:8">
      <c r="A2653" s="15">
        <v>2648</v>
      </c>
      <c r="B2653" s="16" t="s">
        <v>17</v>
      </c>
      <c r="C2653" s="16" t="s">
        <v>194</v>
      </c>
      <c r="D2653" s="17">
        <v>0</v>
      </c>
      <c r="E2653" s="17">
        <v>0</v>
      </c>
      <c r="F2653" s="17">
        <v>0</v>
      </c>
      <c r="G2653" s="17">
        <v>0</v>
      </c>
      <c r="H2653" s="17">
        <v>0</v>
      </c>
    </row>
    <row r="2654" spans="1:8">
      <c r="A2654" s="15">
        <v>2649</v>
      </c>
      <c r="B2654" s="16" t="s">
        <v>17</v>
      </c>
      <c r="C2654" s="16" t="s">
        <v>195</v>
      </c>
      <c r="D2654" s="17">
        <v>594</v>
      </c>
      <c r="E2654" s="17">
        <v>1484</v>
      </c>
      <c r="F2654" s="17">
        <v>6702</v>
      </c>
      <c r="G2654" s="17">
        <v>500</v>
      </c>
      <c r="H2654" s="17">
        <v>9279</v>
      </c>
    </row>
    <row r="2655" spans="1:8">
      <c r="A2655" s="15">
        <v>2650</v>
      </c>
      <c r="B2655" s="16" t="s">
        <v>17</v>
      </c>
      <c r="C2655" s="16" t="s">
        <v>196</v>
      </c>
      <c r="D2655" s="17">
        <v>19</v>
      </c>
      <c r="E2655" s="17">
        <v>27</v>
      </c>
      <c r="F2655" s="17">
        <v>330</v>
      </c>
      <c r="G2655" s="17">
        <v>18</v>
      </c>
      <c r="H2655" s="17">
        <v>391</v>
      </c>
    </row>
    <row r="2656" spans="1:8">
      <c r="A2656" s="15">
        <v>2651</v>
      </c>
      <c r="B2656" s="16" t="s">
        <v>17</v>
      </c>
      <c r="C2656" s="16" t="s">
        <v>197</v>
      </c>
      <c r="D2656" s="17">
        <v>89</v>
      </c>
      <c r="E2656" s="17">
        <v>60</v>
      </c>
      <c r="F2656" s="17">
        <v>429</v>
      </c>
      <c r="G2656" s="17">
        <v>24</v>
      </c>
      <c r="H2656" s="17">
        <v>602</v>
      </c>
    </row>
    <row r="2657" spans="1:8">
      <c r="A2657" s="15">
        <v>2652</v>
      </c>
      <c r="B2657" s="16" t="s">
        <v>17</v>
      </c>
      <c r="C2657" s="16" t="s">
        <v>198</v>
      </c>
      <c r="D2657" s="17">
        <v>67</v>
      </c>
      <c r="E2657" s="17">
        <v>49</v>
      </c>
      <c r="F2657" s="17">
        <v>321</v>
      </c>
      <c r="G2657" s="17">
        <v>35</v>
      </c>
      <c r="H2657" s="17">
        <v>471</v>
      </c>
    </row>
    <row r="2658" spans="1:8">
      <c r="A2658" s="15">
        <v>2653</v>
      </c>
      <c r="B2658" s="16" t="s">
        <v>17</v>
      </c>
      <c r="C2658" s="16" t="s">
        <v>199</v>
      </c>
      <c r="D2658" s="17">
        <v>23</v>
      </c>
      <c r="E2658" s="17">
        <v>6</v>
      </c>
      <c r="F2658" s="17">
        <v>112</v>
      </c>
      <c r="G2658" s="17">
        <v>64</v>
      </c>
      <c r="H2658" s="17">
        <v>201</v>
      </c>
    </row>
    <row r="2659" spans="1:8">
      <c r="A2659" s="15">
        <v>2654</v>
      </c>
      <c r="B2659" s="16" t="s">
        <v>17</v>
      </c>
      <c r="C2659" s="16" t="s">
        <v>200</v>
      </c>
      <c r="D2659" s="17">
        <v>0</v>
      </c>
      <c r="E2659" s="17">
        <v>0</v>
      </c>
      <c r="F2659" s="17">
        <v>0</v>
      </c>
      <c r="G2659" s="17">
        <v>0</v>
      </c>
      <c r="H2659" s="17">
        <v>0</v>
      </c>
    </row>
    <row r="2660" spans="1:8">
      <c r="A2660" s="15">
        <v>2655</v>
      </c>
      <c r="B2660" s="16" t="s">
        <v>17</v>
      </c>
      <c r="C2660" s="16" t="s">
        <v>201</v>
      </c>
      <c r="D2660" s="17">
        <v>0</v>
      </c>
      <c r="E2660" s="17">
        <v>0</v>
      </c>
      <c r="F2660" s="17">
        <v>11</v>
      </c>
      <c r="G2660" s="17">
        <v>3</v>
      </c>
      <c r="H2660" s="17">
        <v>19</v>
      </c>
    </row>
    <row r="2661" spans="1:8">
      <c r="A2661" s="15">
        <v>2656</v>
      </c>
      <c r="B2661" s="16" t="s">
        <v>17</v>
      </c>
      <c r="C2661" s="16" t="s">
        <v>202</v>
      </c>
      <c r="D2661" s="17">
        <v>25</v>
      </c>
      <c r="E2661" s="17">
        <v>37</v>
      </c>
      <c r="F2661" s="17">
        <v>1044</v>
      </c>
      <c r="G2661" s="17">
        <v>2086</v>
      </c>
      <c r="H2661" s="17">
        <v>3192</v>
      </c>
    </row>
    <row r="2662" spans="1:8">
      <c r="A2662" s="15">
        <v>2657</v>
      </c>
      <c r="B2662" s="16" t="s">
        <v>17</v>
      </c>
      <c r="C2662" s="16" t="s">
        <v>203</v>
      </c>
      <c r="D2662" s="17">
        <v>0</v>
      </c>
      <c r="E2662" s="17">
        <v>0</v>
      </c>
      <c r="F2662" s="17">
        <v>5</v>
      </c>
      <c r="G2662" s="17">
        <v>0</v>
      </c>
      <c r="H2662" s="17">
        <v>5</v>
      </c>
    </row>
    <row r="2663" spans="1:8">
      <c r="A2663" s="15">
        <v>2658</v>
      </c>
      <c r="B2663" s="16" t="s">
        <v>17</v>
      </c>
      <c r="C2663" s="16" t="s">
        <v>204</v>
      </c>
      <c r="D2663" s="17">
        <v>13</v>
      </c>
      <c r="E2663" s="17">
        <v>16</v>
      </c>
      <c r="F2663" s="17">
        <v>66</v>
      </c>
      <c r="G2663" s="17">
        <v>0</v>
      </c>
      <c r="H2663" s="17">
        <v>97</v>
      </c>
    </row>
    <row r="2664" spans="1:8">
      <c r="A2664" s="15">
        <v>2659</v>
      </c>
      <c r="B2664" s="16" t="s">
        <v>17</v>
      </c>
      <c r="C2664" s="16" t="s">
        <v>205</v>
      </c>
      <c r="D2664" s="17">
        <v>0</v>
      </c>
      <c r="E2664" s="17">
        <v>0</v>
      </c>
      <c r="F2664" s="17">
        <v>0</v>
      </c>
      <c r="G2664" s="17">
        <v>0</v>
      </c>
      <c r="H2664" s="17">
        <v>0</v>
      </c>
    </row>
    <row r="2665" spans="1:8">
      <c r="A2665" s="15">
        <v>2660</v>
      </c>
      <c r="B2665" s="16" t="s">
        <v>17</v>
      </c>
      <c r="C2665" s="16" t="s">
        <v>356</v>
      </c>
      <c r="D2665" s="17">
        <v>0</v>
      </c>
      <c r="E2665" s="17">
        <v>0</v>
      </c>
      <c r="F2665" s="17">
        <v>0</v>
      </c>
      <c r="G2665" s="17">
        <v>0</v>
      </c>
      <c r="H2665" s="17">
        <v>0</v>
      </c>
    </row>
    <row r="2666" spans="1:8">
      <c r="A2666" s="15">
        <v>2661</v>
      </c>
      <c r="B2666" s="16" t="s">
        <v>17</v>
      </c>
      <c r="C2666" s="16" t="s">
        <v>206</v>
      </c>
      <c r="D2666" s="17">
        <v>7</v>
      </c>
      <c r="E2666" s="17">
        <v>3</v>
      </c>
      <c r="F2666" s="17">
        <v>25</v>
      </c>
      <c r="G2666" s="17">
        <v>3</v>
      </c>
      <c r="H2666" s="17">
        <v>34</v>
      </c>
    </row>
    <row r="2667" spans="1:8">
      <c r="A2667" s="15">
        <v>2662</v>
      </c>
      <c r="B2667" s="16" t="s">
        <v>17</v>
      </c>
      <c r="C2667" s="16" t="s">
        <v>207</v>
      </c>
      <c r="D2667" s="17">
        <v>0</v>
      </c>
      <c r="E2667" s="17">
        <v>0</v>
      </c>
      <c r="F2667" s="17">
        <v>9</v>
      </c>
      <c r="G2667" s="17">
        <v>0</v>
      </c>
      <c r="H2667" s="17">
        <v>11</v>
      </c>
    </row>
    <row r="2668" spans="1:8">
      <c r="A2668" s="15">
        <v>2663</v>
      </c>
      <c r="B2668" s="16" t="s">
        <v>17</v>
      </c>
      <c r="C2668" s="16" t="s">
        <v>208</v>
      </c>
      <c r="D2668" s="17">
        <v>44</v>
      </c>
      <c r="E2668" s="17">
        <v>62</v>
      </c>
      <c r="F2668" s="17">
        <v>57</v>
      </c>
      <c r="G2668" s="17">
        <v>6</v>
      </c>
      <c r="H2668" s="17">
        <v>170</v>
      </c>
    </row>
    <row r="2669" spans="1:8">
      <c r="A2669" s="15">
        <v>2664</v>
      </c>
      <c r="B2669" s="16" t="s">
        <v>17</v>
      </c>
      <c r="C2669" s="16" t="s">
        <v>209</v>
      </c>
      <c r="D2669" s="17">
        <v>0</v>
      </c>
      <c r="E2669" s="17">
        <v>0</v>
      </c>
      <c r="F2669" s="17">
        <v>0</v>
      </c>
      <c r="G2669" s="17">
        <v>0</v>
      </c>
      <c r="H2669" s="17">
        <v>0</v>
      </c>
    </row>
    <row r="2670" spans="1:8">
      <c r="A2670" s="15">
        <v>2665</v>
      </c>
      <c r="B2670" s="16" t="s">
        <v>17</v>
      </c>
      <c r="C2670" s="16" t="s">
        <v>357</v>
      </c>
      <c r="D2670" s="17">
        <v>0</v>
      </c>
      <c r="E2670" s="17">
        <v>0</v>
      </c>
      <c r="F2670" s="17">
        <v>0</v>
      </c>
      <c r="G2670" s="17">
        <v>0</v>
      </c>
      <c r="H2670" s="17">
        <v>0</v>
      </c>
    </row>
    <row r="2671" spans="1:8">
      <c r="A2671" s="15">
        <v>2666</v>
      </c>
      <c r="B2671" s="16" t="s">
        <v>17</v>
      </c>
      <c r="C2671" s="16" t="s">
        <v>358</v>
      </c>
      <c r="D2671" s="17">
        <v>10</v>
      </c>
      <c r="E2671" s="17">
        <v>18</v>
      </c>
      <c r="F2671" s="17">
        <v>116</v>
      </c>
      <c r="G2671" s="17">
        <v>10</v>
      </c>
      <c r="H2671" s="17">
        <v>152</v>
      </c>
    </row>
    <row r="2672" spans="1:8">
      <c r="A2672" s="15">
        <v>2667</v>
      </c>
      <c r="B2672" s="16" t="s">
        <v>17</v>
      </c>
      <c r="C2672" s="16" t="s">
        <v>359</v>
      </c>
      <c r="D2672" s="17">
        <v>0</v>
      </c>
      <c r="E2672" s="17">
        <v>20</v>
      </c>
      <c r="F2672" s="17">
        <v>85</v>
      </c>
      <c r="G2672" s="17">
        <v>14</v>
      </c>
      <c r="H2672" s="17">
        <v>113</v>
      </c>
    </row>
    <row r="2673" spans="1:8">
      <c r="A2673" s="15">
        <v>2668</v>
      </c>
      <c r="B2673" s="16" t="s">
        <v>17</v>
      </c>
      <c r="C2673" s="16" t="s">
        <v>210</v>
      </c>
      <c r="D2673" s="17">
        <v>4</v>
      </c>
      <c r="E2673" s="17">
        <v>11</v>
      </c>
      <c r="F2673" s="17">
        <v>32</v>
      </c>
      <c r="G2673" s="17">
        <v>0</v>
      </c>
      <c r="H2673" s="17">
        <v>45</v>
      </c>
    </row>
    <row r="2674" spans="1:8">
      <c r="A2674" s="15">
        <v>2669</v>
      </c>
      <c r="B2674" s="16" t="s">
        <v>17</v>
      </c>
      <c r="C2674" s="16" t="s">
        <v>360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17</v>
      </c>
      <c r="C2675" s="16" t="s">
        <v>211</v>
      </c>
      <c r="D2675" s="17">
        <v>6</v>
      </c>
      <c r="E2675" s="17">
        <v>7</v>
      </c>
      <c r="F2675" s="17">
        <v>277</v>
      </c>
      <c r="G2675" s="17">
        <v>60</v>
      </c>
      <c r="H2675" s="17">
        <v>343</v>
      </c>
    </row>
    <row r="2676" spans="1:8">
      <c r="A2676" s="15">
        <v>2671</v>
      </c>
      <c r="B2676" s="16" t="s">
        <v>17</v>
      </c>
      <c r="C2676" s="16" t="s">
        <v>212</v>
      </c>
      <c r="D2676" s="17">
        <v>0</v>
      </c>
      <c r="E2676" s="17">
        <v>0</v>
      </c>
      <c r="F2676" s="17">
        <v>3</v>
      </c>
      <c r="G2676" s="17">
        <v>9</v>
      </c>
      <c r="H2676" s="17">
        <v>12</v>
      </c>
    </row>
    <row r="2677" spans="1:8">
      <c r="A2677" s="15">
        <v>2672</v>
      </c>
      <c r="B2677" s="16" t="s">
        <v>17</v>
      </c>
      <c r="C2677" s="16" t="s">
        <v>213</v>
      </c>
      <c r="D2677" s="17">
        <v>19</v>
      </c>
      <c r="E2677" s="17">
        <v>37</v>
      </c>
      <c r="F2677" s="17">
        <v>601</v>
      </c>
      <c r="G2677" s="17">
        <v>131</v>
      </c>
      <c r="H2677" s="17">
        <v>786</v>
      </c>
    </row>
    <row r="2678" spans="1:8">
      <c r="A2678" s="15">
        <v>2673</v>
      </c>
      <c r="B2678" s="16" t="s">
        <v>17</v>
      </c>
      <c r="C2678" s="16" t="s">
        <v>214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17</v>
      </c>
      <c r="C2679" s="16" t="s">
        <v>215</v>
      </c>
      <c r="D2679" s="17">
        <v>16</v>
      </c>
      <c r="E2679" s="17">
        <v>31</v>
      </c>
      <c r="F2679" s="17">
        <v>171</v>
      </c>
      <c r="G2679" s="17">
        <v>6</v>
      </c>
      <c r="H2679" s="17">
        <v>223</v>
      </c>
    </row>
    <row r="2680" spans="1:8">
      <c r="A2680" s="15">
        <v>2675</v>
      </c>
      <c r="B2680" s="16" t="s">
        <v>17</v>
      </c>
      <c r="C2680" s="16" t="s">
        <v>216</v>
      </c>
      <c r="D2680" s="17">
        <v>9</v>
      </c>
      <c r="E2680" s="17">
        <v>10</v>
      </c>
      <c r="F2680" s="17">
        <v>43</v>
      </c>
      <c r="G2680" s="17">
        <v>45</v>
      </c>
      <c r="H2680" s="17">
        <v>103</v>
      </c>
    </row>
    <row r="2681" spans="1:8">
      <c r="A2681" s="15">
        <v>2676</v>
      </c>
      <c r="B2681" s="16" t="s">
        <v>17</v>
      </c>
      <c r="C2681" s="16" t="s">
        <v>217</v>
      </c>
      <c r="D2681" s="17">
        <v>0</v>
      </c>
      <c r="E2681" s="17">
        <v>0</v>
      </c>
      <c r="F2681" s="17">
        <v>0</v>
      </c>
      <c r="G2681" s="17">
        <v>0</v>
      </c>
      <c r="H2681" s="17">
        <v>0</v>
      </c>
    </row>
    <row r="2682" spans="1:8">
      <c r="A2682" s="15">
        <v>2677</v>
      </c>
      <c r="B2682" s="16" t="s">
        <v>17</v>
      </c>
      <c r="C2682" s="16" t="s">
        <v>218</v>
      </c>
      <c r="D2682" s="17">
        <v>0</v>
      </c>
      <c r="E2682" s="17">
        <v>0</v>
      </c>
      <c r="F2682" s="17">
        <v>3</v>
      </c>
      <c r="G2682" s="17">
        <v>20</v>
      </c>
      <c r="H2682" s="17">
        <v>26</v>
      </c>
    </row>
    <row r="2683" spans="1:8">
      <c r="A2683" s="15">
        <v>2678</v>
      </c>
      <c r="B2683" s="16" t="s">
        <v>17</v>
      </c>
      <c r="C2683" s="16" t="s">
        <v>219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17</v>
      </c>
      <c r="C2684" s="16" t="s">
        <v>361</v>
      </c>
      <c r="D2684" s="17">
        <v>0</v>
      </c>
      <c r="E2684" s="17">
        <v>0</v>
      </c>
      <c r="F2684" s="17">
        <v>27</v>
      </c>
      <c r="G2684" s="17">
        <v>0</v>
      </c>
      <c r="H2684" s="17">
        <v>30</v>
      </c>
    </row>
    <row r="2685" spans="1:8">
      <c r="A2685" s="15">
        <v>2680</v>
      </c>
      <c r="B2685" s="16" t="s">
        <v>17</v>
      </c>
      <c r="C2685" s="16" t="s">
        <v>220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17</v>
      </c>
      <c r="C2686" s="16" t="s">
        <v>221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17</v>
      </c>
      <c r="C2687" s="16" t="s">
        <v>222</v>
      </c>
      <c r="D2687" s="17">
        <v>0</v>
      </c>
      <c r="E2687" s="17">
        <v>0</v>
      </c>
      <c r="F2687" s="17">
        <v>0</v>
      </c>
      <c r="G2687" s="17">
        <v>4</v>
      </c>
      <c r="H2687" s="17">
        <v>6</v>
      </c>
    </row>
    <row r="2688" spans="1:8">
      <c r="A2688" s="15">
        <v>2683</v>
      </c>
      <c r="B2688" s="16" t="s">
        <v>17</v>
      </c>
      <c r="C2688" s="16" t="s">
        <v>223</v>
      </c>
      <c r="D2688" s="17">
        <v>193</v>
      </c>
      <c r="E2688" s="17">
        <v>78</v>
      </c>
      <c r="F2688" s="17">
        <v>579</v>
      </c>
      <c r="G2688" s="17">
        <v>66</v>
      </c>
      <c r="H2688" s="17">
        <v>925</v>
      </c>
    </row>
    <row r="2689" spans="1:8">
      <c r="A2689" s="15">
        <v>2684</v>
      </c>
      <c r="B2689" s="16" t="s">
        <v>17</v>
      </c>
      <c r="C2689" s="16" t="s">
        <v>224</v>
      </c>
      <c r="D2689" s="17">
        <v>0</v>
      </c>
      <c r="E2689" s="17">
        <v>0</v>
      </c>
      <c r="F2689" s="17">
        <v>5</v>
      </c>
      <c r="G2689" s="17">
        <v>0</v>
      </c>
      <c r="H2689" s="17">
        <v>0</v>
      </c>
    </row>
    <row r="2690" spans="1:8">
      <c r="A2690" s="15">
        <v>2685</v>
      </c>
      <c r="B2690" s="16" t="s">
        <v>17</v>
      </c>
      <c r="C2690" s="16" t="s">
        <v>225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17</v>
      </c>
      <c r="C2691" s="16" t="s">
        <v>226</v>
      </c>
      <c r="D2691" s="17">
        <v>9</v>
      </c>
      <c r="E2691" s="17">
        <v>24</v>
      </c>
      <c r="F2691" s="17">
        <v>1506</v>
      </c>
      <c r="G2691" s="17">
        <v>2989</v>
      </c>
      <c r="H2691" s="17">
        <v>4522</v>
      </c>
    </row>
    <row r="2692" spans="1:8">
      <c r="A2692" s="15">
        <v>2687</v>
      </c>
      <c r="B2692" s="16" t="s">
        <v>17</v>
      </c>
      <c r="C2692" s="16" t="s">
        <v>227</v>
      </c>
      <c r="D2692" s="17">
        <v>0</v>
      </c>
      <c r="E2692" s="17">
        <v>0</v>
      </c>
      <c r="F2692" s="17">
        <v>0</v>
      </c>
      <c r="G2692" s="17">
        <v>0</v>
      </c>
      <c r="H2692" s="17">
        <v>0</v>
      </c>
    </row>
    <row r="2693" spans="1:8">
      <c r="A2693" s="15">
        <v>2688</v>
      </c>
      <c r="B2693" s="16" t="s">
        <v>17</v>
      </c>
      <c r="C2693" s="16" t="s">
        <v>228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17</v>
      </c>
      <c r="C2694" s="16" t="s">
        <v>373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17</v>
      </c>
      <c r="C2695" s="16" t="s">
        <v>229</v>
      </c>
      <c r="D2695" s="17">
        <v>0</v>
      </c>
      <c r="E2695" s="17">
        <v>0</v>
      </c>
      <c r="F2695" s="17">
        <v>0</v>
      </c>
      <c r="G2695" s="17">
        <v>0</v>
      </c>
      <c r="H2695" s="17">
        <v>0</v>
      </c>
    </row>
    <row r="2696" spans="1:8">
      <c r="A2696" s="15">
        <v>2691</v>
      </c>
      <c r="B2696" s="16" t="s">
        <v>17</v>
      </c>
      <c r="C2696" s="16" t="s">
        <v>230</v>
      </c>
      <c r="D2696" s="17">
        <v>9</v>
      </c>
      <c r="E2696" s="17">
        <v>13</v>
      </c>
      <c r="F2696" s="17">
        <v>159</v>
      </c>
      <c r="G2696" s="17">
        <v>40</v>
      </c>
      <c r="H2696" s="17">
        <v>216</v>
      </c>
    </row>
    <row r="2697" spans="1:8">
      <c r="A2697" s="15">
        <v>2692</v>
      </c>
      <c r="B2697" s="16" t="s">
        <v>17</v>
      </c>
      <c r="C2697" s="16" t="s">
        <v>231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17</v>
      </c>
      <c r="C2698" s="16" t="s">
        <v>232</v>
      </c>
      <c r="D2698" s="17">
        <v>0</v>
      </c>
      <c r="E2698" s="17">
        <v>0</v>
      </c>
      <c r="F2698" s="17">
        <v>0</v>
      </c>
      <c r="G2698" s="17">
        <v>0</v>
      </c>
      <c r="H2698" s="17">
        <v>0</v>
      </c>
    </row>
    <row r="2699" spans="1:8">
      <c r="A2699" s="15">
        <v>2694</v>
      </c>
      <c r="B2699" s="16" t="s">
        <v>17</v>
      </c>
      <c r="C2699" s="16" t="s">
        <v>233</v>
      </c>
      <c r="D2699" s="17">
        <v>8</v>
      </c>
      <c r="E2699" s="17">
        <v>0</v>
      </c>
      <c r="F2699" s="17">
        <v>27</v>
      </c>
      <c r="G2699" s="17">
        <v>0</v>
      </c>
      <c r="H2699" s="17">
        <v>31</v>
      </c>
    </row>
    <row r="2700" spans="1:8">
      <c r="A2700" s="15">
        <v>2695</v>
      </c>
      <c r="B2700" s="16" t="s">
        <v>17</v>
      </c>
      <c r="C2700" s="16" t="s">
        <v>362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17</v>
      </c>
      <c r="C2701" s="16" t="s">
        <v>234</v>
      </c>
      <c r="D2701" s="17">
        <v>0</v>
      </c>
      <c r="E2701" s="17">
        <v>0</v>
      </c>
      <c r="F2701" s="17">
        <v>0</v>
      </c>
      <c r="G2701" s="17">
        <v>0</v>
      </c>
      <c r="H2701" s="17">
        <v>0</v>
      </c>
    </row>
    <row r="2702" spans="1:8">
      <c r="A2702" s="15">
        <v>2697</v>
      </c>
      <c r="B2702" s="16" t="s">
        <v>17</v>
      </c>
      <c r="C2702" s="16" t="s">
        <v>235</v>
      </c>
      <c r="D2702" s="17">
        <v>0</v>
      </c>
      <c r="E2702" s="17">
        <v>0</v>
      </c>
      <c r="F2702" s="17">
        <v>3</v>
      </c>
      <c r="G2702" s="17">
        <v>0</v>
      </c>
      <c r="H2702" s="17">
        <v>3</v>
      </c>
    </row>
    <row r="2703" spans="1:8">
      <c r="A2703" s="15">
        <v>2698</v>
      </c>
      <c r="B2703" s="16" t="s">
        <v>17</v>
      </c>
      <c r="C2703" s="16" t="s">
        <v>236</v>
      </c>
      <c r="D2703" s="17">
        <v>0</v>
      </c>
      <c r="E2703" s="17">
        <v>0</v>
      </c>
      <c r="F2703" s="17">
        <v>0</v>
      </c>
      <c r="G2703" s="17">
        <v>0</v>
      </c>
      <c r="H2703" s="17">
        <v>0</v>
      </c>
    </row>
    <row r="2704" spans="1:8">
      <c r="A2704" s="15">
        <v>2699</v>
      </c>
      <c r="B2704" s="16" t="s">
        <v>17</v>
      </c>
      <c r="C2704" s="16" t="s">
        <v>237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17</v>
      </c>
      <c r="C2705" s="16" t="s">
        <v>238</v>
      </c>
      <c r="D2705" s="17">
        <v>0</v>
      </c>
      <c r="E2705" s="17">
        <v>0</v>
      </c>
      <c r="F2705" s="17">
        <v>3</v>
      </c>
      <c r="G2705" s="17">
        <v>0</v>
      </c>
      <c r="H2705" s="17">
        <v>5</v>
      </c>
    </row>
    <row r="2706" spans="1:8">
      <c r="A2706" s="15">
        <v>2701</v>
      </c>
      <c r="B2706" s="16" t="s">
        <v>17</v>
      </c>
      <c r="C2706" s="16" t="s">
        <v>239</v>
      </c>
      <c r="D2706" s="17">
        <v>0</v>
      </c>
      <c r="E2706" s="17">
        <v>3</v>
      </c>
      <c r="F2706" s="17">
        <v>76</v>
      </c>
      <c r="G2706" s="17">
        <v>24</v>
      </c>
      <c r="H2706" s="17">
        <v>106</v>
      </c>
    </row>
    <row r="2707" spans="1:8">
      <c r="A2707" s="15">
        <v>2702</v>
      </c>
      <c r="B2707" s="16" t="s">
        <v>17</v>
      </c>
      <c r="C2707" s="16" t="s">
        <v>374</v>
      </c>
      <c r="D2707" s="17">
        <v>0</v>
      </c>
      <c r="E2707" s="17">
        <v>0</v>
      </c>
      <c r="F2707" s="17">
        <v>0</v>
      </c>
      <c r="G2707" s="17">
        <v>0</v>
      </c>
      <c r="H2707" s="17">
        <v>0</v>
      </c>
    </row>
    <row r="2708" spans="1:8">
      <c r="A2708" s="15">
        <v>2703</v>
      </c>
      <c r="B2708" s="16" t="s">
        <v>17</v>
      </c>
      <c r="C2708" s="16" t="s">
        <v>240</v>
      </c>
      <c r="D2708" s="17">
        <v>0</v>
      </c>
      <c r="E2708" s="17">
        <v>0</v>
      </c>
      <c r="F2708" s="17">
        <v>12</v>
      </c>
      <c r="G2708" s="17">
        <v>3</v>
      </c>
      <c r="H2708" s="17">
        <v>13</v>
      </c>
    </row>
    <row r="2709" spans="1:8">
      <c r="A2709" s="15">
        <v>2704</v>
      </c>
      <c r="B2709" s="16" t="s">
        <v>17</v>
      </c>
      <c r="C2709" s="16" t="s">
        <v>241</v>
      </c>
      <c r="D2709" s="17">
        <v>6</v>
      </c>
      <c r="E2709" s="17">
        <v>0</v>
      </c>
      <c r="F2709" s="17">
        <v>4</v>
      </c>
      <c r="G2709" s="17">
        <v>0</v>
      </c>
      <c r="H2709" s="17">
        <v>7</v>
      </c>
    </row>
    <row r="2710" spans="1:8">
      <c r="A2710" s="15">
        <v>2705</v>
      </c>
      <c r="B2710" s="16" t="s">
        <v>17</v>
      </c>
      <c r="C2710" s="16" t="s">
        <v>382</v>
      </c>
      <c r="D2710" s="17">
        <v>179</v>
      </c>
      <c r="E2710" s="17">
        <v>290</v>
      </c>
      <c r="F2710" s="17">
        <v>968</v>
      </c>
      <c r="G2710" s="17">
        <v>26</v>
      </c>
      <c r="H2710" s="17">
        <v>1463</v>
      </c>
    </row>
    <row r="2711" spans="1:8">
      <c r="A2711" s="15">
        <v>2706</v>
      </c>
      <c r="B2711" s="16" t="s">
        <v>17</v>
      </c>
      <c r="C2711" s="16" t="s">
        <v>242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17</v>
      </c>
      <c r="C2712" s="16" t="s">
        <v>243</v>
      </c>
      <c r="D2712" s="17">
        <v>0</v>
      </c>
      <c r="E2712" s="17">
        <v>0</v>
      </c>
      <c r="F2712" s="17">
        <v>5</v>
      </c>
      <c r="G2712" s="17">
        <v>0</v>
      </c>
      <c r="H2712" s="17">
        <v>5</v>
      </c>
    </row>
    <row r="2713" spans="1:8">
      <c r="A2713" s="15">
        <v>2708</v>
      </c>
      <c r="B2713" s="16" t="s">
        <v>17</v>
      </c>
      <c r="C2713" s="16" t="s">
        <v>244</v>
      </c>
      <c r="D2713" s="17">
        <v>15</v>
      </c>
      <c r="E2713" s="17">
        <v>161</v>
      </c>
      <c r="F2713" s="17">
        <v>423</v>
      </c>
      <c r="G2713" s="17">
        <v>0</v>
      </c>
      <c r="H2713" s="17">
        <v>598</v>
      </c>
    </row>
    <row r="2714" spans="1:8">
      <c r="A2714" s="15">
        <v>2709</v>
      </c>
      <c r="B2714" s="16" t="s">
        <v>17</v>
      </c>
      <c r="C2714" s="16" t="s">
        <v>245</v>
      </c>
      <c r="D2714" s="17">
        <v>0</v>
      </c>
      <c r="E2714" s="17">
        <v>0</v>
      </c>
      <c r="F2714" s="17">
        <v>66</v>
      </c>
      <c r="G2714" s="17">
        <v>124</v>
      </c>
      <c r="H2714" s="17">
        <v>199</v>
      </c>
    </row>
    <row r="2715" spans="1:8">
      <c r="A2715" s="15">
        <v>2710</v>
      </c>
      <c r="B2715" s="16" t="s">
        <v>17</v>
      </c>
      <c r="C2715" s="16" t="s">
        <v>246</v>
      </c>
      <c r="D2715" s="17">
        <v>0</v>
      </c>
      <c r="E2715" s="17">
        <v>0</v>
      </c>
      <c r="F2715" s="17">
        <v>4</v>
      </c>
      <c r="G2715" s="17">
        <v>0</v>
      </c>
      <c r="H2715" s="17">
        <v>4</v>
      </c>
    </row>
    <row r="2716" spans="1:8">
      <c r="A2716" s="15">
        <v>2711</v>
      </c>
      <c r="B2716" s="16" t="s">
        <v>17</v>
      </c>
      <c r="C2716" s="16" t="s">
        <v>247</v>
      </c>
      <c r="D2716" s="17">
        <v>854</v>
      </c>
      <c r="E2716" s="17">
        <v>747</v>
      </c>
      <c r="F2716" s="17">
        <v>1587</v>
      </c>
      <c r="G2716" s="17">
        <v>83</v>
      </c>
      <c r="H2716" s="17">
        <v>3272</v>
      </c>
    </row>
    <row r="2717" spans="1:8">
      <c r="A2717" s="15">
        <v>2712</v>
      </c>
      <c r="B2717" s="16" t="s">
        <v>17</v>
      </c>
      <c r="C2717" s="16" t="s">
        <v>248</v>
      </c>
      <c r="D2717" s="17">
        <v>0</v>
      </c>
      <c r="E2717" s="17">
        <v>0</v>
      </c>
      <c r="F2717" s="17">
        <v>4</v>
      </c>
      <c r="G2717" s="17">
        <v>0</v>
      </c>
      <c r="H2717" s="17">
        <v>4</v>
      </c>
    </row>
    <row r="2718" spans="1:8">
      <c r="A2718" s="15">
        <v>2713</v>
      </c>
      <c r="B2718" s="16" t="s">
        <v>17</v>
      </c>
      <c r="C2718" s="16" t="s">
        <v>249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17</v>
      </c>
      <c r="C2719" s="16" t="s">
        <v>250</v>
      </c>
      <c r="D2719" s="17">
        <v>18</v>
      </c>
      <c r="E2719" s="17">
        <v>21</v>
      </c>
      <c r="F2719" s="17">
        <v>112</v>
      </c>
      <c r="G2719" s="17">
        <v>0</v>
      </c>
      <c r="H2719" s="17">
        <v>147</v>
      </c>
    </row>
    <row r="2720" spans="1:8">
      <c r="A2720" s="15">
        <v>2715</v>
      </c>
      <c r="B2720" s="16" t="s">
        <v>17</v>
      </c>
      <c r="C2720" s="16" t="s">
        <v>251</v>
      </c>
      <c r="D2720" s="17">
        <v>0</v>
      </c>
      <c r="E2720" s="17">
        <v>0</v>
      </c>
      <c r="F2720" s="17">
        <v>7</v>
      </c>
      <c r="G2720" s="17">
        <v>0</v>
      </c>
      <c r="H2720" s="17">
        <v>6</v>
      </c>
    </row>
    <row r="2721" spans="1:8">
      <c r="A2721" s="15">
        <v>2716</v>
      </c>
      <c r="B2721" s="16" t="s">
        <v>17</v>
      </c>
      <c r="C2721" s="16" t="s">
        <v>252</v>
      </c>
      <c r="D2721" s="17">
        <v>0</v>
      </c>
      <c r="E2721" s="17">
        <v>0</v>
      </c>
      <c r="F2721" s="17">
        <v>0</v>
      </c>
      <c r="G2721" s="17">
        <v>0</v>
      </c>
      <c r="H2721" s="17">
        <v>0</v>
      </c>
    </row>
    <row r="2722" spans="1:8">
      <c r="A2722" s="15">
        <v>2717</v>
      </c>
      <c r="B2722" s="16" t="s">
        <v>17</v>
      </c>
      <c r="C2722" s="16" t="s">
        <v>253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17</v>
      </c>
      <c r="C2723" s="16" t="s">
        <v>254</v>
      </c>
      <c r="D2723" s="17">
        <v>0</v>
      </c>
      <c r="E2723" s="17">
        <v>0</v>
      </c>
      <c r="F2723" s="17">
        <v>0</v>
      </c>
      <c r="G2723" s="17">
        <v>3</v>
      </c>
      <c r="H2723" s="17">
        <v>5</v>
      </c>
    </row>
    <row r="2724" spans="1:8">
      <c r="A2724" s="15">
        <v>2719</v>
      </c>
      <c r="B2724" s="16" t="s">
        <v>17</v>
      </c>
      <c r="C2724" s="16" t="s">
        <v>255</v>
      </c>
      <c r="D2724" s="17">
        <v>0</v>
      </c>
      <c r="E2724" s="17">
        <v>0</v>
      </c>
      <c r="F2724" s="17">
        <v>0</v>
      </c>
      <c r="G2724" s="17">
        <v>0</v>
      </c>
      <c r="H2724" s="17">
        <v>0</v>
      </c>
    </row>
    <row r="2725" spans="1:8">
      <c r="A2725" s="15">
        <v>2720</v>
      </c>
      <c r="B2725" s="16" t="s">
        <v>17</v>
      </c>
      <c r="C2725" s="16" t="s">
        <v>256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17</v>
      </c>
      <c r="C2726" s="16" t="s">
        <v>257</v>
      </c>
      <c r="D2726" s="17">
        <v>0</v>
      </c>
      <c r="E2726" s="17">
        <v>0</v>
      </c>
      <c r="F2726" s="17">
        <v>0</v>
      </c>
      <c r="G2726" s="17">
        <v>0</v>
      </c>
      <c r="H2726" s="17">
        <v>0</v>
      </c>
    </row>
    <row r="2727" spans="1:8">
      <c r="A2727" s="15">
        <v>2722</v>
      </c>
      <c r="B2727" s="16" t="s">
        <v>17</v>
      </c>
      <c r="C2727" s="16" t="s">
        <v>258</v>
      </c>
      <c r="D2727" s="17">
        <v>0</v>
      </c>
      <c r="E2727" s="17">
        <v>0</v>
      </c>
      <c r="F2727" s="17">
        <v>51</v>
      </c>
      <c r="G2727" s="17">
        <v>55</v>
      </c>
      <c r="H2727" s="17">
        <v>110</v>
      </c>
    </row>
    <row r="2728" spans="1:8">
      <c r="A2728" s="15">
        <v>2723</v>
      </c>
      <c r="B2728" s="16" t="s">
        <v>17</v>
      </c>
      <c r="C2728" s="16" t="s">
        <v>259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17</v>
      </c>
      <c r="C2729" s="16" t="s">
        <v>260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17</v>
      </c>
      <c r="C2730" s="16" t="s">
        <v>261</v>
      </c>
      <c r="D2730" s="17">
        <v>5</v>
      </c>
      <c r="E2730" s="17">
        <v>3</v>
      </c>
      <c r="F2730" s="17">
        <v>4</v>
      </c>
      <c r="G2730" s="17">
        <v>0</v>
      </c>
      <c r="H2730" s="17">
        <v>13</v>
      </c>
    </row>
    <row r="2731" spans="1:8">
      <c r="A2731" s="15">
        <v>2726</v>
      </c>
      <c r="B2731" s="16" t="s">
        <v>17</v>
      </c>
      <c r="C2731" s="16" t="s">
        <v>262</v>
      </c>
      <c r="D2731" s="17">
        <v>7</v>
      </c>
      <c r="E2731" s="17">
        <v>9</v>
      </c>
      <c r="F2731" s="17">
        <v>0</v>
      </c>
      <c r="G2731" s="17">
        <v>0</v>
      </c>
      <c r="H2731" s="17">
        <v>14</v>
      </c>
    </row>
    <row r="2732" spans="1:8">
      <c r="A2732" s="15">
        <v>2727</v>
      </c>
      <c r="B2732" s="16" t="s">
        <v>17</v>
      </c>
      <c r="C2732" s="16" t="s">
        <v>263</v>
      </c>
      <c r="D2732" s="17">
        <v>141</v>
      </c>
      <c r="E2732" s="17">
        <v>333</v>
      </c>
      <c r="F2732" s="17">
        <v>1312</v>
      </c>
      <c r="G2732" s="17">
        <v>28</v>
      </c>
      <c r="H2732" s="17">
        <v>1817</v>
      </c>
    </row>
    <row r="2733" spans="1:8">
      <c r="A2733" s="15">
        <v>2728</v>
      </c>
      <c r="B2733" s="16" t="s">
        <v>17</v>
      </c>
      <c r="C2733" s="16" t="s">
        <v>264</v>
      </c>
      <c r="D2733" s="17">
        <v>0</v>
      </c>
      <c r="E2733" s="17">
        <v>0</v>
      </c>
      <c r="F2733" s="17">
        <v>0</v>
      </c>
      <c r="G2733" s="17">
        <v>0</v>
      </c>
      <c r="H2733" s="17">
        <v>0</v>
      </c>
    </row>
    <row r="2734" spans="1:8">
      <c r="A2734" s="15">
        <v>2729</v>
      </c>
      <c r="B2734" s="16" t="s">
        <v>17</v>
      </c>
      <c r="C2734" s="16" t="s">
        <v>265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17</v>
      </c>
      <c r="C2735" s="16" t="s">
        <v>266</v>
      </c>
      <c r="D2735" s="17">
        <v>18</v>
      </c>
      <c r="E2735" s="17">
        <v>23</v>
      </c>
      <c r="F2735" s="17">
        <v>52</v>
      </c>
      <c r="G2735" s="17">
        <v>0</v>
      </c>
      <c r="H2735" s="17">
        <v>92</v>
      </c>
    </row>
    <row r="2736" spans="1:8">
      <c r="A2736" s="15">
        <v>2731</v>
      </c>
      <c r="B2736" s="16" t="s">
        <v>17</v>
      </c>
      <c r="C2736" s="16" t="s">
        <v>267</v>
      </c>
      <c r="D2736" s="17">
        <v>0</v>
      </c>
      <c r="E2736" s="17">
        <v>0</v>
      </c>
      <c r="F2736" s="17">
        <v>12</v>
      </c>
      <c r="G2736" s="17">
        <v>11</v>
      </c>
      <c r="H2736" s="17">
        <v>22</v>
      </c>
    </row>
    <row r="2737" spans="1:8">
      <c r="A2737" s="15">
        <v>2732</v>
      </c>
      <c r="B2737" s="16" t="s">
        <v>17</v>
      </c>
      <c r="C2737" s="16" t="s">
        <v>268</v>
      </c>
      <c r="D2737" s="17">
        <v>3</v>
      </c>
      <c r="E2737" s="17">
        <v>3</v>
      </c>
      <c r="F2737" s="17">
        <v>39</v>
      </c>
      <c r="G2737" s="17">
        <v>13</v>
      </c>
      <c r="H2737" s="17">
        <v>57</v>
      </c>
    </row>
    <row r="2738" spans="1:8">
      <c r="A2738" s="15">
        <v>2733</v>
      </c>
      <c r="B2738" s="16" t="s">
        <v>17</v>
      </c>
      <c r="C2738" s="16" t="s">
        <v>269</v>
      </c>
      <c r="D2738" s="17">
        <v>377</v>
      </c>
      <c r="E2738" s="17">
        <v>609</v>
      </c>
      <c r="F2738" s="17">
        <v>4188</v>
      </c>
      <c r="G2738" s="17">
        <v>575</v>
      </c>
      <c r="H2738" s="17">
        <v>5746</v>
      </c>
    </row>
    <row r="2739" spans="1:8">
      <c r="A2739" s="15">
        <v>2734</v>
      </c>
      <c r="B2739" s="16" t="s">
        <v>17</v>
      </c>
      <c r="C2739" s="16" t="s">
        <v>363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17</v>
      </c>
      <c r="C2740" s="16" t="s">
        <v>270</v>
      </c>
      <c r="D2740" s="17">
        <v>3</v>
      </c>
      <c r="E2740" s="17">
        <v>13</v>
      </c>
      <c r="F2740" s="17">
        <v>567</v>
      </c>
      <c r="G2740" s="17">
        <v>481</v>
      </c>
      <c r="H2740" s="17">
        <v>1063</v>
      </c>
    </row>
    <row r="2741" spans="1:8">
      <c r="A2741" s="15">
        <v>2736</v>
      </c>
      <c r="B2741" s="16" t="s">
        <v>17</v>
      </c>
      <c r="C2741" s="16" t="s">
        <v>271</v>
      </c>
      <c r="D2741" s="17">
        <v>4</v>
      </c>
      <c r="E2741" s="17">
        <v>7</v>
      </c>
      <c r="F2741" s="17">
        <v>143</v>
      </c>
      <c r="G2741" s="17">
        <v>90</v>
      </c>
      <c r="H2741" s="17">
        <v>241</v>
      </c>
    </row>
    <row r="2742" spans="1:8">
      <c r="A2742" s="15">
        <v>2737</v>
      </c>
      <c r="B2742" s="16" t="s">
        <v>17</v>
      </c>
      <c r="C2742" s="16" t="s">
        <v>272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17</v>
      </c>
      <c r="C2743" s="16" t="s">
        <v>273</v>
      </c>
      <c r="D2743" s="17">
        <v>3</v>
      </c>
      <c r="E2743" s="17">
        <v>0</v>
      </c>
      <c r="F2743" s="17">
        <v>6</v>
      </c>
      <c r="G2743" s="17">
        <v>0</v>
      </c>
      <c r="H2743" s="17">
        <v>10</v>
      </c>
    </row>
    <row r="2744" spans="1:8">
      <c r="A2744" s="15">
        <v>2739</v>
      </c>
      <c r="B2744" s="16" t="s">
        <v>17</v>
      </c>
      <c r="C2744" s="16" t="s">
        <v>274</v>
      </c>
      <c r="D2744" s="17">
        <v>0</v>
      </c>
      <c r="E2744" s="17">
        <v>5</v>
      </c>
      <c r="F2744" s="17">
        <v>192</v>
      </c>
      <c r="G2744" s="17">
        <v>45</v>
      </c>
      <c r="H2744" s="17">
        <v>242</v>
      </c>
    </row>
    <row r="2745" spans="1:8">
      <c r="A2745" s="15">
        <v>2740</v>
      </c>
      <c r="B2745" s="16" t="s">
        <v>17</v>
      </c>
      <c r="C2745" s="16" t="s">
        <v>275</v>
      </c>
      <c r="D2745" s="17">
        <v>3</v>
      </c>
      <c r="E2745" s="17">
        <v>14</v>
      </c>
      <c r="F2745" s="17">
        <v>61</v>
      </c>
      <c r="G2745" s="17">
        <v>27</v>
      </c>
      <c r="H2745" s="17">
        <v>107</v>
      </c>
    </row>
    <row r="2746" spans="1:8">
      <c r="A2746" s="15">
        <v>2741</v>
      </c>
      <c r="B2746" s="16" t="s">
        <v>17</v>
      </c>
      <c r="C2746" s="16" t="s">
        <v>276</v>
      </c>
      <c r="D2746" s="17">
        <v>4</v>
      </c>
      <c r="E2746" s="17">
        <v>0</v>
      </c>
      <c r="F2746" s="17">
        <v>14</v>
      </c>
      <c r="G2746" s="17">
        <v>0</v>
      </c>
      <c r="H2746" s="17">
        <v>23</v>
      </c>
    </row>
    <row r="2747" spans="1:8">
      <c r="A2747" s="15">
        <v>2742</v>
      </c>
      <c r="B2747" s="16" t="s">
        <v>17</v>
      </c>
      <c r="C2747" s="16" t="s">
        <v>277</v>
      </c>
      <c r="D2747" s="17">
        <v>76</v>
      </c>
      <c r="E2747" s="17">
        <v>109</v>
      </c>
      <c r="F2747" s="17">
        <v>592</v>
      </c>
      <c r="G2747" s="17">
        <v>39</v>
      </c>
      <c r="H2747" s="17">
        <v>821</v>
      </c>
    </row>
    <row r="2748" spans="1:8">
      <c r="A2748" s="15">
        <v>2743</v>
      </c>
      <c r="B2748" s="16" t="s">
        <v>17</v>
      </c>
      <c r="C2748" s="16" t="s">
        <v>278</v>
      </c>
      <c r="D2748" s="17">
        <v>6</v>
      </c>
      <c r="E2748" s="17">
        <v>5</v>
      </c>
      <c r="F2748" s="17">
        <v>6</v>
      </c>
      <c r="G2748" s="17">
        <v>0</v>
      </c>
      <c r="H2748" s="17">
        <v>24</v>
      </c>
    </row>
    <row r="2749" spans="1:8">
      <c r="A2749" s="15">
        <v>2744</v>
      </c>
      <c r="B2749" s="16" t="s">
        <v>17</v>
      </c>
      <c r="C2749" s="16" t="s">
        <v>364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17</v>
      </c>
      <c r="C2750" s="16" t="s">
        <v>279</v>
      </c>
      <c r="D2750" s="17">
        <v>9</v>
      </c>
      <c r="E2750" s="17">
        <v>14</v>
      </c>
      <c r="F2750" s="17">
        <v>35</v>
      </c>
      <c r="G2750" s="17">
        <v>0</v>
      </c>
      <c r="H2750" s="17">
        <v>54</v>
      </c>
    </row>
    <row r="2751" spans="1:8">
      <c r="A2751" s="15">
        <v>2746</v>
      </c>
      <c r="B2751" s="16" t="s">
        <v>17</v>
      </c>
      <c r="C2751" s="16" t="s">
        <v>280</v>
      </c>
      <c r="D2751" s="17">
        <v>3</v>
      </c>
      <c r="E2751" s="17">
        <v>4</v>
      </c>
      <c r="F2751" s="17">
        <v>154</v>
      </c>
      <c r="G2751" s="17">
        <v>187</v>
      </c>
      <c r="H2751" s="17">
        <v>350</v>
      </c>
    </row>
    <row r="2752" spans="1:8">
      <c r="A2752" s="15">
        <v>2747</v>
      </c>
      <c r="B2752" s="16" t="s">
        <v>17</v>
      </c>
      <c r="C2752" s="16" t="s">
        <v>281</v>
      </c>
      <c r="D2752" s="17">
        <v>0</v>
      </c>
      <c r="E2752" s="17">
        <v>0</v>
      </c>
      <c r="F2752" s="17">
        <v>0</v>
      </c>
      <c r="G2752" s="17">
        <v>0</v>
      </c>
      <c r="H2752" s="17">
        <v>4</v>
      </c>
    </row>
    <row r="2753" spans="1:8">
      <c r="A2753" s="15">
        <v>2748</v>
      </c>
      <c r="B2753" s="16" t="s">
        <v>17</v>
      </c>
      <c r="C2753" s="16" t="s">
        <v>282</v>
      </c>
      <c r="D2753" s="17">
        <v>9</v>
      </c>
      <c r="E2753" s="17">
        <v>25</v>
      </c>
      <c r="F2753" s="17">
        <v>457</v>
      </c>
      <c r="G2753" s="17">
        <v>231</v>
      </c>
      <c r="H2753" s="17">
        <v>721</v>
      </c>
    </row>
    <row r="2754" spans="1:8">
      <c r="A2754" s="15">
        <v>2749</v>
      </c>
      <c r="B2754" s="16" t="s">
        <v>17</v>
      </c>
      <c r="C2754" s="16" t="s">
        <v>283</v>
      </c>
      <c r="D2754" s="17">
        <v>0</v>
      </c>
      <c r="E2754" s="17">
        <v>0</v>
      </c>
      <c r="F2754" s="17">
        <v>13</v>
      </c>
      <c r="G2754" s="17">
        <v>10</v>
      </c>
      <c r="H2754" s="17">
        <v>24</v>
      </c>
    </row>
    <row r="2755" spans="1:8">
      <c r="A2755" s="15">
        <v>2750</v>
      </c>
      <c r="B2755" s="16" t="s">
        <v>17</v>
      </c>
      <c r="C2755" s="16" t="s">
        <v>284</v>
      </c>
      <c r="D2755" s="17">
        <v>4</v>
      </c>
      <c r="E2755" s="17">
        <v>17</v>
      </c>
      <c r="F2755" s="17">
        <v>35</v>
      </c>
      <c r="G2755" s="17">
        <v>0</v>
      </c>
      <c r="H2755" s="17">
        <v>57</v>
      </c>
    </row>
    <row r="2756" spans="1:8">
      <c r="A2756" s="15">
        <v>2751</v>
      </c>
      <c r="B2756" s="16" t="s">
        <v>17</v>
      </c>
      <c r="C2756" s="16" t="s">
        <v>285</v>
      </c>
      <c r="D2756" s="17">
        <v>38</v>
      </c>
      <c r="E2756" s="17">
        <v>29</v>
      </c>
      <c r="F2756" s="17">
        <v>139</v>
      </c>
      <c r="G2756" s="17">
        <v>28</v>
      </c>
      <c r="H2756" s="17">
        <v>230</v>
      </c>
    </row>
    <row r="2757" spans="1:8">
      <c r="A2757" s="15">
        <v>2752</v>
      </c>
      <c r="B2757" s="16" t="s">
        <v>17</v>
      </c>
      <c r="C2757" s="16" t="s">
        <v>375</v>
      </c>
      <c r="D2757" s="17">
        <v>0</v>
      </c>
      <c r="E2757" s="17">
        <v>0</v>
      </c>
      <c r="F2757" s="17">
        <v>0</v>
      </c>
      <c r="G2757" s="17">
        <v>0</v>
      </c>
      <c r="H2757" s="17">
        <v>0</v>
      </c>
    </row>
    <row r="2758" spans="1:8">
      <c r="A2758" s="15">
        <v>2753</v>
      </c>
      <c r="B2758" s="16" t="s">
        <v>17</v>
      </c>
      <c r="C2758" s="16" t="s">
        <v>286</v>
      </c>
      <c r="D2758" s="17">
        <v>0</v>
      </c>
      <c r="E2758" s="17">
        <v>0</v>
      </c>
      <c r="F2758" s="17">
        <v>9</v>
      </c>
      <c r="G2758" s="17">
        <v>10</v>
      </c>
      <c r="H2758" s="17">
        <v>17</v>
      </c>
    </row>
    <row r="2759" spans="1:8">
      <c r="A2759" s="15">
        <v>2754</v>
      </c>
      <c r="B2759" s="16" t="s">
        <v>17</v>
      </c>
      <c r="C2759" s="16" t="s">
        <v>287</v>
      </c>
      <c r="D2759" s="17">
        <v>0</v>
      </c>
      <c r="E2759" s="17">
        <v>0</v>
      </c>
      <c r="F2759" s="17">
        <v>44</v>
      </c>
      <c r="G2759" s="17">
        <v>166</v>
      </c>
      <c r="H2759" s="17">
        <v>213</v>
      </c>
    </row>
    <row r="2760" spans="1:8">
      <c r="A2760" s="15">
        <v>2755</v>
      </c>
      <c r="B2760" s="16" t="s">
        <v>17</v>
      </c>
      <c r="C2760" s="16" t="s">
        <v>288</v>
      </c>
      <c r="D2760" s="17">
        <v>0</v>
      </c>
      <c r="E2760" s="17">
        <v>0</v>
      </c>
      <c r="F2760" s="17">
        <v>10</v>
      </c>
      <c r="G2760" s="17">
        <v>0</v>
      </c>
      <c r="H2760" s="17">
        <v>12</v>
      </c>
    </row>
    <row r="2761" spans="1:8">
      <c r="A2761" s="15">
        <v>2756</v>
      </c>
      <c r="B2761" s="16" t="s">
        <v>17</v>
      </c>
      <c r="C2761" s="16" t="s">
        <v>289</v>
      </c>
      <c r="D2761" s="17">
        <v>14</v>
      </c>
      <c r="E2761" s="17">
        <v>26</v>
      </c>
      <c r="F2761" s="17">
        <v>169</v>
      </c>
      <c r="G2761" s="17">
        <v>8</v>
      </c>
      <c r="H2761" s="17">
        <v>215</v>
      </c>
    </row>
    <row r="2762" spans="1:8">
      <c r="A2762" s="15">
        <v>2757</v>
      </c>
      <c r="B2762" s="16" t="s">
        <v>17</v>
      </c>
      <c r="C2762" s="16" t="s">
        <v>290</v>
      </c>
      <c r="D2762" s="17">
        <v>9</v>
      </c>
      <c r="E2762" s="17">
        <v>22</v>
      </c>
      <c r="F2762" s="17">
        <v>126</v>
      </c>
      <c r="G2762" s="17">
        <v>28</v>
      </c>
      <c r="H2762" s="17">
        <v>183</v>
      </c>
    </row>
    <row r="2763" spans="1:8">
      <c r="A2763" s="15">
        <v>2758</v>
      </c>
      <c r="B2763" s="16" t="s">
        <v>17</v>
      </c>
      <c r="C2763" s="16" t="s">
        <v>291</v>
      </c>
      <c r="D2763" s="17">
        <v>0</v>
      </c>
      <c r="E2763" s="17">
        <v>0</v>
      </c>
      <c r="F2763" s="17">
        <v>0</v>
      </c>
      <c r="G2763" s="17">
        <v>0</v>
      </c>
      <c r="H2763" s="17">
        <v>0</v>
      </c>
    </row>
    <row r="2764" spans="1:8">
      <c r="A2764" s="15">
        <v>2759</v>
      </c>
      <c r="B2764" s="16" t="s">
        <v>17</v>
      </c>
      <c r="C2764" s="16" t="s">
        <v>292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17</v>
      </c>
      <c r="C2765" s="16" t="s">
        <v>293</v>
      </c>
      <c r="D2765" s="17">
        <v>0</v>
      </c>
      <c r="E2765" s="17">
        <v>7</v>
      </c>
      <c r="F2765" s="17">
        <v>367</v>
      </c>
      <c r="G2765" s="17">
        <v>344</v>
      </c>
      <c r="H2765" s="17">
        <v>718</v>
      </c>
    </row>
    <row r="2766" spans="1:8">
      <c r="A2766" s="15">
        <v>2761</v>
      </c>
      <c r="B2766" s="16" t="s">
        <v>17</v>
      </c>
      <c r="C2766" s="16" t="s">
        <v>365</v>
      </c>
      <c r="D2766" s="17">
        <v>12</v>
      </c>
      <c r="E2766" s="17">
        <v>64</v>
      </c>
      <c r="F2766" s="17">
        <v>214</v>
      </c>
      <c r="G2766" s="17">
        <v>4</v>
      </c>
      <c r="H2766" s="17">
        <v>291</v>
      </c>
    </row>
    <row r="2767" spans="1:8">
      <c r="A2767" s="15">
        <v>2762</v>
      </c>
      <c r="B2767" s="16" t="s">
        <v>17</v>
      </c>
      <c r="C2767" s="16" t="s">
        <v>294</v>
      </c>
      <c r="D2767" s="17">
        <v>0</v>
      </c>
      <c r="E2767" s="17">
        <v>0</v>
      </c>
      <c r="F2767" s="17">
        <v>0</v>
      </c>
      <c r="G2767" s="17">
        <v>0</v>
      </c>
      <c r="H2767" s="17">
        <v>0</v>
      </c>
    </row>
    <row r="2768" spans="1:8">
      <c r="A2768" s="15">
        <v>2763</v>
      </c>
      <c r="B2768" s="16" t="s">
        <v>17</v>
      </c>
      <c r="C2768" s="16" t="s">
        <v>295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17</v>
      </c>
      <c r="C2769" s="16" t="s">
        <v>296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17</v>
      </c>
      <c r="C2770" s="16" t="s">
        <v>297</v>
      </c>
      <c r="D2770" s="17">
        <v>0</v>
      </c>
      <c r="E2770" s="17">
        <v>0</v>
      </c>
      <c r="F2770" s="17">
        <v>4</v>
      </c>
      <c r="G2770" s="17">
        <v>0</v>
      </c>
      <c r="H2770" s="17">
        <v>4</v>
      </c>
    </row>
    <row r="2771" spans="1:8">
      <c r="A2771" s="15">
        <v>2766</v>
      </c>
      <c r="B2771" s="16" t="s">
        <v>17</v>
      </c>
      <c r="C2771" s="16" t="s">
        <v>298</v>
      </c>
      <c r="D2771" s="17">
        <v>0</v>
      </c>
      <c r="E2771" s="17">
        <v>0</v>
      </c>
      <c r="F2771" s="17">
        <v>0</v>
      </c>
      <c r="G2771" s="17">
        <v>0</v>
      </c>
      <c r="H2771" s="17">
        <v>0</v>
      </c>
    </row>
    <row r="2772" spans="1:8">
      <c r="A2772" s="15">
        <v>2767</v>
      </c>
      <c r="B2772" s="16" t="s">
        <v>17</v>
      </c>
      <c r="C2772" s="16" t="s">
        <v>299</v>
      </c>
      <c r="D2772" s="17">
        <v>12</v>
      </c>
      <c r="E2772" s="17">
        <v>6</v>
      </c>
      <c r="F2772" s="17">
        <v>19</v>
      </c>
      <c r="G2772" s="17">
        <v>0</v>
      </c>
      <c r="H2772" s="17">
        <v>36</v>
      </c>
    </row>
    <row r="2773" spans="1:8">
      <c r="A2773" s="15">
        <v>2768</v>
      </c>
      <c r="B2773" s="16" t="s">
        <v>17</v>
      </c>
      <c r="C2773" s="16" t="s">
        <v>300</v>
      </c>
      <c r="D2773" s="17">
        <v>0</v>
      </c>
      <c r="E2773" s="17">
        <v>0</v>
      </c>
      <c r="F2773" s="17">
        <v>0</v>
      </c>
      <c r="G2773" s="17">
        <v>0</v>
      </c>
      <c r="H2773" s="17">
        <v>0</v>
      </c>
    </row>
    <row r="2774" spans="1:8">
      <c r="A2774" s="15">
        <v>2769</v>
      </c>
      <c r="B2774" s="16" t="s">
        <v>17</v>
      </c>
      <c r="C2774" s="16" t="s">
        <v>301</v>
      </c>
      <c r="D2774" s="17">
        <v>4</v>
      </c>
      <c r="E2774" s="17">
        <v>5</v>
      </c>
      <c r="F2774" s="17">
        <v>72</v>
      </c>
      <c r="G2774" s="17">
        <v>73</v>
      </c>
      <c r="H2774" s="17">
        <v>152</v>
      </c>
    </row>
    <row r="2775" spans="1:8">
      <c r="A2775" s="15">
        <v>2770</v>
      </c>
      <c r="B2775" s="16" t="s">
        <v>17</v>
      </c>
      <c r="C2775" s="16" t="s">
        <v>366</v>
      </c>
      <c r="D2775" s="17">
        <v>0</v>
      </c>
      <c r="E2775" s="17">
        <v>0</v>
      </c>
      <c r="F2775" s="17">
        <v>0</v>
      </c>
      <c r="G2775" s="17">
        <v>0</v>
      </c>
      <c r="H2775" s="17">
        <v>0</v>
      </c>
    </row>
    <row r="2776" spans="1:8">
      <c r="A2776" s="15">
        <v>2771</v>
      </c>
      <c r="B2776" s="16" t="s">
        <v>17</v>
      </c>
      <c r="C2776" s="16" t="s">
        <v>302</v>
      </c>
      <c r="D2776" s="17">
        <v>136</v>
      </c>
      <c r="E2776" s="17">
        <v>228</v>
      </c>
      <c r="F2776" s="17">
        <v>1396</v>
      </c>
      <c r="G2776" s="17">
        <v>150</v>
      </c>
      <c r="H2776" s="17">
        <v>1909</v>
      </c>
    </row>
    <row r="2777" spans="1:8">
      <c r="A2777" s="15">
        <v>2772</v>
      </c>
      <c r="B2777" s="16" t="s">
        <v>17</v>
      </c>
      <c r="C2777" s="16" t="s">
        <v>383</v>
      </c>
      <c r="D2777" s="17">
        <v>0</v>
      </c>
      <c r="E2777" s="17">
        <v>0</v>
      </c>
      <c r="F2777" s="17">
        <v>0</v>
      </c>
      <c r="G2777" s="17">
        <v>0</v>
      </c>
      <c r="H2777" s="17">
        <v>0</v>
      </c>
    </row>
    <row r="2778" spans="1:8">
      <c r="A2778" s="15">
        <v>2773</v>
      </c>
      <c r="B2778" s="16" t="s">
        <v>17</v>
      </c>
      <c r="C2778" s="16" t="s">
        <v>384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17</v>
      </c>
      <c r="C2779" s="16" t="s">
        <v>385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17</v>
      </c>
      <c r="C2780" s="16" t="s">
        <v>386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17</v>
      </c>
      <c r="C2781" s="16" t="s">
        <v>387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17</v>
      </c>
      <c r="C2782" s="16" t="s">
        <v>303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17</v>
      </c>
      <c r="C2783" s="16" t="s">
        <v>304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17</v>
      </c>
      <c r="C2784" s="16" t="s">
        <v>376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17</v>
      </c>
      <c r="C2785" s="16" t="s">
        <v>305</v>
      </c>
      <c r="D2785" s="17">
        <v>95</v>
      </c>
      <c r="E2785" s="17">
        <v>269</v>
      </c>
      <c r="F2785" s="17">
        <v>483</v>
      </c>
      <c r="G2785" s="17">
        <v>23</v>
      </c>
      <c r="H2785" s="17">
        <v>865</v>
      </c>
    </row>
    <row r="2786" spans="1:8">
      <c r="A2786" s="15">
        <v>2781</v>
      </c>
      <c r="B2786" s="16" t="s">
        <v>17</v>
      </c>
      <c r="C2786" s="16" t="s">
        <v>306</v>
      </c>
      <c r="D2786" s="17">
        <v>0</v>
      </c>
      <c r="E2786" s="17">
        <v>0</v>
      </c>
      <c r="F2786" s="17">
        <v>0</v>
      </c>
      <c r="G2786" s="17">
        <v>0</v>
      </c>
      <c r="H2786" s="17">
        <v>0</v>
      </c>
    </row>
    <row r="2787" spans="1:8">
      <c r="A2787" s="15">
        <v>2782</v>
      </c>
      <c r="B2787" s="16" t="s">
        <v>17</v>
      </c>
      <c r="C2787" s="16" t="s">
        <v>307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17</v>
      </c>
      <c r="C2788" s="16" t="s">
        <v>308</v>
      </c>
      <c r="D2788" s="17">
        <v>3</v>
      </c>
      <c r="E2788" s="17">
        <v>6</v>
      </c>
      <c r="F2788" s="17">
        <v>14</v>
      </c>
      <c r="G2788" s="17">
        <v>0</v>
      </c>
      <c r="H2788" s="17">
        <v>25</v>
      </c>
    </row>
    <row r="2789" spans="1:8">
      <c r="A2789" s="15">
        <v>2784</v>
      </c>
      <c r="B2789" s="16" t="s">
        <v>17</v>
      </c>
      <c r="C2789" s="16" t="s">
        <v>309</v>
      </c>
      <c r="D2789" s="17">
        <v>0</v>
      </c>
      <c r="E2789" s="17">
        <v>10</v>
      </c>
      <c r="F2789" s="17">
        <v>25</v>
      </c>
      <c r="G2789" s="17">
        <v>7</v>
      </c>
      <c r="H2789" s="17">
        <v>46</v>
      </c>
    </row>
    <row r="2790" spans="1:8">
      <c r="A2790" s="15">
        <v>2785</v>
      </c>
      <c r="B2790" s="16" t="s">
        <v>17</v>
      </c>
      <c r="C2790" s="16" t="s">
        <v>310</v>
      </c>
      <c r="D2790" s="17">
        <v>15</v>
      </c>
      <c r="E2790" s="17">
        <v>19</v>
      </c>
      <c r="F2790" s="17">
        <v>156</v>
      </c>
      <c r="G2790" s="17">
        <v>39</v>
      </c>
      <c r="H2790" s="17">
        <v>231</v>
      </c>
    </row>
    <row r="2791" spans="1:8">
      <c r="A2791" s="15">
        <v>2786</v>
      </c>
      <c r="B2791" s="16" t="s">
        <v>17</v>
      </c>
      <c r="C2791" s="16" t="s">
        <v>311</v>
      </c>
      <c r="D2791" s="17">
        <v>5</v>
      </c>
      <c r="E2791" s="17">
        <v>12</v>
      </c>
      <c r="F2791" s="17">
        <v>119</v>
      </c>
      <c r="G2791" s="17">
        <v>7</v>
      </c>
      <c r="H2791" s="17">
        <v>150</v>
      </c>
    </row>
    <row r="2792" spans="1:8">
      <c r="A2792" s="15">
        <v>2787</v>
      </c>
      <c r="B2792" s="16" t="s">
        <v>17</v>
      </c>
      <c r="C2792" s="16" t="s">
        <v>312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17</v>
      </c>
      <c r="C2793" s="16" t="s">
        <v>313</v>
      </c>
      <c r="D2793" s="17">
        <v>7</v>
      </c>
      <c r="E2793" s="17">
        <v>11</v>
      </c>
      <c r="F2793" s="17">
        <v>8</v>
      </c>
      <c r="G2793" s="17">
        <v>3</v>
      </c>
      <c r="H2793" s="17">
        <v>30</v>
      </c>
    </row>
    <row r="2794" spans="1:8">
      <c r="A2794" s="15">
        <v>2789</v>
      </c>
      <c r="B2794" s="16" t="s">
        <v>17</v>
      </c>
      <c r="C2794" s="16" t="s">
        <v>314</v>
      </c>
      <c r="D2794" s="17">
        <v>52</v>
      </c>
      <c r="E2794" s="17">
        <v>81</v>
      </c>
      <c r="F2794" s="17">
        <v>386</v>
      </c>
      <c r="G2794" s="17">
        <v>17</v>
      </c>
      <c r="H2794" s="17">
        <v>535</v>
      </c>
    </row>
    <row r="2795" spans="1:8">
      <c r="A2795" s="15">
        <v>2790</v>
      </c>
      <c r="B2795" s="16" t="s">
        <v>17</v>
      </c>
      <c r="C2795" s="16" t="s">
        <v>388</v>
      </c>
      <c r="D2795" s="17">
        <v>28</v>
      </c>
      <c r="E2795" s="17">
        <v>52</v>
      </c>
      <c r="F2795" s="17">
        <v>1833</v>
      </c>
      <c r="G2795" s="17">
        <v>1161</v>
      </c>
      <c r="H2795" s="17">
        <v>3068</v>
      </c>
    </row>
    <row r="2796" spans="1:8">
      <c r="A2796" s="15">
        <v>2791</v>
      </c>
      <c r="B2796" s="16" t="s">
        <v>17</v>
      </c>
      <c r="C2796" s="16" t="s">
        <v>367</v>
      </c>
      <c r="D2796" s="17">
        <v>8</v>
      </c>
      <c r="E2796" s="17">
        <v>39</v>
      </c>
      <c r="F2796" s="17">
        <v>723</v>
      </c>
      <c r="G2796" s="17">
        <v>124</v>
      </c>
      <c r="H2796" s="17">
        <v>894</v>
      </c>
    </row>
    <row r="2797" spans="1:8">
      <c r="A2797" s="15">
        <v>2792</v>
      </c>
      <c r="B2797" s="16" t="s">
        <v>17</v>
      </c>
      <c r="C2797" s="16" t="s">
        <v>315</v>
      </c>
      <c r="D2797" s="17">
        <v>0</v>
      </c>
      <c r="E2797" s="17">
        <v>0</v>
      </c>
      <c r="F2797" s="17">
        <v>4</v>
      </c>
      <c r="G2797" s="17">
        <v>0</v>
      </c>
      <c r="H2797" s="17">
        <v>4</v>
      </c>
    </row>
    <row r="2798" spans="1:8">
      <c r="A2798" s="15">
        <v>2793</v>
      </c>
      <c r="B2798" s="16" t="s">
        <v>17</v>
      </c>
      <c r="C2798" s="16" t="s">
        <v>316</v>
      </c>
      <c r="D2798" s="17">
        <v>0</v>
      </c>
      <c r="E2798" s="17">
        <v>0</v>
      </c>
      <c r="F2798" s="17">
        <v>5</v>
      </c>
      <c r="G2798" s="17">
        <v>0</v>
      </c>
      <c r="H2798" s="17">
        <v>3</v>
      </c>
    </row>
    <row r="2799" spans="1:8">
      <c r="A2799" s="15">
        <v>2794</v>
      </c>
      <c r="B2799" s="16" t="s">
        <v>17</v>
      </c>
      <c r="C2799" s="16" t="s">
        <v>317</v>
      </c>
      <c r="D2799" s="17">
        <v>4</v>
      </c>
      <c r="E2799" s="17">
        <v>14</v>
      </c>
      <c r="F2799" s="17">
        <v>199</v>
      </c>
      <c r="G2799" s="17">
        <v>19</v>
      </c>
      <c r="H2799" s="17">
        <v>237</v>
      </c>
    </row>
    <row r="2800" spans="1:8">
      <c r="A2800" s="15">
        <v>2795</v>
      </c>
      <c r="B2800" s="16" t="s">
        <v>17</v>
      </c>
      <c r="C2800" s="16" t="s">
        <v>318</v>
      </c>
      <c r="D2800" s="17">
        <v>0</v>
      </c>
      <c r="E2800" s="17">
        <v>0</v>
      </c>
      <c r="F2800" s="17">
        <v>5</v>
      </c>
      <c r="G2800" s="17">
        <v>3</v>
      </c>
      <c r="H2800" s="17">
        <v>6</v>
      </c>
    </row>
    <row r="2801" spans="1:8">
      <c r="A2801" s="15">
        <v>2796</v>
      </c>
      <c r="B2801" s="16" t="s">
        <v>17</v>
      </c>
      <c r="C2801" s="16" t="s">
        <v>319</v>
      </c>
      <c r="D2801" s="17">
        <v>0</v>
      </c>
      <c r="E2801" s="17">
        <v>0</v>
      </c>
      <c r="F2801" s="17">
        <v>3</v>
      </c>
      <c r="G2801" s="17">
        <v>4</v>
      </c>
      <c r="H2801" s="17">
        <v>6</v>
      </c>
    </row>
    <row r="2802" spans="1:8">
      <c r="A2802" s="15">
        <v>2797</v>
      </c>
      <c r="B2802" s="16" t="s">
        <v>17</v>
      </c>
      <c r="C2802" s="16" t="s">
        <v>320</v>
      </c>
      <c r="D2802" s="17">
        <v>6</v>
      </c>
      <c r="E2802" s="17">
        <v>31</v>
      </c>
      <c r="F2802" s="17">
        <v>507</v>
      </c>
      <c r="G2802" s="17">
        <v>118</v>
      </c>
      <c r="H2802" s="17">
        <v>661</v>
      </c>
    </row>
    <row r="2803" spans="1:8">
      <c r="A2803" s="15">
        <v>2798</v>
      </c>
      <c r="B2803" s="16" t="s">
        <v>17</v>
      </c>
      <c r="C2803" s="16" t="s">
        <v>321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17</v>
      </c>
      <c r="C2804" s="16" t="s">
        <v>377</v>
      </c>
      <c r="D2804" s="17">
        <v>0</v>
      </c>
      <c r="E2804" s="17">
        <v>0</v>
      </c>
      <c r="F2804" s="17">
        <v>0</v>
      </c>
      <c r="G2804" s="17">
        <v>0</v>
      </c>
      <c r="H2804" s="17">
        <v>0</v>
      </c>
    </row>
    <row r="2805" spans="1:8">
      <c r="A2805" s="15">
        <v>2800</v>
      </c>
      <c r="B2805" s="16" t="s">
        <v>17</v>
      </c>
      <c r="C2805" s="16" t="s">
        <v>322</v>
      </c>
      <c r="D2805" s="17">
        <v>0</v>
      </c>
      <c r="E2805" s="17">
        <v>5</v>
      </c>
      <c r="F2805" s="17">
        <v>7</v>
      </c>
      <c r="G2805" s="17">
        <v>0</v>
      </c>
      <c r="H2805" s="17">
        <v>10</v>
      </c>
    </row>
    <row r="2806" spans="1:8">
      <c r="A2806" s="15">
        <v>2801</v>
      </c>
      <c r="B2806" s="16" t="s">
        <v>17</v>
      </c>
      <c r="C2806" s="16" t="s">
        <v>323</v>
      </c>
      <c r="D2806" s="17">
        <v>23</v>
      </c>
      <c r="E2806" s="17">
        <v>22</v>
      </c>
      <c r="F2806" s="17">
        <v>43</v>
      </c>
      <c r="G2806" s="17">
        <v>0</v>
      </c>
      <c r="H2806" s="17">
        <v>87</v>
      </c>
    </row>
    <row r="2807" spans="1:8">
      <c r="A2807" s="15">
        <v>2802</v>
      </c>
      <c r="B2807" s="16" t="s">
        <v>17</v>
      </c>
      <c r="C2807" s="16" t="s">
        <v>324</v>
      </c>
      <c r="D2807" s="17">
        <v>0</v>
      </c>
      <c r="E2807" s="17">
        <v>5</v>
      </c>
      <c r="F2807" s="17">
        <v>63</v>
      </c>
      <c r="G2807" s="17">
        <v>120</v>
      </c>
      <c r="H2807" s="17">
        <v>187</v>
      </c>
    </row>
    <row r="2808" spans="1:8">
      <c r="A2808" s="15">
        <v>2803</v>
      </c>
      <c r="B2808" s="16" t="s">
        <v>17</v>
      </c>
      <c r="C2808" s="16" t="s">
        <v>325</v>
      </c>
      <c r="D2808" s="17">
        <v>25</v>
      </c>
      <c r="E2808" s="17">
        <v>27</v>
      </c>
      <c r="F2808" s="17">
        <v>35</v>
      </c>
      <c r="G2808" s="17">
        <v>0</v>
      </c>
      <c r="H2808" s="17">
        <v>85</v>
      </c>
    </row>
    <row r="2809" spans="1:8">
      <c r="A2809" s="15">
        <v>2804</v>
      </c>
      <c r="B2809" s="16" t="s">
        <v>17</v>
      </c>
      <c r="C2809" s="16" t="s">
        <v>368</v>
      </c>
      <c r="D2809" s="17">
        <v>6</v>
      </c>
      <c r="E2809" s="17">
        <v>0</v>
      </c>
      <c r="F2809" s="17">
        <v>5</v>
      </c>
      <c r="G2809" s="17">
        <v>11</v>
      </c>
      <c r="H2809" s="17">
        <v>18</v>
      </c>
    </row>
    <row r="2810" spans="1:8">
      <c r="A2810" s="15">
        <v>2805</v>
      </c>
      <c r="B2810" s="16" t="s">
        <v>17</v>
      </c>
      <c r="C2810" s="16" t="s">
        <v>326</v>
      </c>
      <c r="D2810" s="17">
        <v>62</v>
      </c>
      <c r="E2810" s="17">
        <v>53</v>
      </c>
      <c r="F2810" s="17">
        <v>134</v>
      </c>
      <c r="G2810" s="17">
        <v>8</v>
      </c>
      <c r="H2810" s="17">
        <v>252</v>
      </c>
    </row>
    <row r="2811" spans="1:8">
      <c r="A2811" s="15">
        <v>2806</v>
      </c>
      <c r="B2811" s="16" t="s">
        <v>17</v>
      </c>
      <c r="C2811" s="16" t="s">
        <v>327</v>
      </c>
      <c r="D2811" s="17">
        <v>5</v>
      </c>
      <c r="E2811" s="17">
        <v>6</v>
      </c>
      <c r="F2811" s="17">
        <v>123</v>
      </c>
      <c r="G2811" s="17">
        <v>96</v>
      </c>
      <c r="H2811" s="17">
        <v>231</v>
      </c>
    </row>
    <row r="2812" spans="1:8">
      <c r="A2812" s="15">
        <v>2807</v>
      </c>
      <c r="B2812" s="16" t="s">
        <v>17</v>
      </c>
      <c r="C2812" s="16" t="s">
        <v>328</v>
      </c>
      <c r="D2812" s="17">
        <v>0</v>
      </c>
      <c r="E2812" s="17">
        <v>0</v>
      </c>
      <c r="F2812" s="17">
        <v>8</v>
      </c>
      <c r="G2812" s="17">
        <v>0</v>
      </c>
      <c r="H2812" s="17">
        <v>6</v>
      </c>
    </row>
    <row r="2813" spans="1:8">
      <c r="A2813" s="15">
        <v>2808</v>
      </c>
      <c r="B2813" s="16" t="s">
        <v>17</v>
      </c>
      <c r="C2813" s="16" t="s">
        <v>329</v>
      </c>
      <c r="D2813" s="17">
        <v>0</v>
      </c>
      <c r="E2813" s="17">
        <v>0</v>
      </c>
      <c r="F2813" s="17">
        <v>0</v>
      </c>
      <c r="G2813" s="17">
        <v>0</v>
      </c>
      <c r="H2813" s="17">
        <v>0</v>
      </c>
    </row>
    <row r="2814" spans="1:8">
      <c r="A2814" s="15">
        <v>2809</v>
      </c>
      <c r="B2814" s="16" t="s">
        <v>17</v>
      </c>
      <c r="C2814" s="16" t="s">
        <v>379</v>
      </c>
      <c r="D2814" s="17">
        <v>0</v>
      </c>
      <c r="E2814" s="17">
        <v>0</v>
      </c>
      <c r="F2814" s="17">
        <v>9</v>
      </c>
      <c r="G2814" s="17">
        <v>0</v>
      </c>
      <c r="H2814" s="17">
        <v>9</v>
      </c>
    </row>
    <row r="2815" spans="1:8">
      <c r="A2815" s="15">
        <v>2810</v>
      </c>
      <c r="B2815" s="16" t="s">
        <v>17</v>
      </c>
      <c r="C2815" s="16" t="s">
        <v>369</v>
      </c>
      <c r="D2815" s="17">
        <v>572</v>
      </c>
      <c r="E2815" s="17">
        <v>1812</v>
      </c>
      <c r="F2815" s="17">
        <v>17571</v>
      </c>
      <c r="G2815" s="17">
        <v>1746</v>
      </c>
      <c r="H2815" s="17">
        <v>21702</v>
      </c>
    </row>
    <row r="2816" spans="1:8">
      <c r="A2816" s="15">
        <v>2811</v>
      </c>
      <c r="B2816" s="16" t="s">
        <v>17</v>
      </c>
      <c r="C2816" s="16" t="s">
        <v>389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17</v>
      </c>
      <c r="C2817" s="16" t="s">
        <v>390</v>
      </c>
      <c r="D2817" s="17">
        <v>0</v>
      </c>
      <c r="E2817" s="17">
        <v>0</v>
      </c>
      <c r="F2817" s="17">
        <v>0</v>
      </c>
      <c r="G2817" s="17">
        <v>0</v>
      </c>
      <c r="H2817" s="17">
        <v>0</v>
      </c>
    </row>
    <row r="2818" spans="1:8">
      <c r="A2818" s="15">
        <v>2813</v>
      </c>
      <c r="B2818" s="16" t="s">
        <v>17</v>
      </c>
      <c r="C2818" s="16" t="s">
        <v>330</v>
      </c>
      <c r="D2818" s="17">
        <v>0</v>
      </c>
      <c r="E2818" s="17">
        <v>0</v>
      </c>
      <c r="F2818" s="17">
        <v>26</v>
      </c>
      <c r="G2818" s="17">
        <v>19</v>
      </c>
      <c r="H2818" s="17">
        <v>47</v>
      </c>
    </row>
    <row r="2819" spans="1:8">
      <c r="A2819" s="15">
        <v>2814</v>
      </c>
      <c r="B2819" s="16" t="s">
        <v>17</v>
      </c>
      <c r="C2819" s="16" t="s">
        <v>391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17</v>
      </c>
      <c r="C2820" s="16" t="s">
        <v>392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17</v>
      </c>
      <c r="C2821" s="16" t="s">
        <v>393</v>
      </c>
      <c r="D2821" s="17">
        <v>0</v>
      </c>
      <c r="E2821" s="17">
        <v>0</v>
      </c>
      <c r="F2821" s="17">
        <v>0</v>
      </c>
      <c r="G2821" s="17">
        <v>0</v>
      </c>
      <c r="H2821" s="17">
        <v>0</v>
      </c>
    </row>
    <row r="2822" spans="1:8">
      <c r="A2822" s="15">
        <v>2817</v>
      </c>
      <c r="B2822" s="16" t="s">
        <v>17</v>
      </c>
      <c r="C2822" s="16" t="s">
        <v>331</v>
      </c>
      <c r="D2822" s="17">
        <v>0</v>
      </c>
      <c r="E2822" s="17">
        <v>14</v>
      </c>
      <c r="F2822" s="17">
        <v>3</v>
      </c>
      <c r="G2822" s="17">
        <v>0</v>
      </c>
      <c r="H2822" s="17">
        <v>14</v>
      </c>
    </row>
    <row r="2823" spans="1:8">
      <c r="A2823" s="15">
        <v>2818</v>
      </c>
      <c r="B2823" s="16" t="s">
        <v>17</v>
      </c>
      <c r="C2823" s="16" t="s">
        <v>394</v>
      </c>
      <c r="D2823" s="17">
        <v>35863</v>
      </c>
      <c r="E2823" s="17">
        <v>27407</v>
      </c>
      <c r="F2823" s="17">
        <v>104681</v>
      </c>
      <c r="G2823" s="17">
        <v>26368</v>
      </c>
      <c r="H2823" s="17">
        <v>194315</v>
      </c>
    </row>
    <row r="2824" spans="1:8">
      <c r="A2824" s="15">
        <v>2819</v>
      </c>
      <c r="B2824" s="16" t="s">
        <v>17</v>
      </c>
      <c r="C2824" s="16" t="s">
        <v>332</v>
      </c>
      <c r="D2824" s="17">
        <v>0</v>
      </c>
      <c r="E2824" s="17">
        <v>0</v>
      </c>
      <c r="F2824" s="17">
        <v>7</v>
      </c>
      <c r="G2824" s="17">
        <v>0</v>
      </c>
      <c r="H2824" s="17">
        <v>11</v>
      </c>
    </row>
    <row r="2825" spans="1:8">
      <c r="A2825" s="15">
        <v>2820</v>
      </c>
      <c r="B2825" s="16" t="s">
        <v>17</v>
      </c>
      <c r="C2825" s="16" t="s">
        <v>333</v>
      </c>
      <c r="D2825" s="17">
        <v>7</v>
      </c>
      <c r="E2825" s="17">
        <v>7</v>
      </c>
      <c r="F2825" s="17">
        <v>58</v>
      </c>
      <c r="G2825" s="17">
        <v>0</v>
      </c>
      <c r="H2825" s="17">
        <v>71</v>
      </c>
    </row>
    <row r="2826" spans="1:8">
      <c r="A2826" s="15">
        <v>2821</v>
      </c>
      <c r="B2826" s="16" t="s">
        <v>18</v>
      </c>
      <c r="C2826" s="16" t="s">
        <v>97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18</v>
      </c>
      <c r="C2827" s="16" t="s">
        <v>347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18</v>
      </c>
      <c r="C2828" s="16" t="s">
        <v>98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18</v>
      </c>
      <c r="C2829" s="16" t="s">
        <v>99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18</v>
      </c>
      <c r="C2830" s="16" t="s">
        <v>100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18</v>
      </c>
      <c r="C2831" s="16" t="s">
        <v>101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18</v>
      </c>
      <c r="C2832" s="16" t="s">
        <v>102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18</v>
      </c>
      <c r="C2833" s="16" t="s">
        <v>103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18</v>
      </c>
      <c r="C2834" s="16" t="s">
        <v>104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18</v>
      </c>
      <c r="C2835" s="16" t="s">
        <v>105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18</v>
      </c>
      <c r="C2836" s="16" t="s">
        <v>106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18</v>
      </c>
      <c r="C2837" s="16" t="s">
        <v>107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18</v>
      </c>
      <c r="C2838" s="16" t="s">
        <v>108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18</v>
      </c>
      <c r="C2839" s="16" t="s">
        <v>109</v>
      </c>
      <c r="D2839" s="17">
        <v>0</v>
      </c>
      <c r="E2839" s="17">
        <v>0</v>
      </c>
      <c r="F2839" s="17">
        <v>0</v>
      </c>
      <c r="G2839" s="17">
        <v>0</v>
      </c>
      <c r="H2839" s="17">
        <v>0</v>
      </c>
    </row>
    <row r="2840" spans="1:8">
      <c r="A2840" s="15">
        <v>2835</v>
      </c>
      <c r="B2840" s="16" t="s">
        <v>18</v>
      </c>
      <c r="C2840" s="16" t="s">
        <v>110</v>
      </c>
      <c r="D2840" s="17">
        <v>921</v>
      </c>
      <c r="E2840" s="17">
        <v>498</v>
      </c>
      <c r="F2840" s="17">
        <v>2406</v>
      </c>
      <c r="G2840" s="17">
        <v>1365</v>
      </c>
      <c r="H2840" s="17">
        <v>5201</v>
      </c>
    </row>
    <row r="2841" spans="1:8">
      <c r="A2841" s="15">
        <v>2836</v>
      </c>
      <c r="B2841" s="16" t="s">
        <v>18</v>
      </c>
      <c r="C2841" s="16" t="s">
        <v>348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18</v>
      </c>
      <c r="C2842" s="16" t="s">
        <v>111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18</v>
      </c>
      <c r="C2843" s="16" t="s">
        <v>112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18</v>
      </c>
      <c r="C2844" s="16" t="s">
        <v>113</v>
      </c>
      <c r="D2844" s="17">
        <v>0</v>
      </c>
      <c r="E2844" s="17">
        <v>0</v>
      </c>
      <c r="F2844" s="17">
        <v>0</v>
      </c>
      <c r="G2844" s="17">
        <v>0</v>
      </c>
      <c r="H2844" s="17">
        <v>0</v>
      </c>
    </row>
    <row r="2845" spans="1:8">
      <c r="A2845" s="15">
        <v>2840</v>
      </c>
      <c r="B2845" s="16" t="s">
        <v>18</v>
      </c>
      <c r="C2845" s="16" t="s">
        <v>114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18</v>
      </c>
      <c r="C2846" s="16" t="s">
        <v>115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18</v>
      </c>
      <c r="C2847" s="16" t="s">
        <v>116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18</v>
      </c>
      <c r="C2848" s="16" t="s">
        <v>117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18</v>
      </c>
      <c r="C2849" s="16" t="s">
        <v>118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18</v>
      </c>
      <c r="C2850" s="16" t="s">
        <v>119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18</v>
      </c>
      <c r="C2851" s="16" t="s">
        <v>120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18</v>
      </c>
      <c r="C2852" s="16" t="s">
        <v>121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18</v>
      </c>
      <c r="C2853" s="16" t="s">
        <v>122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18</v>
      </c>
      <c r="C2854" s="16" t="s">
        <v>123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18</v>
      </c>
      <c r="C2855" s="16" t="s">
        <v>124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18</v>
      </c>
      <c r="C2856" s="16" t="s">
        <v>380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18</v>
      </c>
      <c r="C2857" s="16" t="s">
        <v>372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18</v>
      </c>
      <c r="C2858" s="16" t="s">
        <v>125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18</v>
      </c>
      <c r="C2859" s="16" t="s">
        <v>126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18</v>
      </c>
      <c r="C2860" s="16" t="s">
        <v>127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18</v>
      </c>
      <c r="C2861" s="16" t="s">
        <v>128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18</v>
      </c>
      <c r="C2862" s="16" t="s">
        <v>129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18</v>
      </c>
      <c r="C2863" s="16" t="s">
        <v>130</v>
      </c>
      <c r="D2863" s="17">
        <v>0</v>
      </c>
      <c r="E2863" s="17">
        <v>0</v>
      </c>
      <c r="F2863" s="17">
        <v>0</v>
      </c>
      <c r="G2863" s="17">
        <v>0</v>
      </c>
      <c r="H2863" s="17">
        <v>0</v>
      </c>
    </row>
    <row r="2864" spans="1:8">
      <c r="A2864" s="15">
        <v>2859</v>
      </c>
      <c r="B2864" s="16" t="s">
        <v>18</v>
      </c>
      <c r="C2864" s="16" t="s">
        <v>131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18</v>
      </c>
      <c r="C2865" s="16" t="s">
        <v>132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18</v>
      </c>
      <c r="C2866" s="16" t="s">
        <v>381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18</v>
      </c>
      <c r="C2867" s="16" t="s">
        <v>133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18</v>
      </c>
      <c r="C2868" s="16" t="s">
        <v>134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18</v>
      </c>
      <c r="C2869" s="16" t="s">
        <v>135</v>
      </c>
      <c r="D2869" s="17">
        <v>0</v>
      </c>
      <c r="E2869" s="17">
        <v>0</v>
      </c>
      <c r="F2869" s="17">
        <v>6</v>
      </c>
      <c r="G2869" s="17">
        <v>0</v>
      </c>
      <c r="H2869" s="17">
        <v>7</v>
      </c>
    </row>
    <row r="2870" spans="1:8">
      <c r="A2870" s="15">
        <v>2865</v>
      </c>
      <c r="B2870" s="16" t="s">
        <v>18</v>
      </c>
      <c r="C2870" s="16" t="s">
        <v>136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18</v>
      </c>
      <c r="C2871" s="16" t="s">
        <v>137</v>
      </c>
      <c r="D2871" s="17">
        <v>0</v>
      </c>
      <c r="E2871" s="17">
        <v>0</v>
      </c>
      <c r="F2871" s="17">
        <v>0</v>
      </c>
      <c r="G2871" s="17">
        <v>0</v>
      </c>
      <c r="H2871" s="17">
        <v>0</v>
      </c>
    </row>
    <row r="2872" spans="1:8">
      <c r="A2872" s="15">
        <v>2867</v>
      </c>
      <c r="B2872" s="16" t="s">
        <v>18</v>
      </c>
      <c r="C2872" s="16" t="s">
        <v>138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18</v>
      </c>
      <c r="C2873" s="16" t="s">
        <v>139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18</v>
      </c>
      <c r="C2874" s="16" t="s">
        <v>140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18</v>
      </c>
      <c r="C2875" s="16" t="s">
        <v>141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18</v>
      </c>
      <c r="C2876" s="16" t="s">
        <v>142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18</v>
      </c>
      <c r="C2877" s="16" t="s">
        <v>143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18</v>
      </c>
      <c r="C2878" s="16" t="s">
        <v>144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18</v>
      </c>
      <c r="C2879" s="16" t="s">
        <v>349</v>
      </c>
      <c r="D2879" s="17">
        <v>0</v>
      </c>
      <c r="E2879" s="17">
        <v>0</v>
      </c>
      <c r="F2879" s="17">
        <v>6</v>
      </c>
      <c r="G2879" s="17">
        <v>0</v>
      </c>
      <c r="H2879" s="17">
        <v>6</v>
      </c>
    </row>
    <row r="2880" spans="1:8">
      <c r="A2880" s="15">
        <v>2875</v>
      </c>
      <c r="B2880" s="16" t="s">
        <v>18</v>
      </c>
      <c r="C2880" s="16" t="s">
        <v>145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18</v>
      </c>
      <c r="C2881" s="16" t="s">
        <v>146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18</v>
      </c>
      <c r="C2882" s="16" t="s">
        <v>147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18</v>
      </c>
      <c r="C2883" s="16" t="s">
        <v>148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18</v>
      </c>
      <c r="C2884" s="16" t="s">
        <v>350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18</v>
      </c>
      <c r="C2885" s="16" t="s">
        <v>149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18</v>
      </c>
      <c r="C2886" s="16" t="s">
        <v>150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18</v>
      </c>
      <c r="C2887" s="16" t="s">
        <v>351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18</v>
      </c>
      <c r="C2888" s="16" t="s">
        <v>151</v>
      </c>
      <c r="D2888" s="17">
        <v>0</v>
      </c>
      <c r="E2888" s="17">
        <v>0</v>
      </c>
      <c r="F2888" s="17">
        <v>0</v>
      </c>
      <c r="G2888" s="17">
        <v>4</v>
      </c>
      <c r="H2888" s="17">
        <v>4</v>
      </c>
    </row>
    <row r="2889" spans="1:8">
      <c r="A2889" s="15">
        <v>2884</v>
      </c>
      <c r="B2889" s="16" t="s">
        <v>18</v>
      </c>
      <c r="C2889" s="16" t="s">
        <v>152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18</v>
      </c>
      <c r="C2890" s="16" t="s">
        <v>352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18</v>
      </c>
      <c r="C2891" s="16" t="s">
        <v>153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18</v>
      </c>
      <c r="C2892" s="16" t="s">
        <v>154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18</v>
      </c>
      <c r="C2893" s="16" t="s">
        <v>155</v>
      </c>
      <c r="D2893" s="17">
        <v>0</v>
      </c>
      <c r="E2893" s="17">
        <v>0</v>
      </c>
      <c r="F2893" s="17">
        <v>0</v>
      </c>
      <c r="G2893" s="17">
        <v>0</v>
      </c>
      <c r="H2893" s="17">
        <v>0</v>
      </c>
    </row>
    <row r="2894" spans="1:8">
      <c r="A2894" s="15">
        <v>2889</v>
      </c>
      <c r="B2894" s="16" t="s">
        <v>18</v>
      </c>
      <c r="C2894" s="16" t="s">
        <v>156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18</v>
      </c>
      <c r="C2895" s="16" t="s">
        <v>157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18</v>
      </c>
      <c r="C2896" s="16" t="s">
        <v>158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18</v>
      </c>
      <c r="C2897" s="16" t="s">
        <v>159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18</v>
      </c>
      <c r="C2898" s="16" t="s">
        <v>160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18</v>
      </c>
      <c r="C2899" s="16" t="s">
        <v>161</v>
      </c>
      <c r="D2899" s="17">
        <v>0</v>
      </c>
      <c r="E2899" s="17">
        <v>0</v>
      </c>
      <c r="F2899" s="17">
        <v>3</v>
      </c>
      <c r="G2899" s="17">
        <v>0</v>
      </c>
      <c r="H2899" s="17">
        <v>3</v>
      </c>
    </row>
    <row r="2900" spans="1:8">
      <c r="A2900" s="15">
        <v>2895</v>
      </c>
      <c r="B2900" s="16" t="s">
        <v>18</v>
      </c>
      <c r="C2900" s="16" t="s">
        <v>162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18</v>
      </c>
      <c r="C2901" s="16" t="s">
        <v>163</v>
      </c>
      <c r="D2901" s="17">
        <v>0</v>
      </c>
      <c r="E2901" s="17">
        <v>0</v>
      </c>
      <c r="F2901" s="17">
        <v>43</v>
      </c>
      <c r="G2901" s="17">
        <v>45</v>
      </c>
      <c r="H2901" s="17">
        <v>92</v>
      </c>
    </row>
    <row r="2902" spans="1:8">
      <c r="A2902" s="15">
        <v>2897</v>
      </c>
      <c r="B2902" s="16" t="s">
        <v>18</v>
      </c>
      <c r="C2902" s="16" t="s">
        <v>164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18</v>
      </c>
      <c r="C2903" s="16" t="s">
        <v>165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18</v>
      </c>
      <c r="C2904" s="16" t="s">
        <v>166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18</v>
      </c>
      <c r="C2905" s="16" t="s">
        <v>167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18</v>
      </c>
      <c r="C2906" s="16" t="s">
        <v>168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18</v>
      </c>
      <c r="C2907" s="16" t="s">
        <v>353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18</v>
      </c>
      <c r="C2908" s="16" t="s">
        <v>169</v>
      </c>
      <c r="D2908" s="17">
        <v>0</v>
      </c>
      <c r="E2908" s="17">
        <v>0</v>
      </c>
      <c r="F2908" s="17">
        <v>4</v>
      </c>
      <c r="G2908" s="17">
        <v>0</v>
      </c>
      <c r="H2908" s="17">
        <v>4</v>
      </c>
    </row>
    <row r="2909" spans="1:8">
      <c r="A2909" s="15">
        <v>2904</v>
      </c>
      <c r="B2909" s="16" t="s">
        <v>18</v>
      </c>
      <c r="C2909" s="16" t="s">
        <v>170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18</v>
      </c>
      <c r="C2910" s="16" t="s">
        <v>171</v>
      </c>
      <c r="D2910" s="17">
        <v>0</v>
      </c>
      <c r="E2910" s="17">
        <v>0</v>
      </c>
      <c r="F2910" s="17">
        <v>0</v>
      </c>
      <c r="G2910" s="17">
        <v>0</v>
      </c>
      <c r="H2910" s="17">
        <v>0</v>
      </c>
    </row>
    <row r="2911" spans="1:8">
      <c r="A2911" s="15">
        <v>2906</v>
      </c>
      <c r="B2911" s="16" t="s">
        <v>18</v>
      </c>
      <c r="C2911" s="16" t="s">
        <v>172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18</v>
      </c>
      <c r="C2912" s="16" t="s">
        <v>173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18</v>
      </c>
      <c r="C2913" s="16" t="s">
        <v>174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18</v>
      </c>
      <c r="C2914" s="16" t="s">
        <v>175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18</v>
      </c>
      <c r="C2915" s="16" t="s">
        <v>176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18</v>
      </c>
      <c r="C2916" s="16" t="s">
        <v>177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18</v>
      </c>
      <c r="C2917" s="16" t="s">
        <v>178</v>
      </c>
      <c r="D2917" s="17">
        <v>0</v>
      </c>
      <c r="E2917" s="17">
        <v>0</v>
      </c>
      <c r="F2917" s="17">
        <v>6</v>
      </c>
      <c r="G2917" s="17">
        <v>8</v>
      </c>
      <c r="H2917" s="17">
        <v>19</v>
      </c>
    </row>
    <row r="2918" spans="1:8">
      <c r="A2918" s="15">
        <v>2913</v>
      </c>
      <c r="B2918" s="16" t="s">
        <v>18</v>
      </c>
      <c r="C2918" s="16" t="s">
        <v>179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18</v>
      </c>
      <c r="C2919" s="16" t="s">
        <v>180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18</v>
      </c>
      <c r="C2920" s="16" t="s">
        <v>181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18</v>
      </c>
      <c r="C2921" s="16" t="s">
        <v>182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18</v>
      </c>
      <c r="C2922" s="16" t="s">
        <v>183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18</v>
      </c>
      <c r="C2923" s="16" t="s">
        <v>184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18</v>
      </c>
      <c r="C2924" s="16" t="s">
        <v>185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18</v>
      </c>
      <c r="C2925" s="16" t="s">
        <v>186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18</v>
      </c>
      <c r="C2926" s="16" t="s">
        <v>354</v>
      </c>
      <c r="D2926" s="17">
        <v>0</v>
      </c>
      <c r="E2926" s="17">
        <v>0</v>
      </c>
      <c r="F2926" s="17">
        <v>0</v>
      </c>
      <c r="G2926" s="17">
        <v>0</v>
      </c>
      <c r="H2926" s="17">
        <v>0</v>
      </c>
    </row>
    <row r="2927" spans="1:8">
      <c r="A2927" s="15">
        <v>2922</v>
      </c>
      <c r="B2927" s="16" t="s">
        <v>18</v>
      </c>
      <c r="C2927" s="16" t="s">
        <v>187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18</v>
      </c>
      <c r="C2928" s="16" t="s">
        <v>188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18</v>
      </c>
      <c r="C2929" s="16" t="s">
        <v>189</v>
      </c>
      <c r="D2929" s="17">
        <v>0</v>
      </c>
      <c r="E2929" s="17">
        <v>0</v>
      </c>
      <c r="F2929" s="17">
        <v>0</v>
      </c>
      <c r="G2929" s="17">
        <v>0</v>
      </c>
      <c r="H2929" s="17">
        <v>0</v>
      </c>
    </row>
    <row r="2930" spans="1:8">
      <c r="A2930" s="15">
        <v>2925</v>
      </c>
      <c r="B2930" s="16" t="s">
        <v>18</v>
      </c>
      <c r="C2930" s="16" t="s">
        <v>190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18</v>
      </c>
      <c r="C2931" s="16" t="s">
        <v>191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18</v>
      </c>
      <c r="C2932" s="16" t="s">
        <v>192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18</v>
      </c>
      <c r="C2933" s="16" t="s">
        <v>355</v>
      </c>
      <c r="D2933" s="17">
        <v>0</v>
      </c>
      <c r="E2933" s="17">
        <v>0</v>
      </c>
      <c r="F2933" s="17">
        <v>0</v>
      </c>
      <c r="G2933" s="17">
        <v>0</v>
      </c>
      <c r="H2933" s="17">
        <v>0</v>
      </c>
    </row>
    <row r="2934" spans="1:8">
      <c r="A2934" s="15">
        <v>2929</v>
      </c>
      <c r="B2934" s="16" t="s">
        <v>18</v>
      </c>
      <c r="C2934" s="16" t="s">
        <v>193</v>
      </c>
      <c r="D2934" s="17">
        <v>0</v>
      </c>
      <c r="E2934" s="17">
        <v>0</v>
      </c>
      <c r="F2934" s="17">
        <v>0</v>
      </c>
      <c r="G2934" s="17">
        <v>0</v>
      </c>
      <c r="H2934" s="17">
        <v>3</v>
      </c>
    </row>
    <row r="2935" spans="1:8">
      <c r="A2935" s="15">
        <v>2930</v>
      </c>
      <c r="B2935" s="16" t="s">
        <v>18</v>
      </c>
      <c r="C2935" s="16" t="s">
        <v>194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18</v>
      </c>
      <c r="C2936" s="16" t="s">
        <v>195</v>
      </c>
      <c r="D2936" s="17">
        <v>3</v>
      </c>
      <c r="E2936" s="17">
        <v>0</v>
      </c>
      <c r="F2936" s="17">
        <v>25</v>
      </c>
      <c r="G2936" s="17">
        <v>5</v>
      </c>
      <c r="H2936" s="17">
        <v>30</v>
      </c>
    </row>
    <row r="2937" spans="1:8">
      <c r="A2937" s="15">
        <v>2932</v>
      </c>
      <c r="B2937" s="16" t="s">
        <v>18</v>
      </c>
      <c r="C2937" s="16" t="s">
        <v>196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18</v>
      </c>
      <c r="C2938" s="16" t="s">
        <v>197</v>
      </c>
      <c r="D2938" s="17">
        <v>0</v>
      </c>
      <c r="E2938" s="17">
        <v>0</v>
      </c>
      <c r="F2938" s="17">
        <v>0</v>
      </c>
      <c r="G2938" s="17">
        <v>0</v>
      </c>
      <c r="H2938" s="17">
        <v>0</v>
      </c>
    </row>
    <row r="2939" spans="1:8">
      <c r="A2939" s="15">
        <v>2934</v>
      </c>
      <c r="B2939" s="16" t="s">
        <v>18</v>
      </c>
      <c r="C2939" s="16" t="s">
        <v>198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18</v>
      </c>
      <c r="C2940" s="16" t="s">
        <v>199</v>
      </c>
      <c r="D2940" s="17">
        <v>0</v>
      </c>
      <c r="E2940" s="17">
        <v>0</v>
      </c>
      <c r="F2940" s="17">
        <v>0</v>
      </c>
      <c r="G2940" s="17">
        <v>0</v>
      </c>
      <c r="H2940" s="17">
        <v>9</v>
      </c>
    </row>
    <row r="2941" spans="1:8">
      <c r="A2941" s="15">
        <v>2936</v>
      </c>
      <c r="B2941" s="16" t="s">
        <v>18</v>
      </c>
      <c r="C2941" s="16" t="s">
        <v>200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18</v>
      </c>
      <c r="C2942" s="16" t="s">
        <v>201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18</v>
      </c>
      <c r="C2943" s="16" t="s">
        <v>202</v>
      </c>
      <c r="D2943" s="17">
        <v>0</v>
      </c>
      <c r="E2943" s="17">
        <v>0</v>
      </c>
      <c r="F2943" s="17">
        <v>0</v>
      </c>
      <c r="G2943" s="17">
        <v>0</v>
      </c>
      <c r="H2943" s="17">
        <v>9</v>
      </c>
    </row>
    <row r="2944" spans="1:8">
      <c r="A2944" s="15">
        <v>2939</v>
      </c>
      <c r="B2944" s="16" t="s">
        <v>18</v>
      </c>
      <c r="C2944" s="16" t="s">
        <v>203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18</v>
      </c>
      <c r="C2945" s="16" t="s">
        <v>204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18</v>
      </c>
      <c r="C2946" s="16" t="s">
        <v>205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18</v>
      </c>
      <c r="C2947" s="16" t="s">
        <v>356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18</v>
      </c>
      <c r="C2948" s="16" t="s">
        <v>206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18</v>
      </c>
      <c r="C2949" s="16" t="s">
        <v>207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18</v>
      </c>
      <c r="C2950" s="16" t="s">
        <v>208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18</v>
      </c>
      <c r="C2951" s="16" t="s">
        <v>209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18</v>
      </c>
      <c r="C2952" s="16" t="s">
        <v>357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18</v>
      </c>
      <c r="C2953" s="16" t="s">
        <v>358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18</v>
      </c>
      <c r="C2954" s="16" t="s">
        <v>359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18</v>
      </c>
      <c r="C2955" s="16" t="s">
        <v>210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18</v>
      </c>
      <c r="C2956" s="16" t="s">
        <v>360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18</v>
      </c>
      <c r="C2957" s="16" t="s">
        <v>211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18</v>
      </c>
      <c r="C2958" s="16" t="s">
        <v>212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18</v>
      </c>
      <c r="C2959" s="16" t="s">
        <v>213</v>
      </c>
      <c r="D2959" s="17">
        <v>0</v>
      </c>
      <c r="E2959" s="17">
        <v>0</v>
      </c>
      <c r="F2959" s="17">
        <v>0</v>
      </c>
      <c r="G2959" s="17">
        <v>0</v>
      </c>
      <c r="H2959" s="17">
        <v>0</v>
      </c>
    </row>
    <row r="2960" spans="1:8">
      <c r="A2960" s="15">
        <v>2955</v>
      </c>
      <c r="B2960" s="16" t="s">
        <v>18</v>
      </c>
      <c r="C2960" s="16" t="s">
        <v>214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18</v>
      </c>
      <c r="C2961" s="16" t="s">
        <v>215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18</v>
      </c>
      <c r="C2962" s="16" t="s">
        <v>216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18</v>
      </c>
      <c r="C2963" s="16" t="s">
        <v>217</v>
      </c>
      <c r="D2963" s="17">
        <v>0</v>
      </c>
      <c r="E2963" s="17">
        <v>0</v>
      </c>
      <c r="F2963" s="17">
        <v>0</v>
      </c>
      <c r="G2963" s="17">
        <v>0</v>
      </c>
      <c r="H2963" s="17">
        <v>0</v>
      </c>
    </row>
    <row r="2964" spans="1:8">
      <c r="A2964" s="15">
        <v>2959</v>
      </c>
      <c r="B2964" s="16" t="s">
        <v>18</v>
      </c>
      <c r="C2964" s="16" t="s">
        <v>218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18</v>
      </c>
      <c r="C2965" s="16" t="s">
        <v>219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18</v>
      </c>
      <c r="C2966" s="16" t="s">
        <v>361</v>
      </c>
      <c r="D2966" s="17">
        <v>0</v>
      </c>
      <c r="E2966" s="17">
        <v>0</v>
      </c>
      <c r="F2966" s="17">
        <v>0</v>
      </c>
      <c r="G2966" s="17">
        <v>0</v>
      </c>
      <c r="H2966" s="17">
        <v>0</v>
      </c>
    </row>
    <row r="2967" spans="1:8">
      <c r="A2967" s="15">
        <v>2962</v>
      </c>
      <c r="B2967" s="16" t="s">
        <v>18</v>
      </c>
      <c r="C2967" s="16" t="s">
        <v>220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18</v>
      </c>
      <c r="C2968" s="16" t="s">
        <v>221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18</v>
      </c>
      <c r="C2969" s="16" t="s">
        <v>222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18</v>
      </c>
      <c r="C2970" s="16" t="s">
        <v>223</v>
      </c>
      <c r="D2970" s="17">
        <v>0</v>
      </c>
      <c r="E2970" s="17">
        <v>0</v>
      </c>
      <c r="F2970" s="17">
        <v>8</v>
      </c>
      <c r="G2970" s="17">
        <v>0</v>
      </c>
      <c r="H2970" s="17">
        <v>8</v>
      </c>
    </row>
    <row r="2971" spans="1:8">
      <c r="A2971" s="15">
        <v>2966</v>
      </c>
      <c r="B2971" s="16" t="s">
        <v>18</v>
      </c>
      <c r="C2971" s="16" t="s">
        <v>224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18</v>
      </c>
      <c r="C2972" s="16" t="s">
        <v>225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18</v>
      </c>
      <c r="C2973" s="16" t="s">
        <v>226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18</v>
      </c>
      <c r="C2974" s="16" t="s">
        <v>227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18</v>
      </c>
      <c r="C2975" s="16" t="s">
        <v>228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18</v>
      </c>
      <c r="C2976" s="16" t="s">
        <v>373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18</v>
      </c>
      <c r="C2977" s="16" t="s">
        <v>229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18</v>
      </c>
      <c r="C2978" s="16" t="s">
        <v>230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18</v>
      </c>
      <c r="C2979" s="16" t="s">
        <v>231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18</v>
      </c>
      <c r="C2980" s="16" t="s">
        <v>232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18</v>
      </c>
      <c r="C2981" s="16" t="s">
        <v>233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18</v>
      </c>
      <c r="C2982" s="16" t="s">
        <v>362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18</v>
      </c>
      <c r="C2983" s="16" t="s">
        <v>234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18</v>
      </c>
      <c r="C2984" s="16" t="s">
        <v>235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18</v>
      </c>
      <c r="C2985" s="16" t="s">
        <v>236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18</v>
      </c>
      <c r="C2986" s="16" t="s">
        <v>237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18</v>
      </c>
      <c r="C2987" s="16" t="s">
        <v>238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18</v>
      </c>
      <c r="C2988" s="16" t="s">
        <v>239</v>
      </c>
      <c r="D2988" s="17">
        <v>0</v>
      </c>
      <c r="E2988" s="17">
        <v>0</v>
      </c>
      <c r="F2988" s="17">
        <v>0</v>
      </c>
      <c r="G2988" s="17">
        <v>0</v>
      </c>
      <c r="H2988" s="17">
        <v>0</v>
      </c>
    </row>
    <row r="2989" spans="1:8">
      <c r="A2989" s="15">
        <v>2984</v>
      </c>
      <c r="B2989" s="16" t="s">
        <v>18</v>
      </c>
      <c r="C2989" s="16" t="s">
        <v>374</v>
      </c>
      <c r="D2989" s="17">
        <v>0</v>
      </c>
      <c r="E2989" s="17">
        <v>0</v>
      </c>
      <c r="F2989" s="17">
        <v>0</v>
      </c>
      <c r="G2989" s="17">
        <v>0</v>
      </c>
      <c r="H2989" s="17">
        <v>0</v>
      </c>
    </row>
    <row r="2990" spans="1:8">
      <c r="A2990" s="15">
        <v>2985</v>
      </c>
      <c r="B2990" s="16" t="s">
        <v>18</v>
      </c>
      <c r="C2990" s="16" t="s">
        <v>240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18</v>
      </c>
      <c r="C2991" s="16" t="s">
        <v>241</v>
      </c>
      <c r="D2991" s="17">
        <v>0</v>
      </c>
      <c r="E2991" s="17">
        <v>0</v>
      </c>
      <c r="F2991" s="17">
        <v>0</v>
      </c>
      <c r="G2991" s="17">
        <v>0</v>
      </c>
      <c r="H2991" s="17">
        <v>0</v>
      </c>
    </row>
    <row r="2992" spans="1:8">
      <c r="A2992" s="15">
        <v>2987</v>
      </c>
      <c r="B2992" s="16" t="s">
        <v>18</v>
      </c>
      <c r="C2992" s="16" t="s">
        <v>382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18</v>
      </c>
      <c r="C2993" s="16" t="s">
        <v>242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18</v>
      </c>
      <c r="C2994" s="16" t="s">
        <v>243</v>
      </c>
      <c r="D2994" s="17">
        <v>0</v>
      </c>
      <c r="E2994" s="17">
        <v>0</v>
      </c>
      <c r="F2994" s="17">
        <v>0</v>
      </c>
      <c r="G2994" s="17">
        <v>0</v>
      </c>
      <c r="H2994" s="17">
        <v>0</v>
      </c>
    </row>
    <row r="2995" spans="1:8">
      <c r="A2995" s="15">
        <v>2990</v>
      </c>
      <c r="B2995" s="16" t="s">
        <v>18</v>
      </c>
      <c r="C2995" s="16" t="s">
        <v>244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18</v>
      </c>
      <c r="C2996" s="16" t="s">
        <v>245</v>
      </c>
      <c r="D2996" s="17">
        <v>0</v>
      </c>
      <c r="E2996" s="17">
        <v>0</v>
      </c>
      <c r="F2996" s="17">
        <v>4</v>
      </c>
      <c r="G2996" s="17">
        <v>12</v>
      </c>
      <c r="H2996" s="17">
        <v>19</v>
      </c>
    </row>
    <row r="2997" spans="1:8">
      <c r="A2997" s="15">
        <v>2992</v>
      </c>
      <c r="B2997" s="16" t="s">
        <v>18</v>
      </c>
      <c r="C2997" s="16" t="s">
        <v>246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18</v>
      </c>
      <c r="C2998" s="16" t="s">
        <v>247</v>
      </c>
      <c r="D2998" s="17">
        <v>0</v>
      </c>
      <c r="E2998" s="17">
        <v>3</v>
      </c>
      <c r="F2998" s="17">
        <v>30</v>
      </c>
      <c r="G2998" s="17">
        <v>6</v>
      </c>
      <c r="H2998" s="17">
        <v>38</v>
      </c>
    </row>
    <row r="2999" spans="1:8">
      <c r="A2999" s="15">
        <v>2994</v>
      </c>
      <c r="B2999" s="16" t="s">
        <v>18</v>
      </c>
      <c r="C2999" s="16" t="s">
        <v>248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18</v>
      </c>
      <c r="C3000" s="16" t="s">
        <v>249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18</v>
      </c>
      <c r="C3001" s="16" t="s">
        <v>250</v>
      </c>
      <c r="D3001" s="17">
        <v>0</v>
      </c>
      <c r="E3001" s="17">
        <v>0</v>
      </c>
      <c r="F3001" s="17">
        <v>4</v>
      </c>
      <c r="G3001" s="17">
        <v>0</v>
      </c>
      <c r="H3001" s="17">
        <v>4</v>
      </c>
    </row>
    <row r="3002" spans="1:8">
      <c r="A3002" s="15">
        <v>2997</v>
      </c>
      <c r="B3002" s="16" t="s">
        <v>18</v>
      </c>
      <c r="C3002" s="16" t="s">
        <v>251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18</v>
      </c>
      <c r="C3003" s="16" t="s">
        <v>252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18</v>
      </c>
      <c r="C3004" s="16" t="s">
        <v>253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18</v>
      </c>
      <c r="C3005" s="16" t="s">
        <v>254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18</v>
      </c>
      <c r="C3006" s="16" t="s">
        <v>255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18</v>
      </c>
      <c r="C3007" s="16" t="s">
        <v>256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18</v>
      </c>
      <c r="C3008" s="16" t="s">
        <v>257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18</v>
      </c>
      <c r="C3009" s="16" t="s">
        <v>258</v>
      </c>
      <c r="D3009" s="17">
        <v>0</v>
      </c>
      <c r="E3009" s="17">
        <v>0</v>
      </c>
      <c r="F3009" s="17">
        <v>4</v>
      </c>
      <c r="G3009" s="17">
        <v>0</v>
      </c>
      <c r="H3009" s="17">
        <v>4</v>
      </c>
    </row>
    <row r="3010" spans="1:8">
      <c r="A3010" s="15">
        <v>3005</v>
      </c>
      <c r="B3010" s="16" t="s">
        <v>18</v>
      </c>
      <c r="C3010" s="16" t="s">
        <v>259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18</v>
      </c>
      <c r="C3011" s="16" t="s">
        <v>260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18</v>
      </c>
      <c r="C3012" s="16" t="s">
        <v>261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18</v>
      </c>
      <c r="C3013" s="16" t="s">
        <v>262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18</v>
      </c>
      <c r="C3014" s="16" t="s">
        <v>263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18</v>
      </c>
      <c r="C3015" s="16" t="s">
        <v>264</v>
      </c>
      <c r="D3015" s="17">
        <v>0</v>
      </c>
      <c r="E3015" s="17">
        <v>0</v>
      </c>
      <c r="F3015" s="17">
        <v>0</v>
      </c>
      <c r="G3015" s="17">
        <v>0</v>
      </c>
      <c r="H3015" s="17">
        <v>0</v>
      </c>
    </row>
    <row r="3016" spans="1:8">
      <c r="A3016" s="15">
        <v>3011</v>
      </c>
      <c r="B3016" s="16" t="s">
        <v>18</v>
      </c>
      <c r="C3016" s="16" t="s">
        <v>265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18</v>
      </c>
      <c r="C3017" s="16" t="s">
        <v>266</v>
      </c>
      <c r="D3017" s="17">
        <v>0</v>
      </c>
      <c r="E3017" s="17">
        <v>0</v>
      </c>
      <c r="F3017" s="17">
        <v>0</v>
      </c>
      <c r="G3017" s="17">
        <v>0</v>
      </c>
      <c r="H3017" s="17">
        <v>0</v>
      </c>
    </row>
    <row r="3018" spans="1:8">
      <c r="A3018" s="15">
        <v>3013</v>
      </c>
      <c r="B3018" s="16" t="s">
        <v>18</v>
      </c>
      <c r="C3018" s="16" t="s">
        <v>267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18</v>
      </c>
      <c r="C3019" s="16" t="s">
        <v>268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18</v>
      </c>
      <c r="C3020" s="16" t="s">
        <v>269</v>
      </c>
      <c r="D3020" s="17">
        <v>5</v>
      </c>
      <c r="E3020" s="17">
        <v>6</v>
      </c>
      <c r="F3020" s="17">
        <v>14</v>
      </c>
      <c r="G3020" s="17">
        <v>0</v>
      </c>
      <c r="H3020" s="17">
        <v>29</v>
      </c>
    </row>
    <row r="3021" spans="1:8">
      <c r="A3021" s="15">
        <v>3016</v>
      </c>
      <c r="B3021" s="16" t="s">
        <v>18</v>
      </c>
      <c r="C3021" s="16" t="s">
        <v>363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18</v>
      </c>
      <c r="C3022" s="16" t="s">
        <v>270</v>
      </c>
      <c r="D3022" s="17">
        <v>0</v>
      </c>
      <c r="E3022" s="17">
        <v>0</v>
      </c>
      <c r="F3022" s="17">
        <v>0</v>
      </c>
      <c r="G3022" s="17">
        <v>3</v>
      </c>
      <c r="H3022" s="17">
        <v>3</v>
      </c>
    </row>
    <row r="3023" spans="1:8">
      <c r="A3023" s="15">
        <v>3018</v>
      </c>
      <c r="B3023" s="16" t="s">
        <v>18</v>
      </c>
      <c r="C3023" s="16" t="s">
        <v>271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18</v>
      </c>
      <c r="C3024" s="16" t="s">
        <v>272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18</v>
      </c>
      <c r="C3025" s="16" t="s">
        <v>273</v>
      </c>
      <c r="D3025" s="17">
        <v>0</v>
      </c>
      <c r="E3025" s="17">
        <v>0</v>
      </c>
      <c r="F3025" s="17">
        <v>0</v>
      </c>
      <c r="G3025" s="17">
        <v>0</v>
      </c>
      <c r="H3025" s="17">
        <v>0</v>
      </c>
    </row>
    <row r="3026" spans="1:8">
      <c r="A3026" s="15">
        <v>3021</v>
      </c>
      <c r="B3026" s="16" t="s">
        <v>18</v>
      </c>
      <c r="C3026" s="16" t="s">
        <v>274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18</v>
      </c>
      <c r="C3027" s="16" t="s">
        <v>275</v>
      </c>
      <c r="D3027" s="17">
        <v>0</v>
      </c>
      <c r="E3027" s="17">
        <v>0</v>
      </c>
      <c r="F3027" s="17">
        <v>5</v>
      </c>
      <c r="G3027" s="17">
        <v>0</v>
      </c>
      <c r="H3027" s="17">
        <v>5</v>
      </c>
    </row>
    <row r="3028" spans="1:8">
      <c r="A3028" s="15">
        <v>3023</v>
      </c>
      <c r="B3028" s="16" t="s">
        <v>18</v>
      </c>
      <c r="C3028" s="16" t="s">
        <v>276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18</v>
      </c>
      <c r="C3029" s="16" t="s">
        <v>277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18</v>
      </c>
      <c r="C3030" s="16" t="s">
        <v>278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18</v>
      </c>
      <c r="C3031" s="16" t="s">
        <v>364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18</v>
      </c>
      <c r="C3032" s="16" t="s">
        <v>279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18</v>
      </c>
      <c r="C3033" s="16" t="s">
        <v>280</v>
      </c>
      <c r="D3033" s="17">
        <v>0</v>
      </c>
      <c r="E3033" s="17">
        <v>0</v>
      </c>
      <c r="F3033" s="17">
        <v>3</v>
      </c>
      <c r="G3033" s="17">
        <v>11</v>
      </c>
      <c r="H3033" s="17">
        <v>16</v>
      </c>
    </row>
    <row r="3034" spans="1:8">
      <c r="A3034" s="15">
        <v>3029</v>
      </c>
      <c r="B3034" s="16" t="s">
        <v>18</v>
      </c>
      <c r="C3034" s="16" t="s">
        <v>281</v>
      </c>
      <c r="D3034" s="17">
        <v>0</v>
      </c>
      <c r="E3034" s="17">
        <v>0</v>
      </c>
      <c r="F3034" s="17">
        <v>0</v>
      </c>
      <c r="G3034" s="17">
        <v>0</v>
      </c>
      <c r="H3034" s="17">
        <v>0</v>
      </c>
    </row>
    <row r="3035" spans="1:8">
      <c r="A3035" s="15">
        <v>3030</v>
      </c>
      <c r="B3035" s="16" t="s">
        <v>18</v>
      </c>
      <c r="C3035" s="16" t="s">
        <v>282</v>
      </c>
      <c r="D3035" s="17">
        <v>0</v>
      </c>
      <c r="E3035" s="17">
        <v>0</v>
      </c>
      <c r="F3035" s="17">
        <v>0</v>
      </c>
      <c r="G3035" s="17">
        <v>4</v>
      </c>
      <c r="H3035" s="17">
        <v>4</v>
      </c>
    </row>
    <row r="3036" spans="1:8">
      <c r="A3036" s="15">
        <v>3031</v>
      </c>
      <c r="B3036" s="16" t="s">
        <v>18</v>
      </c>
      <c r="C3036" s="16" t="s">
        <v>283</v>
      </c>
      <c r="D3036" s="17">
        <v>0</v>
      </c>
      <c r="E3036" s="17">
        <v>0</v>
      </c>
      <c r="F3036" s="17">
        <v>0</v>
      </c>
      <c r="G3036" s="17">
        <v>0</v>
      </c>
      <c r="H3036" s="17">
        <v>0</v>
      </c>
    </row>
    <row r="3037" spans="1:8">
      <c r="A3037" s="15">
        <v>3032</v>
      </c>
      <c r="B3037" s="16" t="s">
        <v>18</v>
      </c>
      <c r="C3037" s="16" t="s">
        <v>284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18</v>
      </c>
      <c r="C3038" s="16" t="s">
        <v>285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18</v>
      </c>
      <c r="C3039" s="16" t="s">
        <v>375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18</v>
      </c>
      <c r="C3040" s="16" t="s">
        <v>286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18</v>
      </c>
      <c r="C3041" s="16" t="s">
        <v>287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18</v>
      </c>
      <c r="C3042" s="16" t="s">
        <v>288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18</v>
      </c>
      <c r="C3043" s="16" t="s">
        <v>289</v>
      </c>
      <c r="D3043" s="17">
        <v>0</v>
      </c>
      <c r="E3043" s="17">
        <v>0</v>
      </c>
      <c r="F3043" s="17">
        <v>0</v>
      </c>
      <c r="G3043" s="17">
        <v>0</v>
      </c>
      <c r="H3043" s="17">
        <v>0</v>
      </c>
    </row>
    <row r="3044" spans="1:8">
      <c r="A3044" s="15">
        <v>3039</v>
      </c>
      <c r="B3044" s="16" t="s">
        <v>18</v>
      </c>
      <c r="C3044" s="16" t="s">
        <v>290</v>
      </c>
      <c r="D3044" s="17">
        <v>0</v>
      </c>
      <c r="E3044" s="17">
        <v>0</v>
      </c>
      <c r="F3044" s="17">
        <v>3</v>
      </c>
      <c r="G3044" s="17">
        <v>0</v>
      </c>
      <c r="H3044" s="17">
        <v>6</v>
      </c>
    </row>
    <row r="3045" spans="1:8">
      <c r="A3045" s="15">
        <v>3040</v>
      </c>
      <c r="B3045" s="16" t="s">
        <v>18</v>
      </c>
      <c r="C3045" s="16" t="s">
        <v>291</v>
      </c>
      <c r="D3045" s="17">
        <v>0</v>
      </c>
      <c r="E3045" s="17">
        <v>0</v>
      </c>
      <c r="F3045" s="17">
        <v>0</v>
      </c>
      <c r="G3045" s="17">
        <v>0</v>
      </c>
      <c r="H3045" s="17">
        <v>0</v>
      </c>
    </row>
    <row r="3046" spans="1:8">
      <c r="A3046" s="15">
        <v>3041</v>
      </c>
      <c r="B3046" s="16" t="s">
        <v>18</v>
      </c>
      <c r="C3046" s="16" t="s">
        <v>292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18</v>
      </c>
      <c r="C3047" s="16" t="s">
        <v>293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18</v>
      </c>
      <c r="C3048" s="16" t="s">
        <v>365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18</v>
      </c>
      <c r="C3049" s="16" t="s">
        <v>294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18</v>
      </c>
      <c r="C3050" s="16" t="s">
        <v>295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18</v>
      </c>
      <c r="C3051" s="16" t="s">
        <v>296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18</v>
      </c>
      <c r="C3052" s="16" t="s">
        <v>297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18</v>
      </c>
      <c r="C3053" s="16" t="s">
        <v>298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18</v>
      </c>
      <c r="C3054" s="16" t="s">
        <v>299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18</v>
      </c>
      <c r="C3055" s="16" t="s">
        <v>300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18</v>
      </c>
      <c r="C3056" s="16" t="s">
        <v>301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18</v>
      </c>
      <c r="C3057" s="16" t="s">
        <v>366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18</v>
      </c>
      <c r="C3058" s="16" t="s">
        <v>302</v>
      </c>
      <c r="D3058" s="17">
        <v>0</v>
      </c>
      <c r="E3058" s="17">
        <v>0</v>
      </c>
      <c r="F3058" s="17">
        <v>9</v>
      </c>
      <c r="G3058" s="17">
        <v>0</v>
      </c>
      <c r="H3058" s="17">
        <v>8</v>
      </c>
    </row>
    <row r="3059" spans="1:8">
      <c r="A3059" s="15">
        <v>3054</v>
      </c>
      <c r="B3059" s="16" t="s">
        <v>18</v>
      </c>
      <c r="C3059" s="16" t="s">
        <v>383</v>
      </c>
      <c r="D3059" s="17">
        <v>0</v>
      </c>
      <c r="E3059" s="17">
        <v>0</v>
      </c>
      <c r="F3059" s="17">
        <v>0</v>
      </c>
      <c r="G3059" s="17">
        <v>0</v>
      </c>
      <c r="H3059" s="17">
        <v>0</v>
      </c>
    </row>
    <row r="3060" spans="1:8">
      <c r="A3060" s="15">
        <v>3055</v>
      </c>
      <c r="B3060" s="16" t="s">
        <v>18</v>
      </c>
      <c r="C3060" s="16" t="s">
        <v>384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18</v>
      </c>
      <c r="C3061" s="16" t="s">
        <v>385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18</v>
      </c>
      <c r="C3062" s="16" t="s">
        <v>386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18</v>
      </c>
      <c r="C3063" s="16" t="s">
        <v>387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18</v>
      </c>
      <c r="C3064" s="16" t="s">
        <v>303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18</v>
      </c>
      <c r="C3065" s="16" t="s">
        <v>304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18</v>
      </c>
      <c r="C3066" s="16" t="s">
        <v>376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18</v>
      </c>
      <c r="C3067" s="16" t="s">
        <v>305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18</v>
      </c>
      <c r="C3068" s="16" t="s">
        <v>306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18</v>
      </c>
      <c r="C3069" s="16" t="s">
        <v>307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18</v>
      </c>
      <c r="C3070" s="16" t="s">
        <v>308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18</v>
      </c>
      <c r="C3071" s="16" t="s">
        <v>309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18</v>
      </c>
      <c r="C3072" s="16" t="s">
        <v>310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18</v>
      </c>
      <c r="C3073" s="16" t="s">
        <v>311</v>
      </c>
      <c r="D3073" s="17">
        <v>0</v>
      </c>
      <c r="E3073" s="17">
        <v>0</v>
      </c>
      <c r="F3073" s="17">
        <v>0</v>
      </c>
      <c r="G3073" s="17">
        <v>0</v>
      </c>
      <c r="H3073" s="17">
        <v>0</v>
      </c>
    </row>
    <row r="3074" spans="1:8">
      <c r="A3074" s="15">
        <v>3069</v>
      </c>
      <c r="B3074" s="16" t="s">
        <v>18</v>
      </c>
      <c r="C3074" s="16" t="s">
        <v>312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18</v>
      </c>
      <c r="C3075" s="16" t="s">
        <v>313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18</v>
      </c>
      <c r="C3076" s="16" t="s">
        <v>314</v>
      </c>
      <c r="D3076" s="17">
        <v>0</v>
      </c>
      <c r="E3076" s="17">
        <v>0</v>
      </c>
      <c r="F3076" s="17">
        <v>4</v>
      </c>
      <c r="G3076" s="17">
        <v>0</v>
      </c>
      <c r="H3076" s="17">
        <v>4</v>
      </c>
    </row>
    <row r="3077" spans="1:8">
      <c r="A3077" s="15">
        <v>3072</v>
      </c>
      <c r="B3077" s="16" t="s">
        <v>18</v>
      </c>
      <c r="C3077" s="16" t="s">
        <v>388</v>
      </c>
      <c r="D3077" s="17">
        <v>0</v>
      </c>
      <c r="E3077" s="17">
        <v>0</v>
      </c>
      <c r="F3077" s="17">
        <v>0</v>
      </c>
      <c r="G3077" s="17">
        <v>0</v>
      </c>
      <c r="H3077" s="17">
        <v>0</v>
      </c>
    </row>
    <row r="3078" spans="1:8">
      <c r="A3078" s="15">
        <v>3073</v>
      </c>
      <c r="B3078" s="16" t="s">
        <v>18</v>
      </c>
      <c r="C3078" s="16" t="s">
        <v>367</v>
      </c>
      <c r="D3078" s="17">
        <v>0</v>
      </c>
      <c r="E3078" s="17">
        <v>0</v>
      </c>
      <c r="F3078" s="17">
        <v>0</v>
      </c>
      <c r="G3078" s="17">
        <v>0</v>
      </c>
      <c r="H3078" s="17">
        <v>3</v>
      </c>
    </row>
    <row r="3079" spans="1:8">
      <c r="A3079" s="15">
        <v>3074</v>
      </c>
      <c r="B3079" s="16" t="s">
        <v>18</v>
      </c>
      <c r="C3079" s="16" t="s">
        <v>315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18</v>
      </c>
      <c r="C3080" s="16" t="s">
        <v>316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18</v>
      </c>
      <c r="C3081" s="16" t="s">
        <v>317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18</v>
      </c>
      <c r="C3082" s="16" t="s">
        <v>318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18</v>
      </c>
      <c r="C3083" s="16" t="s">
        <v>319</v>
      </c>
      <c r="D3083" s="17">
        <v>0</v>
      </c>
      <c r="E3083" s="17">
        <v>0</v>
      </c>
      <c r="F3083" s="17">
        <v>0</v>
      </c>
      <c r="G3083" s="17">
        <v>0</v>
      </c>
      <c r="H3083" s="17">
        <v>0</v>
      </c>
    </row>
    <row r="3084" spans="1:8">
      <c r="A3084" s="15">
        <v>3079</v>
      </c>
      <c r="B3084" s="16" t="s">
        <v>18</v>
      </c>
      <c r="C3084" s="16" t="s">
        <v>320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18</v>
      </c>
      <c r="C3085" s="16" t="s">
        <v>321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18</v>
      </c>
      <c r="C3086" s="16" t="s">
        <v>377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18</v>
      </c>
      <c r="C3087" s="16" t="s">
        <v>322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18</v>
      </c>
      <c r="C3088" s="16" t="s">
        <v>323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18</v>
      </c>
      <c r="C3089" s="16" t="s">
        <v>324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18</v>
      </c>
      <c r="C3090" s="16" t="s">
        <v>325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18</v>
      </c>
      <c r="C3091" s="16" t="s">
        <v>368</v>
      </c>
      <c r="D3091" s="17">
        <v>0</v>
      </c>
      <c r="E3091" s="17">
        <v>0</v>
      </c>
      <c r="F3091" s="17">
        <v>0</v>
      </c>
      <c r="G3091" s="17">
        <v>0</v>
      </c>
      <c r="H3091" s="17">
        <v>0</v>
      </c>
    </row>
    <row r="3092" spans="1:8">
      <c r="A3092" s="15">
        <v>3087</v>
      </c>
      <c r="B3092" s="16" t="s">
        <v>18</v>
      </c>
      <c r="C3092" s="16" t="s">
        <v>326</v>
      </c>
      <c r="D3092" s="17">
        <v>0</v>
      </c>
      <c r="E3092" s="17">
        <v>0</v>
      </c>
      <c r="F3092" s="17">
        <v>3</v>
      </c>
      <c r="G3092" s="17">
        <v>0</v>
      </c>
      <c r="H3092" s="17">
        <v>0</v>
      </c>
    </row>
    <row r="3093" spans="1:8">
      <c r="A3093" s="15">
        <v>3088</v>
      </c>
      <c r="B3093" s="16" t="s">
        <v>18</v>
      </c>
      <c r="C3093" s="16" t="s">
        <v>327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18</v>
      </c>
      <c r="C3094" s="16" t="s">
        <v>328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18</v>
      </c>
      <c r="C3095" s="16" t="s">
        <v>329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18</v>
      </c>
      <c r="C3096" s="16" t="s">
        <v>379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18</v>
      </c>
      <c r="C3097" s="16" t="s">
        <v>369</v>
      </c>
      <c r="D3097" s="17">
        <v>0</v>
      </c>
      <c r="E3097" s="17">
        <v>0</v>
      </c>
      <c r="F3097" s="17">
        <v>4</v>
      </c>
      <c r="G3097" s="17">
        <v>0</v>
      </c>
      <c r="H3097" s="17">
        <v>4</v>
      </c>
    </row>
    <row r="3098" spans="1:8">
      <c r="A3098" s="15">
        <v>3093</v>
      </c>
      <c r="B3098" s="16" t="s">
        <v>18</v>
      </c>
      <c r="C3098" s="16" t="s">
        <v>389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18</v>
      </c>
      <c r="C3099" s="16" t="s">
        <v>390</v>
      </c>
      <c r="D3099" s="17">
        <v>0</v>
      </c>
      <c r="E3099" s="17">
        <v>0</v>
      </c>
      <c r="F3099" s="17">
        <v>0</v>
      </c>
      <c r="G3099" s="17">
        <v>0</v>
      </c>
      <c r="H3099" s="17">
        <v>0</v>
      </c>
    </row>
    <row r="3100" spans="1:8">
      <c r="A3100" s="15">
        <v>3095</v>
      </c>
      <c r="B3100" s="16" t="s">
        <v>18</v>
      </c>
      <c r="C3100" s="16" t="s">
        <v>330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18</v>
      </c>
      <c r="C3101" s="16" t="s">
        <v>391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18</v>
      </c>
      <c r="C3102" s="16" t="s">
        <v>392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18</v>
      </c>
      <c r="C3103" s="16" t="s">
        <v>393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18</v>
      </c>
      <c r="C3104" s="16" t="s">
        <v>331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18</v>
      </c>
      <c r="C3105" s="16" t="s">
        <v>394</v>
      </c>
      <c r="D3105" s="17">
        <v>1002</v>
      </c>
      <c r="E3105" s="17">
        <v>540</v>
      </c>
      <c r="F3105" s="17">
        <v>2909</v>
      </c>
      <c r="G3105" s="17">
        <v>1746</v>
      </c>
      <c r="H3105" s="17">
        <v>6202</v>
      </c>
    </row>
    <row r="3106" spans="1:8">
      <c r="A3106" s="15">
        <v>3101</v>
      </c>
      <c r="B3106" s="16" t="s">
        <v>18</v>
      </c>
      <c r="C3106" s="16" t="s">
        <v>332</v>
      </c>
      <c r="D3106" s="17">
        <v>0</v>
      </c>
      <c r="E3106" s="17">
        <v>0</v>
      </c>
      <c r="F3106" s="17">
        <v>0</v>
      </c>
      <c r="G3106" s="17">
        <v>0</v>
      </c>
      <c r="H3106" s="17">
        <v>0</v>
      </c>
    </row>
    <row r="3107" spans="1:8">
      <c r="A3107" s="15">
        <v>3102</v>
      </c>
      <c r="B3107" s="16" t="s">
        <v>18</v>
      </c>
      <c r="C3107" s="16" t="s">
        <v>333</v>
      </c>
      <c r="D3107" s="17">
        <v>0</v>
      </c>
      <c r="E3107" s="17">
        <v>0</v>
      </c>
      <c r="F3107" s="17">
        <v>0</v>
      </c>
      <c r="G3107" s="17">
        <v>0</v>
      </c>
      <c r="H3107" s="17">
        <v>0</v>
      </c>
    </row>
    <row r="3108" spans="1:8">
      <c r="A3108" s="15">
        <v>3103</v>
      </c>
      <c r="B3108" s="16" t="s">
        <v>19</v>
      </c>
      <c r="C3108" s="16" t="s">
        <v>97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19</v>
      </c>
      <c r="C3109" s="16" t="s">
        <v>347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19</v>
      </c>
      <c r="C3110" s="16" t="s">
        <v>98</v>
      </c>
      <c r="D3110" s="17">
        <v>0</v>
      </c>
      <c r="E3110" s="17">
        <v>0</v>
      </c>
      <c r="F3110" s="17">
        <v>5</v>
      </c>
      <c r="G3110" s="17">
        <v>0</v>
      </c>
      <c r="H3110" s="17">
        <v>5</v>
      </c>
    </row>
    <row r="3111" spans="1:8">
      <c r="A3111" s="15">
        <v>3106</v>
      </c>
      <c r="B3111" s="16" t="s">
        <v>19</v>
      </c>
      <c r="C3111" s="16" t="s">
        <v>99</v>
      </c>
      <c r="D3111" s="17">
        <v>0</v>
      </c>
      <c r="E3111" s="17">
        <v>0</v>
      </c>
      <c r="F3111" s="17">
        <v>0</v>
      </c>
      <c r="G3111" s="17">
        <v>0</v>
      </c>
      <c r="H3111" s="17">
        <v>0</v>
      </c>
    </row>
    <row r="3112" spans="1:8">
      <c r="A3112" s="15">
        <v>3107</v>
      </c>
      <c r="B3112" s="16" t="s">
        <v>19</v>
      </c>
      <c r="C3112" s="16" t="s">
        <v>100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19</v>
      </c>
      <c r="C3113" s="16" t="s">
        <v>101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19</v>
      </c>
      <c r="C3114" s="16" t="s">
        <v>102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19</v>
      </c>
      <c r="C3115" s="16" t="s">
        <v>103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19</v>
      </c>
      <c r="C3116" s="16" t="s">
        <v>104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19</v>
      </c>
      <c r="C3117" s="16" t="s">
        <v>105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19</v>
      </c>
      <c r="C3118" s="16" t="s">
        <v>106</v>
      </c>
      <c r="D3118" s="17">
        <v>0</v>
      </c>
      <c r="E3118" s="17">
        <v>3</v>
      </c>
      <c r="F3118" s="17">
        <v>0</v>
      </c>
      <c r="G3118" s="17">
        <v>0</v>
      </c>
      <c r="H3118" s="17">
        <v>3</v>
      </c>
    </row>
    <row r="3119" spans="1:8">
      <c r="A3119" s="15">
        <v>3114</v>
      </c>
      <c r="B3119" s="16" t="s">
        <v>19</v>
      </c>
      <c r="C3119" s="16" t="s">
        <v>107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19</v>
      </c>
      <c r="C3120" s="16" t="s">
        <v>108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19</v>
      </c>
      <c r="C3121" s="16" t="s">
        <v>109</v>
      </c>
      <c r="D3121" s="17">
        <v>0</v>
      </c>
      <c r="E3121" s="17">
        <v>0</v>
      </c>
      <c r="F3121" s="17">
        <v>0</v>
      </c>
      <c r="G3121" s="17">
        <v>0</v>
      </c>
      <c r="H3121" s="17">
        <v>0</v>
      </c>
    </row>
    <row r="3122" spans="1:8">
      <c r="A3122" s="15">
        <v>3117</v>
      </c>
      <c r="B3122" s="16" t="s">
        <v>19</v>
      </c>
      <c r="C3122" s="16" t="s">
        <v>110</v>
      </c>
      <c r="D3122" s="17">
        <v>6103</v>
      </c>
      <c r="E3122" s="17">
        <v>3731</v>
      </c>
      <c r="F3122" s="17">
        <v>14915</v>
      </c>
      <c r="G3122" s="17">
        <v>6495</v>
      </c>
      <c r="H3122" s="17">
        <v>31243</v>
      </c>
    </row>
    <row r="3123" spans="1:8">
      <c r="A3123" s="15">
        <v>3118</v>
      </c>
      <c r="B3123" s="16" t="s">
        <v>19</v>
      </c>
      <c r="C3123" s="16" t="s">
        <v>348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19</v>
      </c>
      <c r="C3124" s="16" t="s">
        <v>111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19</v>
      </c>
      <c r="C3125" s="16" t="s">
        <v>112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19</v>
      </c>
      <c r="C3126" s="16" t="s">
        <v>113</v>
      </c>
      <c r="D3126" s="17">
        <v>0</v>
      </c>
      <c r="E3126" s="17">
        <v>0</v>
      </c>
      <c r="F3126" s="17">
        <v>8</v>
      </c>
      <c r="G3126" s="17">
        <v>11</v>
      </c>
      <c r="H3126" s="17">
        <v>16</v>
      </c>
    </row>
    <row r="3127" spans="1:8">
      <c r="A3127" s="15">
        <v>3122</v>
      </c>
      <c r="B3127" s="16" t="s">
        <v>19</v>
      </c>
      <c r="C3127" s="16" t="s">
        <v>114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19</v>
      </c>
      <c r="C3128" s="16" t="s">
        <v>115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19</v>
      </c>
      <c r="C3129" s="16" t="s">
        <v>116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19</v>
      </c>
      <c r="C3130" s="16" t="s">
        <v>117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19</v>
      </c>
      <c r="C3131" s="16" t="s">
        <v>118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19</v>
      </c>
      <c r="C3132" s="16" t="s">
        <v>119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19</v>
      </c>
      <c r="C3133" s="16" t="s">
        <v>120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19</v>
      </c>
      <c r="C3134" s="16" t="s">
        <v>121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19</v>
      </c>
      <c r="C3135" s="16" t="s">
        <v>122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19</v>
      </c>
      <c r="C3136" s="16" t="s">
        <v>123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19</v>
      </c>
      <c r="C3137" s="16" t="s">
        <v>124</v>
      </c>
      <c r="D3137" s="17">
        <v>0</v>
      </c>
      <c r="E3137" s="17">
        <v>0</v>
      </c>
      <c r="F3137" s="17">
        <v>0</v>
      </c>
      <c r="G3137" s="17">
        <v>0</v>
      </c>
      <c r="H3137" s="17">
        <v>0</v>
      </c>
    </row>
    <row r="3138" spans="1:8">
      <c r="A3138" s="15">
        <v>3133</v>
      </c>
      <c r="B3138" s="16" t="s">
        <v>19</v>
      </c>
      <c r="C3138" s="16" t="s">
        <v>380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19</v>
      </c>
      <c r="C3139" s="16" t="s">
        <v>372</v>
      </c>
      <c r="D3139" s="17">
        <v>0</v>
      </c>
      <c r="E3139" s="17">
        <v>0</v>
      </c>
      <c r="F3139" s="17">
        <v>0</v>
      </c>
      <c r="G3139" s="17">
        <v>0</v>
      </c>
      <c r="H3139" s="17">
        <v>0</v>
      </c>
    </row>
    <row r="3140" spans="1:8">
      <c r="A3140" s="15">
        <v>3135</v>
      </c>
      <c r="B3140" s="16" t="s">
        <v>19</v>
      </c>
      <c r="C3140" s="16" t="s">
        <v>125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19</v>
      </c>
      <c r="C3141" s="16" t="s">
        <v>126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19</v>
      </c>
      <c r="C3142" s="16" t="s">
        <v>127</v>
      </c>
      <c r="D3142" s="17">
        <v>0</v>
      </c>
      <c r="E3142" s="17">
        <v>0</v>
      </c>
      <c r="F3142" s="17">
        <v>0</v>
      </c>
      <c r="G3142" s="17">
        <v>0</v>
      </c>
      <c r="H3142" s="17">
        <v>3</v>
      </c>
    </row>
    <row r="3143" spans="1:8">
      <c r="A3143" s="15">
        <v>3138</v>
      </c>
      <c r="B3143" s="16" t="s">
        <v>19</v>
      </c>
      <c r="C3143" s="16" t="s">
        <v>128</v>
      </c>
      <c r="D3143" s="17">
        <v>0</v>
      </c>
      <c r="E3143" s="17">
        <v>0</v>
      </c>
      <c r="F3143" s="17">
        <v>0</v>
      </c>
      <c r="G3143" s="17">
        <v>0</v>
      </c>
      <c r="H3143" s="17">
        <v>0</v>
      </c>
    </row>
    <row r="3144" spans="1:8">
      <c r="A3144" s="15">
        <v>3139</v>
      </c>
      <c r="B3144" s="16" t="s">
        <v>19</v>
      </c>
      <c r="C3144" s="16" t="s">
        <v>129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19</v>
      </c>
      <c r="C3145" s="16" t="s">
        <v>130</v>
      </c>
      <c r="D3145" s="17">
        <v>0</v>
      </c>
      <c r="E3145" s="17">
        <v>0</v>
      </c>
      <c r="F3145" s="17">
        <v>3</v>
      </c>
      <c r="G3145" s="17">
        <v>0</v>
      </c>
      <c r="H3145" s="17">
        <v>4</v>
      </c>
    </row>
    <row r="3146" spans="1:8">
      <c r="A3146" s="15">
        <v>3141</v>
      </c>
      <c r="B3146" s="16" t="s">
        <v>19</v>
      </c>
      <c r="C3146" s="16" t="s">
        <v>131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19</v>
      </c>
      <c r="C3147" s="16" t="s">
        <v>132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19</v>
      </c>
      <c r="C3148" s="16" t="s">
        <v>381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19</v>
      </c>
      <c r="C3149" s="16" t="s">
        <v>133</v>
      </c>
      <c r="D3149" s="17">
        <v>4</v>
      </c>
      <c r="E3149" s="17">
        <v>0</v>
      </c>
      <c r="F3149" s="17">
        <v>0</v>
      </c>
      <c r="G3149" s="17">
        <v>0</v>
      </c>
      <c r="H3149" s="17">
        <v>4</v>
      </c>
    </row>
    <row r="3150" spans="1:8">
      <c r="A3150" s="15">
        <v>3145</v>
      </c>
      <c r="B3150" s="16" t="s">
        <v>19</v>
      </c>
      <c r="C3150" s="16" t="s">
        <v>134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19</v>
      </c>
      <c r="C3151" s="16" t="s">
        <v>135</v>
      </c>
      <c r="D3151" s="17">
        <v>0</v>
      </c>
      <c r="E3151" s="17">
        <v>0</v>
      </c>
      <c r="F3151" s="17">
        <v>14</v>
      </c>
      <c r="G3151" s="17">
        <v>0</v>
      </c>
      <c r="H3151" s="17">
        <v>19</v>
      </c>
    </row>
    <row r="3152" spans="1:8">
      <c r="A3152" s="15">
        <v>3147</v>
      </c>
      <c r="B3152" s="16" t="s">
        <v>19</v>
      </c>
      <c r="C3152" s="16" t="s">
        <v>136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19</v>
      </c>
      <c r="C3153" s="16" t="s">
        <v>137</v>
      </c>
      <c r="D3153" s="17">
        <v>0</v>
      </c>
      <c r="E3153" s="17">
        <v>0</v>
      </c>
      <c r="F3153" s="17">
        <v>0</v>
      </c>
      <c r="G3153" s="17">
        <v>0</v>
      </c>
      <c r="H3153" s="17">
        <v>0</v>
      </c>
    </row>
    <row r="3154" spans="1:8">
      <c r="A3154" s="15">
        <v>3149</v>
      </c>
      <c r="B3154" s="16" t="s">
        <v>19</v>
      </c>
      <c r="C3154" s="16" t="s">
        <v>138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19</v>
      </c>
      <c r="C3155" s="16" t="s">
        <v>139</v>
      </c>
      <c r="D3155" s="17">
        <v>0</v>
      </c>
      <c r="E3155" s="17">
        <v>0</v>
      </c>
      <c r="F3155" s="17">
        <v>0</v>
      </c>
      <c r="G3155" s="17">
        <v>0</v>
      </c>
      <c r="H3155" s="17">
        <v>0</v>
      </c>
    </row>
    <row r="3156" spans="1:8">
      <c r="A3156" s="15">
        <v>3151</v>
      </c>
      <c r="B3156" s="16" t="s">
        <v>19</v>
      </c>
      <c r="C3156" s="16" t="s">
        <v>140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19</v>
      </c>
      <c r="C3157" s="16" t="s">
        <v>141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19</v>
      </c>
      <c r="C3158" s="16" t="s">
        <v>142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19</v>
      </c>
      <c r="C3159" s="16" t="s">
        <v>143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19</v>
      </c>
      <c r="C3160" s="16" t="s">
        <v>144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19</v>
      </c>
      <c r="C3161" s="16" t="s">
        <v>349</v>
      </c>
      <c r="D3161" s="17">
        <v>0</v>
      </c>
      <c r="E3161" s="17">
        <v>3</v>
      </c>
      <c r="F3161" s="17">
        <v>37</v>
      </c>
      <c r="G3161" s="17">
        <v>0</v>
      </c>
      <c r="H3161" s="17">
        <v>41</v>
      </c>
    </row>
    <row r="3162" spans="1:8">
      <c r="A3162" s="15">
        <v>3157</v>
      </c>
      <c r="B3162" s="16" t="s">
        <v>19</v>
      </c>
      <c r="C3162" s="16" t="s">
        <v>145</v>
      </c>
      <c r="D3162" s="17">
        <v>0</v>
      </c>
      <c r="E3162" s="17">
        <v>0</v>
      </c>
      <c r="F3162" s="17">
        <v>0</v>
      </c>
      <c r="G3162" s="17">
        <v>0</v>
      </c>
      <c r="H3162" s="17">
        <v>0</v>
      </c>
    </row>
    <row r="3163" spans="1:8">
      <c r="A3163" s="15">
        <v>3158</v>
      </c>
      <c r="B3163" s="16" t="s">
        <v>19</v>
      </c>
      <c r="C3163" s="16" t="s">
        <v>146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19</v>
      </c>
      <c r="C3164" s="16" t="s">
        <v>147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19</v>
      </c>
      <c r="C3165" s="16" t="s">
        <v>148</v>
      </c>
      <c r="D3165" s="17">
        <v>0</v>
      </c>
      <c r="E3165" s="17">
        <v>0</v>
      </c>
      <c r="F3165" s="17">
        <v>0</v>
      </c>
      <c r="G3165" s="17">
        <v>0</v>
      </c>
      <c r="H3165" s="17">
        <v>0</v>
      </c>
    </row>
    <row r="3166" spans="1:8">
      <c r="A3166" s="15">
        <v>3161</v>
      </c>
      <c r="B3166" s="16" t="s">
        <v>19</v>
      </c>
      <c r="C3166" s="16" t="s">
        <v>350</v>
      </c>
      <c r="D3166" s="17">
        <v>0</v>
      </c>
      <c r="E3166" s="17">
        <v>0</v>
      </c>
      <c r="F3166" s="17">
        <v>0</v>
      </c>
      <c r="G3166" s="17">
        <v>0</v>
      </c>
      <c r="H3166" s="17">
        <v>0</v>
      </c>
    </row>
    <row r="3167" spans="1:8">
      <c r="A3167" s="15">
        <v>3162</v>
      </c>
      <c r="B3167" s="16" t="s">
        <v>19</v>
      </c>
      <c r="C3167" s="16" t="s">
        <v>149</v>
      </c>
      <c r="D3167" s="17">
        <v>0</v>
      </c>
      <c r="E3167" s="17">
        <v>0</v>
      </c>
      <c r="F3167" s="17">
        <v>0</v>
      </c>
      <c r="G3167" s="17">
        <v>0</v>
      </c>
      <c r="H3167" s="17">
        <v>0</v>
      </c>
    </row>
    <row r="3168" spans="1:8">
      <c r="A3168" s="15">
        <v>3163</v>
      </c>
      <c r="B3168" s="16" t="s">
        <v>19</v>
      </c>
      <c r="C3168" s="16" t="s">
        <v>150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19</v>
      </c>
      <c r="C3169" s="16" t="s">
        <v>351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19</v>
      </c>
      <c r="C3170" s="16" t="s">
        <v>151</v>
      </c>
      <c r="D3170" s="17">
        <v>0</v>
      </c>
      <c r="E3170" s="17">
        <v>0</v>
      </c>
      <c r="F3170" s="17">
        <v>5</v>
      </c>
      <c r="G3170" s="17">
        <v>3</v>
      </c>
      <c r="H3170" s="17">
        <v>9</v>
      </c>
    </row>
    <row r="3171" spans="1:8">
      <c r="A3171" s="15">
        <v>3166</v>
      </c>
      <c r="B3171" s="16" t="s">
        <v>19</v>
      </c>
      <c r="C3171" s="16" t="s">
        <v>152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19</v>
      </c>
      <c r="C3172" s="16" t="s">
        <v>352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19</v>
      </c>
      <c r="C3173" s="16" t="s">
        <v>153</v>
      </c>
      <c r="D3173" s="17">
        <v>0</v>
      </c>
      <c r="E3173" s="17">
        <v>0</v>
      </c>
      <c r="F3173" s="17">
        <v>0</v>
      </c>
      <c r="G3173" s="17">
        <v>0</v>
      </c>
      <c r="H3173" s="17">
        <v>0</v>
      </c>
    </row>
    <row r="3174" spans="1:8">
      <c r="A3174" s="15">
        <v>3169</v>
      </c>
      <c r="B3174" s="16" t="s">
        <v>19</v>
      </c>
      <c r="C3174" s="16" t="s">
        <v>154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19</v>
      </c>
      <c r="C3175" s="16" t="s">
        <v>155</v>
      </c>
      <c r="D3175" s="17">
        <v>0</v>
      </c>
      <c r="E3175" s="17">
        <v>0</v>
      </c>
      <c r="F3175" s="17">
        <v>0</v>
      </c>
      <c r="G3175" s="17">
        <v>7</v>
      </c>
      <c r="H3175" s="17">
        <v>9</v>
      </c>
    </row>
    <row r="3176" spans="1:8">
      <c r="A3176" s="15">
        <v>3171</v>
      </c>
      <c r="B3176" s="16" t="s">
        <v>19</v>
      </c>
      <c r="C3176" s="16" t="s">
        <v>156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19</v>
      </c>
      <c r="C3177" s="16" t="s">
        <v>157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19</v>
      </c>
      <c r="C3178" s="16" t="s">
        <v>158</v>
      </c>
      <c r="D3178" s="17">
        <v>0</v>
      </c>
      <c r="E3178" s="17">
        <v>0</v>
      </c>
      <c r="F3178" s="17">
        <v>0</v>
      </c>
      <c r="G3178" s="17">
        <v>0</v>
      </c>
      <c r="H3178" s="17">
        <v>0</v>
      </c>
    </row>
    <row r="3179" spans="1:8">
      <c r="A3179" s="15">
        <v>3174</v>
      </c>
      <c r="B3179" s="16" t="s">
        <v>19</v>
      </c>
      <c r="C3179" s="16" t="s">
        <v>159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19</v>
      </c>
      <c r="C3180" s="16" t="s">
        <v>160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19</v>
      </c>
      <c r="C3181" s="16" t="s">
        <v>161</v>
      </c>
      <c r="D3181" s="17">
        <v>0</v>
      </c>
      <c r="E3181" s="17">
        <v>0</v>
      </c>
      <c r="F3181" s="17">
        <v>3</v>
      </c>
      <c r="G3181" s="17">
        <v>6</v>
      </c>
      <c r="H3181" s="17">
        <v>13</v>
      </c>
    </row>
    <row r="3182" spans="1:8">
      <c r="A3182" s="15">
        <v>3177</v>
      </c>
      <c r="B3182" s="16" t="s">
        <v>19</v>
      </c>
      <c r="C3182" s="16" t="s">
        <v>162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19</v>
      </c>
      <c r="C3183" s="16" t="s">
        <v>163</v>
      </c>
      <c r="D3183" s="17">
        <v>3</v>
      </c>
      <c r="E3183" s="17">
        <v>13</v>
      </c>
      <c r="F3183" s="17">
        <v>274</v>
      </c>
      <c r="G3183" s="17">
        <v>367</v>
      </c>
      <c r="H3183" s="17">
        <v>657</v>
      </c>
    </row>
    <row r="3184" spans="1:8">
      <c r="A3184" s="15">
        <v>3179</v>
      </c>
      <c r="B3184" s="16" t="s">
        <v>19</v>
      </c>
      <c r="C3184" s="16" t="s">
        <v>164</v>
      </c>
      <c r="D3184" s="17">
        <v>0</v>
      </c>
      <c r="E3184" s="17">
        <v>0</v>
      </c>
      <c r="F3184" s="17">
        <v>0</v>
      </c>
      <c r="G3184" s="17">
        <v>0</v>
      </c>
      <c r="H3184" s="17">
        <v>0</v>
      </c>
    </row>
    <row r="3185" spans="1:8">
      <c r="A3185" s="15">
        <v>3180</v>
      </c>
      <c r="B3185" s="16" t="s">
        <v>19</v>
      </c>
      <c r="C3185" s="16" t="s">
        <v>165</v>
      </c>
      <c r="D3185" s="17">
        <v>0</v>
      </c>
      <c r="E3185" s="17">
        <v>0</v>
      </c>
      <c r="F3185" s="17">
        <v>0</v>
      </c>
      <c r="G3185" s="17">
        <v>0</v>
      </c>
      <c r="H3185" s="17">
        <v>0</v>
      </c>
    </row>
    <row r="3186" spans="1:8">
      <c r="A3186" s="15">
        <v>3181</v>
      </c>
      <c r="B3186" s="16" t="s">
        <v>19</v>
      </c>
      <c r="C3186" s="16" t="s">
        <v>166</v>
      </c>
      <c r="D3186" s="17">
        <v>0</v>
      </c>
      <c r="E3186" s="17">
        <v>0</v>
      </c>
      <c r="F3186" s="17">
        <v>0</v>
      </c>
      <c r="G3186" s="17">
        <v>0</v>
      </c>
      <c r="H3186" s="17">
        <v>3</v>
      </c>
    </row>
    <row r="3187" spans="1:8">
      <c r="A3187" s="15">
        <v>3182</v>
      </c>
      <c r="B3187" s="16" t="s">
        <v>19</v>
      </c>
      <c r="C3187" s="16" t="s">
        <v>167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19</v>
      </c>
      <c r="C3188" s="16" t="s">
        <v>168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19</v>
      </c>
      <c r="C3189" s="16" t="s">
        <v>353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19</v>
      </c>
      <c r="C3190" s="16" t="s">
        <v>169</v>
      </c>
      <c r="D3190" s="17">
        <v>0</v>
      </c>
      <c r="E3190" s="17">
        <v>0</v>
      </c>
      <c r="F3190" s="17">
        <v>6</v>
      </c>
      <c r="G3190" s="17">
        <v>0</v>
      </c>
      <c r="H3190" s="17">
        <v>11</v>
      </c>
    </row>
    <row r="3191" spans="1:8">
      <c r="A3191" s="15">
        <v>3186</v>
      </c>
      <c r="B3191" s="16" t="s">
        <v>19</v>
      </c>
      <c r="C3191" s="16" t="s">
        <v>170</v>
      </c>
      <c r="D3191" s="17">
        <v>0</v>
      </c>
      <c r="E3191" s="17">
        <v>0</v>
      </c>
      <c r="F3191" s="17">
        <v>0</v>
      </c>
      <c r="G3191" s="17">
        <v>0</v>
      </c>
      <c r="H3191" s="17">
        <v>3</v>
      </c>
    </row>
    <row r="3192" spans="1:8">
      <c r="A3192" s="15">
        <v>3187</v>
      </c>
      <c r="B3192" s="16" t="s">
        <v>19</v>
      </c>
      <c r="C3192" s="16" t="s">
        <v>171</v>
      </c>
      <c r="D3192" s="17">
        <v>0</v>
      </c>
      <c r="E3192" s="17">
        <v>6</v>
      </c>
      <c r="F3192" s="17">
        <v>11</v>
      </c>
      <c r="G3192" s="17">
        <v>3</v>
      </c>
      <c r="H3192" s="17">
        <v>15</v>
      </c>
    </row>
    <row r="3193" spans="1:8">
      <c r="A3193" s="15">
        <v>3188</v>
      </c>
      <c r="B3193" s="16" t="s">
        <v>19</v>
      </c>
      <c r="C3193" s="16" t="s">
        <v>172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19</v>
      </c>
      <c r="C3194" s="16" t="s">
        <v>173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19</v>
      </c>
      <c r="C3195" s="16" t="s">
        <v>174</v>
      </c>
      <c r="D3195" s="17">
        <v>0</v>
      </c>
      <c r="E3195" s="17">
        <v>0</v>
      </c>
      <c r="F3195" s="17">
        <v>0</v>
      </c>
      <c r="G3195" s="17">
        <v>0</v>
      </c>
      <c r="H3195" s="17">
        <v>0</v>
      </c>
    </row>
    <row r="3196" spans="1:8">
      <c r="A3196" s="15">
        <v>3191</v>
      </c>
      <c r="B3196" s="16" t="s">
        <v>19</v>
      </c>
      <c r="C3196" s="16" t="s">
        <v>175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19</v>
      </c>
      <c r="C3197" s="16" t="s">
        <v>176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19</v>
      </c>
      <c r="C3198" s="16" t="s">
        <v>177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19</v>
      </c>
      <c r="C3199" s="16" t="s">
        <v>178</v>
      </c>
      <c r="D3199" s="17">
        <v>0</v>
      </c>
      <c r="E3199" s="17">
        <v>0</v>
      </c>
      <c r="F3199" s="17">
        <v>23</v>
      </c>
      <c r="G3199" s="17">
        <v>58</v>
      </c>
      <c r="H3199" s="17">
        <v>84</v>
      </c>
    </row>
    <row r="3200" spans="1:8">
      <c r="A3200" s="15">
        <v>3195</v>
      </c>
      <c r="B3200" s="16" t="s">
        <v>19</v>
      </c>
      <c r="C3200" s="16" t="s">
        <v>179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19</v>
      </c>
      <c r="C3201" s="16" t="s">
        <v>180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19</v>
      </c>
      <c r="C3202" s="16" t="s">
        <v>181</v>
      </c>
      <c r="D3202" s="17">
        <v>0</v>
      </c>
      <c r="E3202" s="17">
        <v>0</v>
      </c>
      <c r="F3202" s="17">
        <v>8</v>
      </c>
      <c r="G3202" s="17">
        <v>12</v>
      </c>
      <c r="H3202" s="17">
        <v>18</v>
      </c>
    </row>
    <row r="3203" spans="1:8">
      <c r="A3203" s="15">
        <v>3198</v>
      </c>
      <c r="B3203" s="16" t="s">
        <v>19</v>
      </c>
      <c r="C3203" s="16" t="s">
        <v>182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19</v>
      </c>
      <c r="C3204" s="16" t="s">
        <v>183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19</v>
      </c>
      <c r="C3205" s="16" t="s">
        <v>184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19</v>
      </c>
      <c r="C3206" s="16" t="s">
        <v>185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19</v>
      </c>
      <c r="C3207" s="16" t="s">
        <v>186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19</v>
      </c>
      <c r="C3208" s="16" t="s">
        <v>354</v>
      </c>
      <c r="D3208" s="17">
        <v>0</v>
      </c>
      <c r="E3208" s="17">
        <v>0</v>
      </c>
      <c r="F3208" s="17">
        <v>0</v>
      </c>
      <c r="G3208" s="17">
        <v>0</v>
      </c>
      <c r="H3208" s="17">
        <v>0</v>
      </c>
    </row>
    <row r="3209" spans="1:8">
      <c r="A3209" s="15">
        <v>3204</v>
      </c>
      <c r="B3209" s="16" t="s">
        <v>19</v>
      </c>
      <c r="C3209" s="16" t="s">
        <v>187</v>
      </c>
      <c r="D3209" s="17">
        <v>0</v>
      </c>
      <c r="E3209" s="17">
        <v>0</v>
      </c>
      <c r="F3209" s="17">
        <v>0</v>
      </c>
      <c r="G3209" s="17">
        <v>0</v>
      </c>
      <c r="H3209" s="17">
        <v>0</v>
      </c>
    </row>
    <row r="3210" spans="1:8">
      <c r="A3210" s="15">
        <v>3205</v>
      </c>
      <c r="B3210" s="16" t="s">
        <v>19</v>
      </c>
      <c r="C3210" s="16" t="s">
        <v>188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19</v>
      </c>
      <c r="C3211" s="16" t="s">
        <v>189</v>
      </c>
      <c r="D3211" s="17">
        <v>0</v>
      </c>
      <c r="E3211" s="17">
        <v>0</v>
      </c>
      <c r="F3211" s="17">
        <v>0</v>
      </c>
      <c r="G3211" s="17">
        <v>0</v>
      </c>
      <c r="H3211" s="17">
        <v>0</v>
      </c>
    </row>
    <row r="3212" spans="1:8">
      <c r="A3212" s="15">
        <v>3207</v>
      </c>
      <c r="B3212" s="16" t="s">
        <v>19</v>
      </c>
      <c r="C3212" s="16" t="s">
        <v>190</v>
      </c>
      <c r="D3212" s="17">
        <v>0</v>
      </c>
      <c r="E3212" s="17">
        <v>0</v>
      </c>
      <c r="F3212" s="17">
        <v>0</v>
      </c>
      <c r="G3212" s="17">
        <v>0</v>
      </c>
      <c r="H3212" s="17">
        <v>0</v>
      </c>
    </row>
    <row r="3213" spans="1:8">
      <c r="A3213" s="15">
        <v>3208</v>
      </c>
      <c r="B3213" s="16" t="s">
        <v>19</v>
      </c>
      <c r="C3213" s="16" t="s">
        <v>191</v>
      </c>
      <c r="D3213" s="17">
        <v>0</v>
      </c>
      <c r="E3213" s="17">
        <v>0</v>
      </c>
      <c r="F3213" s="17">
        <v>0</v>
      </c>
      <c r="G3213" s="17">
        <v>0</v>
      </c>
      <c r="H3213" s="17">
        <v>0</v>
      </c>
    </row>
    <row r="3214" spans="1:8">
      <c r="A3214" s="15">
        <v>3209</v>
      </c>
      <c r="B3214" s="16" t="s">
        <v>19</v>
      </c>
      <c r="C3214" s="16" t="s">
        <v>192</v>
      </c>
      <c r="D3214" s="17">
        <v>0</v>
      </c>
      <c r="E3214" s="17">
        <v>0</v>
      </c>
      <c r="F3214" s="17">
        <v>0</v>
      </c>
      <c r="G3214" s="17">
        <v>0</v>
      </c>
      <c r="H3214" s="17">
        <v>0</v>
      </c>
    </row>
    <row r="3215" spans="1:8">
      <c r="A3215" s="15">
        <v>3210</v>
      </c>
      <c r="B3215" s="16" t="s">
        <v>19</v>
      </c>
      <c r="C3215" s="16" t="s">
        <v>355</v>
      </c>
      <c r="D3215" s="17">
        <v>0</v>
      </c>
      <c r="E3215" s="17">
        <v>0</v>
      </c>
      <c r="F3215" s="17">
        <v>7</v>
      </c>
      <c r="G3215" s="17">
        <v>4</v>
      </c>
      <c r="H3215" s="17">
        <v>11</v>
      </c>
    </row>
    <row r="3216" spans="1:8">
      <c r="A3216" s="15">
        <v>3211</v>
      </c>
      <c r="B3216" s="16" t="s">
        <v>19</v>
      </c>
      <c r="C3216" s="16" t="s">
        <v>193</v>
      </c>
      <c r="D3216" s="17">
        <v>0</v>
      </c>
      <c r="E3216" s="17">
        <v>0</v>
      </c>
      <c r="F3216" s="17">
        <v>5</v>
      </c>
      <c r="G3216" s="17">
        <v>12</v>
      </c>
      <c r="H3216" s="17">
        <v>16</v>
      </c>
    </row>
    <row r="3217" spans="1:8">
      <c r="A3217" s="15">
        <v>3212</v>
      </c>
      <c r="B3217" s="16" t="s">
        <v>19</v>
      </c>
      <c r="C3217" s="16" t="s">
        <v>194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19</v>
      </c>
      <c r="C3218" s="16" t="s">
        <v>195</v>
      </c>
      <c r="D3218" s="17">
        <v>9</v>
      </c>
      <c r="E3218" s="17">
        <v>0</v>
      </c>
      <c r="F3218" s="17">
        <v>65</v>
      </c>
      <c r="G3218" s="17">
        <v>4</v>
      </c>
      <c r="H3218" s="17">
        <v>81</v>
      </c>
    </row>
    <row r="3219" spans="1:8">
      <c r="A3219" s="15">
        <v>3214</v>
      </c>
      <c r="B3219" s="16" t="s">
        <v>19</v>
      </c>
      <c r="C3219" s="16" t="s">
        <v>196</v>
      </c>
      <c r="D3219" s="17">
        <v>0</v>
      </c>
      <c r="E3219" s="17">
        <v>0</v>
      </c>
      <c r="F3219" s="17">
        <v>10</v>
      </c>
      <c r="G3219" s="17">
        <v>0</v>
      </c>
      <c r="H3219" s="17">
        <v>13</v>
      </c>
    </row>
    <row r="3220" spans="1:8">
      <c r="A3220" s="15">
        <v>3215</v>
      </c>
      <c r="B3220" s="16" t="s">
        <v>19</v>
      </c>
      <c r="C3220" s="16" t="s">
        <v>197</v>
      </c>
      <c r="D3220" s="17">
        <v>0</v>
      </c>
      <c r="E3220" s="17">
        <v>0</v>
      </c>
      <c r="F3220" s="17">
        <v>3</v>
      </c>
      <c r="G3220" s="17">
        <v>0</v>
      </c>
      <c r="H3220" s="17">
        <v>3</v>
      </c>
    </row>
    <row r="3221" spans="1:8">
      <c r="A3221" s="15">
        <v>3216</v>
      </c>
      <c r="B3221" s="16" t="s">
        <v>19</v>
      </c>
      <c r="C3221" s="16" t="s">
        <v>198</v>
      </c>
      <c r="D3221" s="17">
        <v>0</v>
      </c>
      <c r="E3221" s="17">
        <v>0</v>
      </c>
      <c r="F3221" s="17">
        <v>3</v>
      </c>
      <c r="G3221" s="17">
        <v>0</v>
      </c>
      <c r="H3221" s="17">
        <v>3</v>
      </c>
    </row>
    <row r="3222" spans="1:8">
      <c r="A3222" s="15">
        <v>3217</v>
      </c>
      <c r="B3222" s="16" t="s">
        <v>19</v>
      </c>
      <c r="C3222" s="16" t="s">
        <v>199</v>
      </c>
      <c r="D3222" s="17">
        <v>3</v>
      </c>
      <c r="E3222" s="17">
        <v>0</v>
      </c>
      <c r="F3222" s="17">
        <v>30</v>
      </c>
      <c r="G3222" s="17">
        <v>16</v>
      </c>
      <c r="H3222" s="17">
        <v>48</v>
      </c>
    </row>
    <row r="3223" spans="1:8">
      <c r="A3223" s="15">
        <v>3218</v>
      </c>
      <c r="B3223" s="16" t="s">
        <v>19</v>
      </c>
      <c r="C3223" s="16" t="s">
        <v>200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19</v>
      </c>
      <c r="C3224" s="16" t="s">
        <v>201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19</v>
      </c>
      <c r="C3225" s="16" t="s">
        <v>202</v>
      </c>
      <c r="D3225" s="17">
        <v>0</v>
      </c>
      <c r="E3225" s="17">
        <v>0</v>
      </c>
      <c r="F3225" s="17">
        <v>24</v>
      </c>
      <c r="G3225" s="17">
        <v>125</v>
      </c>
      <c r="H3225" s="17">
        <v>155</v>
      </c>
    </row>
    <row r="3226" spans="1:8">
      <c r="A3226" s="15">
        <v>3221</v>
      </c>
      <c r="B3226" s="16" t="s">
        <v>19</v>
      </c>
      <c r="C3226" s="16" t="s">
        <v>203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19</v>
      </c>
      <c r="C3227" s="16" t="s">
        <v>204</v>
      </c>
      <c r="D3227" s="17">
        <v>0</v>
      </c>
      <c r="E3227" s="17">
        <v>0</v>
      </c>
      <c r="F3227" s="17">
        <v>4</v>
      </c>
      <c r="G3227" s="17">
        <v>0</v>
      </c>
      <c r="H3227" s="17">
        <v>6</v>
      </c>
    </row>
    <row r="3228" spans="1:8">
      <c r="A3228" s="15">
        <v>3223</v>
      </c>
      <c r="B3228" s="16" t="s">
        <v>19</v>
      </c>
      <c r="C3228" s="16" t="s">
        <v>205</v>
      </c>
      <c r="D3228" s="17">
        <v>0</v>
      </c>
      <c r="E3228" s="17">
        <v>0</v>
      </c>
      <c r="F3228" s="17">
        <v>0</v>
      </c>
      <c r="G3228" s="17">
        <v>0</v>
      </c>
      <c r="H3228" s="17">
        <v>0</v>
      </c>
    </row>
    <row r="3229" spans="1:8">
      <c r="A3229" s="15">
        <v>3224</v>
      </c>
      <c r="B3229" s="16" t="s">
        <v>19</v>
      </c>
      <c r="C3229" s="16" t="s">
        <v>356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19</v>
      </c>
      <c r="C3230" s="16" t="s">
        <v>206</v>
      </c>
      <c r="D3230" s="17">
        <v>0</v>
      </c>
      <c r="E3230" s="17">
        <v>0</v>
      </c>
      <c r="F3230" s="17">
        <v>0</v>
      </c>
      <c r="G3230" s="17">
        <v>0</v>
      </c>
      <c r="H3230" s="17">
        <v>0</v>
      </c>
    </row>
    <row r="3231" spans="1:8">
      <c r="A3231" s="15">
        <v>3226</v>
      </c>
      <c r="B3231" s="16" t="s">
        <v>19</v>
      </c>
      <c r="C3231" s="16" t="s">
        <v>207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19</v>
      </c>
      <c r="C3232" s="16" t="s">
        <v>208</v>
      </c>
      <c r="D3232" s="17">
        <v>0</v>
      </c>
      <c r="E3232" s="17">
        <v>0</v>
      </c>
      <c r="F3232" s="17">
        <v>5</v>
      </c>
      <c r="G3232" s="17">
        <v>0</v>
      </c>
      <c r="H3232" s="17">
        <v>5</v>
      </c>
    </row>
    <row r="3233" spans="1:8">
      <c r="A3233" s="15">
        <v>3228</v>
      </c>
      <c r="B3233" s="16" t="s">
        <v>19</v>
      </c>
      <c r="C3233" s="16" t="s">
        <v>209</v>
      </c>
      <c r="D3233" s="17">
        <v>0</v>
      </c>
      <c r="E3233" s="17">
        <v>0</v>
      </c>
      <c r="F3233" s="17">
        <v>0</v>
      </c>
      <c r="G3233" s="17">
        <v>0</v>
      </c>
      <c r="H3233" s="17">
        <v>0</v>
      </c>
    </row>
    <row r="3234" spans="1:8">
      <c r="A3234" s="15">
        <v>3229</v>
      </c>
      <c r="B3234" s="16" t="s">
        <v>19</v>
      </c>
      <c r="C3234" s="16" t="s">
        <v>357</v>
      </c>
      <c r="D3234" s="17">
        <v>0</v>
      </c>
      <c r="E3234" s="17">
        <v>0</v>
      </c>
      <c r="F3234" s="17">
        <v>0</v>
      </c>
      <c r="G3234" s="17">
        <v>0</v>
      </c>
      <c r="H3234" s="17">
        <v>0</v>
      </c>
    </row>
    <row r="3235" spans="1:8">
      <c r="A3235" s="15">
        <v>3230</v>
      </c>
      <c r="B3235" s="16" t="s">
        <v>19</v>
      </c>
      <c r="C3235" s="16" t="s">
        <v>358</v>
      </c>
      <c r="D3235" s="17">
        <v>3</v>
      </c>
      <c r="E3235" s="17">
        <v>10</v>
      </c>
      <c r="F3235" s="17">
        <v>17</v>
      </c>
      <c r="G3235" s="17">
        <v>4</v>
      </c>
      <c r="H3235" s="17">
        <v>31</v>
      </c>
    </row>
    <row r="3236" spans="1:8">
      <c r="A3236" s="15">
        <v>3231</v>
      </c>
      <c r="B3236" s="16" t="s">
        <v>19</v>
      </c>
      <c r="C3236" s="16" t="s">
        <v>359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19</v>
      </c>
      <c r="C3237" s="16" t="s">
        <v>210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19</v>
      </c>
      <c r="C3238" s="16" t="s">
        <v>360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19</v>
      </c>
      <c r="C3239" s="16" t="s">
        <v>211</v>
      </c>
      <c r="D3239" s="17">
        <v>0</v>
      </c>
      <c r="E3239" s="17">
        <v>0</v>
      </c>
      <c r="F3239" s="17">
        <v>0</v>
      </c>
      <c r="G3239" s="17">
        <v>0</v>
      </c>
      <c r="H3239" s="17">
        <v>5</v>
      </c>
    </row>
    <row r="3240" spans="1:8">
      <c r="A3240" s="15">
        <v>3235</v>
      </c>
      <c r="B3240" s="16" t="s">
        <v>19</v>
      </c>
      <c r="C3240" s="16" t="s">
        <v>212</v>
      </c>
      <c r="D3240" s="17">
        <v>0</v>
      </c>
      <c r="E3240" s="17">
        <v>0</v>
      </c>
      <c r="F3240" s="17">
        <v>0</v>
      </c>
      <c r="G3240" s="17">
        <v>5</v>
      </c>
      <c r="H3240" s="17">
        <v>8</v>
      </c>
    </row>
    <row r="3241" spans="1:8">
      <c r="A3241" s="15">
        <v>3236</v>
      </c>
      <c r="B3241" s="16" t="s">
        <v>19</v>
      </c>
      <c r="C3241" s="16" t="s">
        <v>213</v>
      </c>
      <c r="D3241" s="17">
        <v>0</v>
      </c>
      <c r="E3241" s="17">
        <v>0</v>
      </c>
      <c r="F3241" s="17">
        <v>0</v>
      </c>
      <c r="G3241" s="17">
        <v>0</v>
      </c>
      <c r="H3241" s="17">
        <v>3</v>
      </c>
    </row>
    <row r="3242" spans="1:8">
      <c r="A3242" s="15">
        <v>3237</v>
      </c>
      <c r="B3242" s="16" t="s">
        <v>19</v>
      </c>
      <c r="C3242" s="16" t="s">
        <v>214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19</v>
      </c>
      <c r="C3243" s="16" t="s">
        <v>215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19</v>
      </c>
      <c r="C3244" s="16" t="s">
        <v>216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19</v>
      </c>
      <c r="C3245" s="16" t="s">
        <v>217</v>
      </c>
      <c r="D3245" s="17">
        <v>0</v>
      </c>
      <c r="E3245" s="17">
        <v>0</v>
      </c>
      <c r="F3245" s="17">
        <v>0</v>
      </c>
      <c r="G3245" s="17">
        <v>0</v>
      </c>
      <c r="H3245" s="17">
        <v>0</v>
      </c>
    </row>
    <row r="3246" spans="1:8">
      <c r="A3246" s="15">
        <v>3241</v>
      </c>
      <c r="B3246" s="16" t="s">
        <v>19</v>
      </c>
      <c r="C3246" s="16" t="s">
        <v>218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19</v>
      </c>
      <c r="C3247" s="16" t="s">
        <v>219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19</v>
      </c>
      <c r="C3248" s="16" t="s">
        <v>361</v>
      </c>
      <c r="D3248" s="17">
        <v>0</v>
      </c>
      <c r="E3248" s="17">
        <v>0</v>
      </c>
      <c r="F3248" s="17">
        <v>0</v>
      </c>
      <c r="G3248" s="17">
        <v>0</v>
      </c>
      <c r="H3248" s="17">
        <v>0</v>
      </c>
    </row>
    <row r="3249" spans="1:8">
      <c r="A3249" s="15">
        <v>3244</v>
      </c>
      <c r="B3249" s="16" t="s">
        <v>19</v>
      </c>
      <c r="C3249" s="16" t="s">
        <v>220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19</v>
      </c>
      <c r="C3250" s="16" t="s">
        <v>221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19</v>
      </c>
      <c r="C3251" s="16" t="s">
        <v>222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19</v>
      </c>
      <c r="C3252" s="16" t="s">
        <v>223</v>
      </c>
      <c r="D3252" s="17">
        <v>0</v>
      </c>
      <c r="E3252" s="17">
        <v>3</v>
      </c>
      <c r="F3252" s="17">
        <v>15</v>
      </c>
      <c r="G3252" s="17">
        <v>3</v>
      </c>
      <c r="H3252" s="17">
        <v>21</v>
      </c>
    </row>
    <row r="3253" spans="1:8">
      <c r="A3253" s="15">
        <v>3248</v>
      </c>
      <c r="B3253" s="16" t="s">
        <v>19</v>
      </c>
      <c r="C3253" s="16" t="s">
        <v>224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19</v>
      </c>
      <c r="C3254" s="16" t="s">
        <v>225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19</v>
      </c>
      <c r="C3255" s="16" t="s">
        <v>226</v>
      </c>
      <c r="D3255" s="17">
        <v>0</v>
      </c>
      <c r="E3255" s="17">
        <v>0</v>
      </c>
      <c r="F3255" s="17">
        <v>6</v>
      </c>
      <c r="G3255" s="17">
        <v>11</v>
      </c>
      <c r="H3255" s="17">
        <v>15</v>
      </c>
    </row>
    <row r="3256" spans="1:8">
      <c r="A3256" s="15">
        <v>3251</v>
      </c>
      <c r="B3256" s="16" t="s">
        <v>19</v>
      </c>
      <c r="C3256" s="16" t="s">
        <v>227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19</v>
      </c>
      <c r="C3257" s="16" t="s">
        <v>228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19</v>
      </c>
      <c r="C3258" s="16" t="s">
        <v>373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19</v>
      </c>
      <c r="C3259" s="16" t="s">
        <v>229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19</v>
      </c>
      <c r="C3260" s="16" t="s">
        <v>230</v>
      </c>
      <c r="D3260" s="17">
        <v>0</v>
      </c>
      <c r="E3260" s="17">
        <v>0</v>
      </c>
      <c r="F3260" s="17">
        <v>3</v>
      </c>
      <c r="G3260" s="17">
        <v>0</v>
      </c>
      <c r="H3260" s="17">
        <v>3</v>
      </c>
    </row>
    <row r="3261" spans="1:8">
      <c r="A3261" s="15">
        <v>3256</v>
      </c>
      <c r="B3261" s="16" t="s">
        <v>19</v>
      </c>
      <c r="C3261" s="16" t="s">
        <v>231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19</v>
      </c>
      <c r="C3262" s="16" t="s">
        <v>232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19</v>
      </c>
      <c r="C3263" s="16" t="s">
        <v>233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19</v>
      </c>
      <c r="C3264" s="16" t="s">
        <v>362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19</v>
      </c>
      <c r="C3265" s="16" t="s">
        <v>234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19</v>
      </c>
      <c r="C3266" s="16" t="s">
        <v>235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19</v>
      </c>
      <c r="C3267" s="16" t="s">
        <v>236</v>
      </c>
      <c r="D3267" s="17">
        <v>0</v>
      </c>
      <c r="E3267" s="17">
        <v>0</v>
      </c>
      <c r="F3267" s="17">
        <v>0</v>
      </c>
      <c r="G3267" s="17">
        <v>0</v>
      </c>
      <c r="H3267" s="17">
        <v>0</v>
      </c>
    </row>
    <row r="3268" spans="1:8">
      <c r="A3268" s="15">
        <v>3263</v>
      </c>
      <c r="B3268" s="16" t="s">
        <v>19</v>
      </c>
      <c r="C3268" s="16" t="s">
        <v>237</v>
      </c>
      <c r="D3268" s="17">
        <v>0</v>
      </c>
      <c r="E3268" s="17">
        <v>0</v>
      </c>
      <c r="F3268" s="17">
        <v>0</v>
      </c>
      <c r="G3268" s="17">
        <v>0</v>
      </c>
      <c r="H3268" s="17">
        <v>0</v>
      </c>
    </row>
    <row r="3269" spans="1:8">
      <c r="A3269" s="15">
        <v>3264</v>
      </c>
      <c r="B3269" s="16" t="s">
        <v>19</v>
      </c>
      <c r="C3269" s="16" t="s">
        <v>238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19</v>
      </c>
      <c r="C3270" s="16" t="s">
        <v>239</v>
      </c>
      <c r="D3270" s="17">
        <v>0</v>
      </c>
      <c r="E3270" s="17">
        <v>0</v>
      </c>
      <c r="F3270" s="17">
        <v>0</v>
      </c>
      <c r="G3270" s="17">
        <v>0</v>
      </c>
      <c r="H3270" s="17">
        <v>0</v>
      </c>
    </row>
    <row r="3271" spans="1:8">
      <c r="A3271" s="15">
        <v>3266</v>
      </c>
      <c r="B3271" s="16" t="s">
        <v>19</v>
      </c>
      <c r="C3271" s="16" t="s">
        <v>374</v>
      </c>
      <c r="D3271" s="17">
        <v>0</v>
      </c>
      <c r="E3271" s="17">
        <v>0</v>
      </c>
      <c r="F3271" s="17">
        <v>0</v>
      </c>
      <c r="G3271" s="17">
        <v>0</v>
      </c>
      <c r="H3271" s="17">
        <v>0</v>
      </c>
    </row>
    <row r="3272" spans="1:8">
      <c r="A3272" s="15">
        <v>3267</v>
      </c>
      <c r="B3272" s="16" t="s">
        <v>19</v>
      </c>
      <c r="C3272" s="16" t="s">
        <v>240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19</v>
      </c>
      <c r="C3273" s="16" t="s">
        <v>241</v>
      </c>
      <c r="D3273" s="17">
        <v>0</v>
      </c>
      <c r="E3273" s="17">
        <v>0</v>
      </c>
      <c r="F3273" s="17">
        <v>0</v>
      </c>
      <c r="G3273" s="17">
        <v>0</v>
      </c>
      <c r="H3273" s="17">
        <v>0</v>
      </c>
    </row>
    <row r="3274" spans="1:8">
      <c r="A3274" s="15">
        <v>3269</v>
      </c>
      <c r="B3274" s="16" t="s">
        <v>19</v>
      </c>
      <c r="C3274" s="16" t="s">
        <v>382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19</v>
      </c>
      <c r="C3275" s="16" t="s">
        <v>242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19</v>
      </c>
      <c r="C3276" s="16" t="s">
        <v>243</v>
      </c>
      <c r="D3276" s="17">
        <v>0</v>
      </c>
      <c r="E3276" s="17">
        <v>0</v>
      </c>
      <c r="F3276" s="17">
        <v>0</v>
      </c>
      <c r="G3276" s="17">
        <v>0</v>
      </c>
      <c r="H3276" s="17">
        <v>0</v>
      </c>
    </row>
    <row r="3277" spans="1:8">
      <c r="A3277" s="15">
        <v>3272</v>
      </c>
      <c r="B3277" s="16" t="s">
        <v>19</v>
      </c>
      <c r="C3277" s="16" t="s">
        <v>244</v>
      </c>
      <c r="D3277" s="17">
        <v>0</v>
      </c>
      <c r="E3277" s="17">
        <v>0</v>
      </c>
      <c r="F3277" s="17">
        <v>3</v>
      </c>
      <c r="G3277" s="17">
        <v>0</v>
      </c>
      <c r="H3277" s="17">
        <v>3</v>
      </c>
    </row>
    <row r="3278" spans="1:8">
      <c r="A3278" s="15">
        <v>3273</v>
      </c>
      <c r="B3278" s="16" t="s">
        <v>19</v>
      </c>
      <c r="C3278" s="16" t="s">
        <v>245</v>
      </c>
      <c r="D3278" s="17">
        <v>0</v>
      </c>
      <c r="E3278" s="17">
        <v>0</v>
      </c>
      <c r="F3278" s="17">
        <v>30</v>
      </c>
      <c r="G3278" s="17">
        <v>78</v>
      </c>
      <c r="H3278" s="17">
        <v>109</v>
      </c>
    </row>
    <row r="3279" spans="1:8">
      <c r="A3279" s="15">
        <v>3274</v>
      </c>
      <c r="B3279" s="16" t="s">
        <v>19</v>
      </c>
      <c r="C3279" s="16" t="s">
        <v>246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19</v>
      </c>
      <c r="C3280" s="16" t="s">
        <v>247</v>
      </c>
      <c r="D3280" s="17">
        <v>19</v>
      </c>
      <c r="E3280" s="17">
        <v>29</v>
      </c>
      <c r="F3280" s="17">
        <v>267</v>
      </c>
      <c r="G3280" s="17">
        <v>65</v>
      </c>
      <c r="H3280" s="17">
        <v>383</v>
      </c>
    </row>
    <row r="3281" spans="1:8">
      <c r="A3281" s="15">
        <v>3276</v>
      </c>
      <c r="B3281" s="16" t="s">
        <v>19</v>
      </c>
      <c r="C3281" s="16" t="s">
        <v>248</v>
      </c>
      <c r="D3281" s="17">
        <v>0</v>
      </c>
      <c r="E3281" s="17">
        <v>0</v>
      </c>
      <c r="F3281" s="17">
        <v>0</v>
      </c>
      <c r="G3281" s="17">
        <v>0</v>
      </c>
      <c r="H3281" s="17">
        <v>0</v>
      </c>
    </row>
    <row r="3282" spans="1:8">
      <c r="A3282" s="15">
        <v>3277</v>
      </c>
      <c r="B3282" s="16" t="s">
        <v>19</v>
      </c>
      <c r="C3282" s="16" t="s">
        <v>249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19</v>
      </c>
      <c r="C3283" s="16" t="s">
        <v>250</v>
      </c>
      <c r="D3283" s="17">
        <v>4</v>
      </c>
      <c r="E3283" s="17">
        <v>0</v>
      </c>
      <c r="F3283" s="17">
        <v>7</v>
      </c>
      <c r="G3283" s="17">
        <v>0</v>
      </c>
      <c r="H3283" s="17">
        <v>6</v>
      </c>
    </row>
    <row r="3284" spans="1:8">
      <c r="A3284" s="15">
        <v>3279</v>
      </c>
      <c r="B3284" s="16" t="s">
        <v>19</v>
      </c>
      <c r="C3284" s="16" t="s">
        <v>251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19</v>
      </c>
      <c r="C3285" s="16" t="s">
        <v>252</v>
      </c>
      <c r="D3285" s="17">
        <v>0</v>
      </c>
      <c r="E3285" s="17">
        <v>0</v>
      </c>
      <c r="F3285" s="17">
        <v>0</v>
      </c>
      <c r="G3285" s="17">
        <v>0</v>
      </c>
      <c r="H3285" s="17">
        <v>0</v>
      </c>
    </row>
    <row r="3286" spans="1:8">
      <c r="A3286" s="15">
        <v>3281</v>
      </c>
      <c r="B3286" s="16" t="s">
        <v>19</v>
      </c>
      <c r="C3286" s="16" t="s">
        <v>253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19</v>
      </c>
      <c r="C3287" s="16" t="s">
        <v>254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19</v>
      </c>
      <c r="C3288" s="16" t="s">
        <v>255</v>
      </c>
      <c r="D3288" s="17">
        <v>0</v>
      </c>
      <c r="E3288" s="17">
        <v>0</v>
      </c>
      <c r="F3288" s="17">
        <v>0</v>
      </c>
      <c r="G3288" s="17">
        <v>0</v>
      </c>
      <c r="H3288" s="17">
        <v>0</v>
      </c>
    </row>
    <row r="3289" spans="1:8">
      <c r="A3289" s="15">
        <v>3284</v>
      </c>
      <c r="B3289" s="16" t="s">
        <v>19</v>
      </c>
      <c r="C3289" s="16" t="s">
        <v>256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19</v>
      </c>
      <c r="C3290" s="16" t="s">
        <v>257</v>
      </c>
      <c r="D3290" s="17">
        <v>0</v>
      </c>
      <c r="E3290" s="17">
        <v>0</v>
      </c>
      <c r="F3290" s="17">
        <v>0</v>
      </c>
      <c r="G3290" s="17">
        <v>0</v>
      </c>
      <c r="H3290" s="17">
        <v>0</v>
      </c>
    </row>
    <row r="3291" spans="1:8">
      <c r="A3291" s="15">
        <v>3286</v>
      </c>
      <c r="B3291" s="16" t="s">
        <v>19</v>
      </c>
      <c r="C3291" s="16" t="s">
        <v>258</v>
      </c>
      <c r="D3291" s="17">
        <v>0</v>
      </c>
      <c r="E3291" s="17">
        <v>0</v>
      </c>
      <c r="F3291" s="17">
        <v>9</v>
      </c>
      <c r="G3291" s="17">
        <v>10</v>
      </c>
      <c r="H3291" s="17">
        <v>15</v>
      </c>
    </row>
    <row r="3292" spans="1:8">
      <c r="A3292" s="15">
        <v>3287</v>
      </c>
      <c r="B3292" s="16" t="s">
        <v>19</v>
      </c>
      <c r="C3292" s="16" t="s">
        <v>259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19</v>
      </c>
      <c r="C3293" s="16" t="s">
        <v>260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19</v>
      </c>
      <c r="C3294" s="16" t="s">
        <v>261</v>
      </c>
      <c r="D3294" s="17">
        <v>0</v>
      </c>
      <c r="E3294" s="17">
        <v>0</v>
      </c>
      <c r="F3294" s="17">
        <v>0</v>
      </c>
      <c r="G3294" s="17">
        <v>3</v>
      </c>
      <c r="H3294" s="17">
        <v>4</v>
      </c>
    </row>
    <row r="3295" spans="1:8">
      <c r="A3295" s="15">
        <v>3290</v>
      </c>
      <c r="B3295" s="16" t="s">
        <v>19</v>
      </c>
      <c r="C3295" s="16" t="s">
        <v>262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19</v>
      </c>
      <c r="C3296" s="16" t="s">
        <v>263</v>
      </c>
      <c r="D3296" s="17">
        <v>0</v>
      </c>
      <c r="E3296" s="17">
        <v>0</v>
      </c>
      <c r="F3296" s="17">
        <v>3</v>
      </c>
      <c r="G3296" s="17">
        <v>0</v>
      </c>
      <c r="H3296" s="17">
        <v>3</v>
      </c>
    </row>
    <row r="3297" spans="1:8">
      <c r="A3297" s="15">
        <v>3292</v>
      </c>
      <c r="B3297" s="16" t="s">
        <v>19</v>
      </c>
      <c r="C3297" s="16" t="s">
        <v>264</v>
      </c>
      <c r="D3297" s="17">
        <v>0</v>
      </c>
      <c r="E3297" s="17">
        <v>0</v>
      </c>
      <c r="F3297" s="17">
        <v>0</v>
      </c>
      <c r="G3297" s="17">
        <v>0</v>
      </c>
      <c r="H3297" s="17">
        <v>0</v>
      </c>
    </row>
    <row r="3298" spans="1:8">
      <c r="A3298" s="15">
        <v>3293</v>
      </c>
      <c r="B3298" s="16" t="s">
        <v>19</v>
      </c>
      <c r="C3298" s="16" t="s">
        <v>265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19</v>
      </c>
      <c r="C3299" s="16" t="s">
        <v>266</v>
      </c>
      <c r="D3299" s="17">
        <v>0</v>
      </c>
      <c r="E3299" s="17">
        <v>0</v>
      </c>
      <c r="F3299" s="17">
        <v>6</v>
      </c>
      <c r="G3299" s="17">
        <v>4</v>
      </c>
      <c r="H3299" s="17">
        <v>9</v>
      </c>
    </row>
    <row r="3300" spans="1:8">
      <c r="A3300" s="15">
        <v>3295</v>
      </c>
      <c r="B3300" s="16" t="s">
        <v>19</v>
      </c>
      <c r="C3300" s="16" t="s">
        <v>267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19</v>
      </c>
      <c r="C3301" s="16" t="s">
        <v>268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19</v>
      </c>
      <c r="C3302" s="16" t="s">
        <v>269</v>
      </c>
      <c r="D3302" s="17">
        <v>33</v>
      </c>
      <c r="E3302" s="17">
        <v>14</v>
      </c>
      <c r="F3302" s="17">
        <v>147</v>
      </c>
      <c r="G3302" s="17">
        <v>13</v>
      </c>
      <c r="H3302" s="17">
        <v>203</v>
      </c>
    </row>
    <row r="3303" spans="1:8">
      <c r="A3303" s="15">
        <v>3298</v>
      </c>
      <c r="B3303" s="16" t="s">
        <v>19</v>
      </c>
      <c r="C3303" s="16" t="s">
        <v>363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19</v>
      </c>
      <c r="C3304" s="16" t="s">
        <v>270</v>
      </c>
      <c r="D3304" s="17">
        <v>0</v>
      </c>
      <c r="E3304" s="17">
        <v>0</v>
      </c>
      <c r="F3304" s="17">
        <v>8</v>
      </c>
      <c r="G3304" s="17">
        <v>3</v>
      </c>
      <c r="H3304" s="17">
        <v>9</v>
      </c>
    </row>
    <row r="3305" spans="1:8">
      <c r="A3305" s="15">
        <v>3300</v>
      </c>
      <c r="B3305" s="16" t="s">
        <v>19</v>
      </c>
      <c r="C3305" s="16" t="s">
        <v>271</v>
      </c>
      <c r="D3305" s="17">
        <v>0</v>
      </c>
      <c r="E3305" s="17">
        <v>0</v>
      </c>
      <c r="F3305" s="17">
        <v>7</v>
      </c>
      <c r="G3305" s="17">
        <v>3</v>
      </c>
      <c r="H3305" s="17">
        <v>6</v>
      </c>
    </row>
    <row r="3306" spans="1:8">
      <c r="A3306" s="15">
        <v>3301</v>
      </c>
      <c r="B3306" s="16" t="s">
        <v>19</v>
      </c>
      <c r="C3306" s="16" t="s">
        <v>272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19</v>
      </c>
      <c r="C3307" s="16" t="s">
        <v>273</v>
      </c>
      <c r="D3307" s="17">
        <v>0</v>
      </c>
      <c r="E3307" s="17">
        <v>0</v>
      </c>
      <c r="F3307" s="17">
        <v>0</v>
      </c>
      <c r="G3307" s="17">
        <v>0</v>
      </c>
      <c r="H3307" s="17">
        <v>0</v>
      </c>
    </row>
    <row r="3308" spans="1:8">
      <c r="A3308" s="15">
        <v>3303</v>
      </c>
      <c r="B3308" s="16" t="s">
        <v>19</v>
      </c>
      <c r="C3308" s="16" t="s">
        <v>274</v>
      </c>
      <c r="D3308" s="17">
        <v>0</v>
      </c>
      <c r="E3308" s="17">
        <v>0</v>
      </c>
      <c r="F3308" s="17">
        <v>0</v>
      </c>
      <c r="G3308" s="17">
        <v>0</v>
      </c>
      <c r="H3308" s="17">
        <v>6</v>
      </c>
    </row>
    <row r="3309" spans="1:8">
      <c r="A3309" s="15">
        <v>3304</v>
      </c>
      <c r="B3309" s="16" t="s">
        <v>19</v>
      </c>
      <c r="C3309" s="16" t="s">
        <v>275</v>
      </c>
      <c r="D3309" s="17">
        <v>0</v>
      </c>
      <c r="E3309" s="17">
        <v>0</v>
      </c>
      <c r="F3309" s="17">
        <v>3</v>
      </c>
      <c r="G3309" s="17">
        <v>3</v>
      </c>
      <c r="H3309" s="17">
        <v>5</v>
      </c>
    </row>
    <row r="3310" spans="1:8">
      <c r="A3310" s="15">
        <v>3305</v>
      </c>
      <c r="B3310" s="16" t="s">
        <v>19</v>
      </c>
      <c r="C3310" s="16" t="s">
        <v>276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19</v>
      </c>
      <c r="C3311" s="16" t="s">
        <v>277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19</v>
      </c>
      <c r="C3312" s="16" t="s">
        <v>278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19</v>
      </c>
      <c r="C3313" s="16" t="s">
        <v>364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19</v>
      </c>
      <c r="C3314" s="16" t="s">
        <v>279</v>
      </c>
      <c r="D3314" s="17">
        <v>5</v>
      </c>
      <c r="E3314" s="17">
        <v>0</v>
      </c>
      <c r="F3314" s="17">
        <v>0</v>
      </c>
      <c r="G3314" s="17">
        <v>0</v>
      </c>
      <c r="H3314" s="17">
        <v>5</v>
      </c>
    </row>
    <row r="3315" spans="1:8">
      <c r="A3315" s="15">
        <v>3310</v>
      </c>
      <c r="B3315" s="16" t="s">
        <v>19</v>
      </c>
      <c r="C3315" s="16" t="s">
        <v>280</v>
      </c>
      <c r="D3315" s="17">
        <v>0</v>
      </c>
      <c r="E3315" s="17">
        <v>0</v>
      </c>
      <c r="F3315" s="17">
        <v>43</v>
      </c>
      <c r="G3315" s="17">
        <v>49</v>
      </c>
      <c r="H3315" s="17">
        <v>96</v>
      </c>
    </row>
    <row r="3316" spans="1:8">
      <c r="A3316" s="15">
        <v>3311</v>
      </c>
      <c r="B3316" s="16" t="s">
        <v>19</v>
      </c>
      <c r="C3316" s="16" t="s">
        <v>281</v>
      </c>
      <c r="D3316" s="17">
        <v>0</v>
      </c>
      <c r="E3316" s="17">
        <v>0</v>
      </c>
      <c r="F3316" s="17">
        <v>0</v>
      </c>
      <c r="G3316" s="17">
        <v>0</v>
      </c>
      <c r="H3316" s="17">
        <v>0</v>
      </c>
    </row>
    <row r="3317" spans="1:8">
      <c r="A3317" s="15">
        <v>3312</v>
      </c>
      <c r="B3317" s="16" t="s">
        <v>19</v>
      </c>
      <c r="C3317" s="16" t="s">
        <v>282</v>
      </c>
      <c r="D3317" s="17">
        <v>0</v>
      </c>
      <c r="E3317" s="17">
        <v>0</v>
      </c>
      <c r="F3317" s="17">
        <v>4</v>
      </c>
      <c r="G3317" s="17">
        <v>5</v>
      </c>
      <c r="H3317" s="17">
        <v>9</v>
      </c>
    </row>
    <row r="3318" spans="1:8">
      <c r="A3318" s="15">
        <v>3313</v>
      </c>
      <c r="B3318" s="16" t="s">
        <v>19</v>
      </c>
      <c r="C3318" s="16" t="s">
        <v>283</v>
      </c>
      <c r="D3318" s="17">
        <v>0</v>
      </c>
      <c r="E3318" s="17">
        <v>0</v>
      </c>
      <c r="F3318" s="17">
        <v>0</v>
      </c>
      <c r="G3318" s="17">
        <v>0</v>
      </c>
      <c r="H3318" s="17">
        <v>0</v>
      </c>
    </row>
    <row r="3319" spans="1:8">
      <c r="A3319" s="15">
        <v>3314</v>
      </c>
      <c r="B3319" s="16" t="s">
        <v>19</v>
      </c>
      <c r="C3319" s="16" t="s">
        <v>284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19</v>
      </c>
      <c r="C3320" s="16" t="s">
        <v>285</v>
      </c>
      <c r="D3320" s="17">
        <v>0</v>
      </c>
      <c r="E3320" s="17">
        <v>0</v>
      </c>
      <c r="F3320" s="17">
        <v>5</v>
      </c>
      <c r="G3320" s="17">
        <v>0</v>
      </c>
      <c r="H3320" s="17">
        <v>5</v>
      </c>
    </row>
    <row r="3321" spans="1:8">
      <c r="A3321" s="15">
        <v>3316</v>
      </c>
      <c r="B3321" s="16" t="s">
        <v>19</v>
      </c>
      <c r="C3321" s="16" t="s">
        <v>375</v>
      </c>
      <c r="D3321" s="17">
        <v>0</v>
      </c>
      <c r="E3321" s="17">
        <v>0</v>
      </c>
      <c r="F3321" s="17">
        <v>0</v>
      </c>
      <c r="G3321" s="17">
        <v>0</v>
      </c>
      <c r="H3321" s="17">
        <v>0</v>
      </c>
    </row>
    <row r="3322" spans="1:8">
      <c r="A3322" s="15">
        <v>3317</v>
      </c>
      <c r="B3322" s="16" t="s">
        <v>19</v>
      </c>
      <c r="C3322" s="16" t="s">
        <v>286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19</v>
      </c>
      <c r="C3323" s="16" t="s">
        <v>287</v>
      </c>
      <c r="D3323" s="17">
        <v>0</v>
      </c>
      <c r="E3323" s="17">
        <v>0</v>
      </c>
      <c r="F3323" s="17">
        <v>0</v>
      </c>
      <c r="G3323" s="17">
        <v>5</v>
      </c>
      <c r="H3323" s="17">
        <v>5</v>
      </c>
    </row>
    <row r="3324" spans="1:8">
      <c r="A3324" s="15">
        <v>3319</v>
      </c>
      <c r="B3324" s="16" t="s">
        <v>19</v>
      </c>
      <c r="C3324" s="16" t="s">
        <v>288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19</v>
      </c>
      <c r="C3325" s="16" t="s">
        <v>289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19</v>
      </c>
      <c r="C3326" s="16" t="s">
        <v>290</v>
      </c>
      <c r="D3326" s="17">
        <v>5</v>
      </c>
      <c r="E3326" s="17">
        <v>7</v>
      </c>
      <c r="F3326" s="17">
        <v>23</v>
      </c>
      <c r="G3326" s="17">
        <v>5</v>
      </c>
      <c r="H3326" s="17">
        <v>33</v>
      </c>
    </row>
    <row r="3327" spans="1:8">
      <c r="A3327" s="15">
        <v>3322</v>
      </c>
      <c r="B3327" s="16" t="s">
        <v>19</v>
      </c>
      <c r="C3327" s="16" t="s">
        <v>291</v>
      </c>
      <c r="D3327" s="17">
        <v>0</v>
      </c>
      <c r="E3327" s="17">
        <v>0</v>
      </c>
      <c r="F3327" s="17">
        <v>0</v>
      </c>
      <c r="G3327" s="17">
        <v>0</v>
      </c>
      <c r="H3327" s="17">
        <v>0</v>
      </c>
    </row>
    <row r="3328" spans="1:8">
      <c r="A3328" s="15">
        <v>3323</v>
      </c>
      <c r="B3328" s="16" t="s">
        <v>19</v>
      </c>
      <c r="C3328" s="16" t="s">
        <v>292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19</v>
      </c>
      <c r="C3329" s="16" t="s">
        <v>293</v>
      </c>
      <c r="D3329" s="17">
        <v>0</v>
      </c>
      <c r="E3329" s="17">
        <v>0</v>
      </c>
      <c r="F3329" s="17">
        <v>6</v>
      </c>
      <c r="G3329" s="17">
        <v>7</v>
      </c>
      <c r="H3329" s="17">
        <v>11</v>
      </c>
    </row>
    <row r="3330" spans="1:8">
      <c r="A3330" s="15">
        <v>3325</v>
      </c>
      <c r="B3330" s="16" t="s">
        <v>19</v>
      </c>
      <c r="C3330" s="16" t="s">
        <v>365</v>
      </c>
      <c r="D3330" s="17">
        <v>0</v>
      </c>
      <c r="E3330" s="17">
        <v>0</v>
      </c>
      <c r="F3330" s="17">
        <v>0</v>
      </c>
      <c r="G3330" s="17">
        <v>0</v>
      </c>
      <c r="H3330" s="17">
        <v>0</v>
      </c>
    </row>
    <row r="3331" spans="1:8">
      <c r="A3331" s="15">
        <v>3326</v>
      </c>
      <c r="B3331" s="16" t="s">
        <v>19</v>
      </c>
      <c r="C3331" s="16" t="s">
        <v>294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19</v>
      </c>
      <c r="C3332" s="16" t="s">
        <v>295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19</v>
      </c>
      <c r="C3333" s="16" t="s">
        <v>296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19</v>
      </c>
      <c r="C3334" s="16" t="s">
        <v>297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19</v>
      </c>
      <c r="C3335" s="16" t="s">
        <v>298</v>
      </c>
      <c r="D3335" s="17">
        <v>0</v>
      </c>
      <c r="E3335" s="17">
        <v>0</v>
      </c>
      <c r="F3335" s="17">
        <v>0</v>
      </c>
      <c r="G3335" s="17">
        <v>0</v>
      </c>
      <c r="H3335" s="17">
        <v>0</v>
      </c>
    </row>
    <row r="3336" spans="1:8">
      <c r="A3336" s="15">
        <v>3331</v>
      </c>
      <c r="B3336" s="16" t="s">
        <v>19</v>
      </c>
      <c r="C3336" s="16" t="s">
        <v>299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19</v>
      </c>
      <c r="C3337" s="16" t="s">
        <v>300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19</v>
      </c>
      <c r="C3338" s="16" t="s">
        <v>301</v>
      </c>
      <c r="D3338" s="17">
        <v>0</v>
      </c>
      <c r="E3338" s="17">
        <v>0</v>
      </c>
      <c r="F3338" s="17">
        <v>4</v>
      </c>
      <c r="G3338" s="17">
        <v>5</v>
      </c>
      <c r="H3338" s="17">
        <v>9</v>
      </c>
    </row>
    <row r="3339" spans="1:8">
      <c r="A3339" s="15">
        <v>3334</v>
      </c>
      <c r="B3339" s="16" t="s">
        <v>19</v>
      </c>
      <c r="C3339" s="16" t="s">
        <v>366</v>
      </c>
      <c r="D3339" s="17">
        <v>0</v>
      </c>
      <c r="E3339" s="17">
        <v>0</v>
      </c>
      <c r="F3339" s="17">
        <v>0</v>
      </c>
      <c r="G3339" s="17">
        <v>0</v>
      </c>
      <c r="H3339" s="17">
        <v>0</v>
      </c>
    </row>
    <row r="3340" spans="1:8">
      <c r="A3340" s="15">
        <v>3335</v>
      </c>
      <c r="B3340" s="16" t="s">
        <v>19</v>
      </c>
      <c r="C3340" s="16" t="s">
        <v>302</v>
      </c>
      <c r="D3340" s="17">
        <v>6</v>
      </c>
      <c r="E3340" s="17">
        <v>3</v>
      </c>
      <c r="F3340" s="17">
        <v>21</v>
      </c>
      <c r="G3340" s="17">
        <v>0</v>
      </c>
      <c r="H3340" s="17">
        <v>27</v>
      </c>
    </row>
    <row r="3341" spans="1:8">
      <c r="A3341" s="15">
        <v>3336</v>
      </c>
      <c r="B3341" s="16" t="s">
        <v>19</v>
      </c>
      <c r="C3341" s="16" t="s">
        <v>383</v>
      </c>
      <c r="D3341" s="17">
        <v>0</v>
      </c>
      <c r="E3341" s="17">
        <v>0</v>
      </c>
      <c r="F3341" s="17">
        <v>0</v>
      </c>
      <c r="G3341" s="17">
        <v>0</v>
      </c>
      <c r="H3341" s="17">
        <v>0</v>
      </c>
    </row>
    <row r="3342" spans="1:8">
      <c r="A3342" s="15">
        <v>3337</v>
      </c>
      <c r="B3342" s="16" t="s">
        <v>19</v>
      </c>
      <c r="C3342" s="16" t="s">
        <v>384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19</v>
      </c>
      <c r="C3343" s="16" t="s">
        <v>385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19</v>
      </c>
      <c r="C3344" s="16" t="s">
        <v>386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19</v>
      </c>
      <c r="C3345" s="16" t="s">
        <v>387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19</v>
      </c>
      <c r="C3346" s="16" t="s">
        <v>303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19</v>
      </c>
      <c r="C3347" s="16" t="s">
        <v>304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19</v>
      </c>
      <c r="C3348" s="16" t="s">
        <v>376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19</v>
      </c>
      <c r="C3349" s="16" t="s">
        <v>305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19</v>
      </c>
      <c r="C3350" s="16" t="s">
        <v>306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19</v>
      </c>
      <c r="C3351" s="16" t="s">
        <v>307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19</v>
      </c>
      <c r="C3352" s="16" t="s">
        <v>308</v>
      </c>
      <c r="D3352" s="17">
        <v>0</v>
      </c>
      <c r="E3352" s="17">
        <v>0</v>
      </c>
      <c r="F3352" s="17">
        <v>6</v>
      </c>
      <c r="G3352" s="17">
        <v>0</v>
      </c>
      <c r="H3352" s="17">
        <v>6</v>
      </c>
    </row>
    <row r="3353" spans="1:8">
      <c r="A3353" s="15">
        <v>3348</v>
      </c>
      <c r="B3353" s="16" t="s">
        <v>19</v>
      </c>
      <c r="C3353" s="16" t="s">
        <v>309</v>
      </c>
      <c r="D3353" s="17">
        <v>0</v>
      </c>
      <c r="E3353" s="17">
        <v>0</v>
      </c>
      <c r="F3353" s="17">
        <v>9</v>
      </c>
      <c r="G3353" s="17">
        <v>0</v>
      </c>
      <c r="H3353" s="17">
        <v>9</v>
      </c>
    </row>
    <row r="3354" spans="1:8">
      <c r="A3354" s="15">
        <v>3349</v>
      </c>
      <c r="B3354" s="16" t="s">
        <v>19</v>
      </c>
      <c r="C3354" s="16" t="s">
        <v>310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19</v>
      </c>
      <c r="C3355" s="16" t="s">
        <v>311</v>
      </c>
      <c r="D3355" s="17">
        <v>0</v>
      </c>
      <c r="E3355" s="17">
        <v>0</v>
      </c>
      <c r="F3355" s="17">
        <v>0</v>
      </c>
      <c r="G3355" s="17">
        <v>0</v>
      </c>
      <c r="H3355" s="17">
        <v>3</v>
      </c>
    </row>
    <row r="3356" spans="1:8">
      <c r="A3356" s="15">
        <v>3351</v>
      </c>
      <c r="B3356" s="16" t="s">
        <v>19</v>
      </c>
      <c r="C3356" s="16" t="s">
        <v>312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19</v>
      </c>
      <c r="C3357" s="16" t="s">
        <v>313</v>
      </c>
      <c r="D3357" s="17">
        <v>0</v>
      </c>
      <c r="E3357" s="17">
        <v>0</v>
      </c>
      <c r="F3357" s="17">
        <v>3</v>
      </c>
      <c r="G3357" s="17">
        <v>0</v>
      </c>
      <c r="H3357" s="17">
        <v>3</v>
      </c>
    </row>
    <row r="3358" spans="1:8">
      <c r="A3358" s="15">
        <v>3353</v>
      </c>
      <c r="B3358" s="16" t="s">
        <v>19</v>
      </c>
      <c r="C3358" s="16" t="s">
        <v>314</v>
      </c>
      <c r="D3358" s="17">
        <v>3</v>
      </c>
      <c r="E3358" s="17">
        <v>3</v>
      </c>
      <c r="F3358" s="17">
        <v>17</v>
      </c>
      <c r="G3358" s="17">
        <v>0</v>
      </c>
      <c r="H3358" s="17">
        <v>26</v>
      </c>
    </row>
    <row r="3359" spans="1:8">
      <c r="A3359" s="15">
        <v>3354</v>
      </c>
      <c r="B3359" s="16" t="s">
        <v>19</v>
      </c>
      <c r="C3359" s="16" t="s">
        <v>388</v>
      </c>
      <c r="D3359" s="17">
        <v>0</v>
      </c>
      <c r="E3359" s="17">
        <v>0</v>
      </c>
      <c r="F3359" s="17">
        <v>6</v>
      </c>
      <c r="G3359" s="17">
        <v>9</v>
      </c>
      <c r="H3359" s="17">
        <v>9</v>
      </c>
    </row>
    <row r="3360" spans="1:8">
      <c r="A3360" s="15">
        <v>3355</v>
      </c>
      <c r="B3360" s="16" t="s">
        <v>19</v>
      </c>
      <c r="C3360" s="16" t="s">
        <v>367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19</v>
      </c>
      <c r="C3361" s="16" t="s">
        <v>315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19</v>
      </c>
      <c r="C3362" s="16" t="s">
        <v>316</v>
      </c>
      <c r="D3362" s="17">
        <v>0</v>
      </c>
      <c r="E3362" s="17">
        <v>0</v>
      </c>
      <c r="F3362" s="17">
        <v>0</v>
      </c>
      <c r="G3362" s="17">
        <v>0</v>
      </c>
      <c r="H3362" s="17">
        <v>0</v>
      </c>
    </row>
    <row r="3363" spans="1:8">
      <c r="A3363" s="15">
        <v>3358</v>
      </c>
      <c r="B3363" s="16" t="s">
        <v>19</v>
      </c>
      <c r="C3363" s="16" t="s">
        <v>317</v>
      </c>
      <c r="D3363" s="17">
        <v>0</v>
      </c>
      <c r="E3363" s="17">
        <v>0</v>
      </c>
      <c r="F3363" s="17">
        <v>4</v>
      </c>
      <c r="G3363" s="17">
        <v>0</v>
      </c>
      <c r="H3363" s="17">
        <v>7</v>
      </c>
    </row>
    <row r="3364" spans="1:8">
      <c r="A3364" s="15">
        <v>3359</v>
      </c>
      <c r="B3364" s="16" t="s">
        <v>19</v>
      </c>
      <c r="C3364" s="16" t="s">
        <v>318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19</v>
      </c>
      <c r="C3365" s="16" t="s">
        <v>319</v>
      </c>
      <c r="D3365" s="17">
        <v>0</v>
      </c>
      <c r="E3365" s="17">
        <v>0</v>
      </c>
      <c r="F3365" s="17">
        <v>0</v>
      </c>
      <c r="G3365" s="17">
        <v>0</v>
      </c>
      <c r="H3365" s="17">
        <v>0</v>
      </c>
    </row>
    <row r="3366" spans="1:8">
      <c r="A3366" s="15">
        <v>3361</v>
      </c>
      <c r="B3366" s="16" t="s">
        <v>19</v>
      </c>
      <c r="C3366" s="16" t="s">
        <v>320</v>
      </c>
      <c r="D3366" s="17">
        <v>0</v>
      </c>
      <c r="E3366" s="17">
        <v>0</v>
      </c>
      <c r="F3366" s="17">
        <v>5</v>
      </c>
      <c r="G3366" s="17">
        <v>4</v>
      </c>
      <c r="H3366" s="17">
        <v>9</v>
      </c>
    </row>
    <row r="3367" spans="1:8">
      <c r="A3367" s="15">
        <v>3362</v>
      </c>
      <c r="B3367" s="16" t="s">
        <v>19</v>
      </c>
      <c r="C3367" s="16" t="s">
        <v>321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19</v>
      </c>
      <c r="C3368" s="16" t="s">
        <v>377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19</v>
      </c>
      <c r="C3369" s="16" t="s">
        <v>322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19</v>
      </c>
      <c r="C3370" s="16" t="s">
        <v>323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19</v>
      </c>
      <c r="C3371" s="16" t="s">
        <v>324</v>
      </c>
      <c r="D3371" s="17">
        <v>0</v>
      </c>
      <c r="E3371" s="17">
        <v>0</v>
      </c>
      <c r="F3371" s="17">
        <v>0</v>
      </c>
      <c r="G3371" s="17">
        <v>0</v>
      </c>
      <c r="H3371" s="17">
        <v>6</v>
      </c>
    </row>
    <row r="3372" spans="1:8">
      <c r="A3372" s="15">
        <v>3367</v>
      </c>
      <c r="B3372" s="16" t="s">
        <v>19</v>
      </c>
      <c r="C3372" s="16" t="s">
        <v>325</v>
      </c>
      <c r="D3372" s="17">
        <v>0</v>
      </c>
      <c r="E3372" s="17">
        <v>0</v>
      </c>
      <c r="F3372" s="17">
        <v>0</v>
      </c>
      <c r="G3372" s="17">
        <v>0</v>
      </c>
      <c r="H3372" s="17">
        <v>0</v>
      </c>
    </row>
    <row r="3373" spans="1:8">
      <c r="A3373" s="15">
        <v>3368</v>
      </c>
      <c r="B3373" s="16" t="s">
        <v>19</v>
      </c>
      <c r="C3373" s="16" t="s">
        <v>368</v>
      </c>
      <c r="D3373" s="17">
        <v>0</v>
      </c>
      <c r="E3373" s="17">
        <v>0</v>
      </c>
      <c r="F3373" s="17">
        <v>0</v>
      </c>
      <c r="G3373" s="17">
        <v>0</v>
      </c>
      <c r="H3373" s="17">
        <v>0</v>
      </c>
    </row>
    <row r="3374" spans="1:8">
      <c r="A3374" s="15">
        <v>3369</v>
      </c>
      <c r="B3374" s="16" t="s">
        <v>19</v>
      </c>
      <c r="C3374" s="16" t="s">
        <v>326</v>
      </c>
      <c r="D3374" s="17">
        <v>6</v>
      </c>
      <c r="E3374" s="17">
        <v>5</v>
      </c>
      <c r="F3374" s="17">
        <v>31</v>
      </c>
      <c r="G3374" s="17">
        <v>9</v>
      </c>
      <c r="H3374" s="17">
        <v>56</v>
      </c>
    </row>
    <row r="3375" spans="1:8">
      <c r="A3375" s="15">
        <v>3370</v>
      </c>
      <c r="B3375" s="16" t="s">
        <v>19</v>
      </c>
      <c r="C3375" s="16" t="s">
        <v>327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19</v>
      </c>
      <c r="C3376" s="16" t="s">
        <v>328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19</v>
      </c>
      <c r="C3377" s="16" t="s">
        <v>329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19</v>
      </c>
      <c r="C3378" s="16" t="s">
        <v>379</v>
      </c>
      <c r="D3378" s="17">
        <v>0</v>
      </c>
      <c r="E3378" s="17">
        <v>0</v>
      </c>
      <c r="F3378" s="17">
        <v>3</v>
      </c>
      <c r="G3378" s="17">
        <v>0</v>
      </c>
      <c r="H3378" s="17">
        <v>3</v>
      </c>
    </row>
    <row r="3379" spans="1:8">
      <c r="A3379" s="15">
        <v>3374</v>
      </c>
      <c r="B3379" s="16" t="s">
        <v>19</v>
      </c>
      <c r="C3379" s="16" t="s">
        <v>369</v>
      </c>
      <c r="D3379" s="17">
        <v>0</v>
      </c>
      <c r="E3379" s="17">
        <v>0</v>
      </c>
      <c r="F3379" s="17">
        <v>5</v>
      </c>
      <c r="G3379" s="17">
        <v>0</v>
      </c>
      <c r="H3379" s="17">
        <v>5</v>
      </c>
    </row>
    <row r="3380" spans="1:8">
      <c r="A3380" s="15">
        <v>3375</v>
      </c>
      <c r="B3380" s="16" t="s">
        <v>19</v>
      </c>
      <c r="C3380" s="16" t="s">
        <v>389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19</v>
      </c>
      <c r="C3381" s="16" t="s">
        <v>390</v>
      </c>
      <c r="D3381" s="17">
        <v>0</v>
      </c>
      <c r="E3381" s="17">
        <v>0</v>
      </c>
      <c r="F3381" s="17">
        <v>0</v>
      </c>
      <c r="G3381" s="17">
        <v>0</v>
      </c>
      <c r="H3381" s="17">
        <v>0</v>
      </c>
    </row>
    <row r="3382" spans="1:8">
      <c r="A3382" s="15">
        <v>3377</v>
      </c>
      <c r="B3382" s="16" t="s">
        <v>19</v>
      </c>
      <c r="C3382" s="16" t="s">
        <v>330</v>
      </c>
      <c r="D3382" s="17">
        <v>0</v>
      </c>
      <c r="E3382" s="17">
        <v>0</v>
      </c>
      <c r="F3382" s="17">
        <v>13</v>
      </c>
      <c r="G3382" s="17">
        <v>9</v>
      </c>
      <c r="H3382" s="17">
        <v>18</v>
      </c>
    </row>
    <row r="3383" spans="1:8">
      <c r="A3383" s="15">
        <v>3378</v>
      </c>
      <c r="B3383" s="16" t="s">
        <v>19</v>
      </c>
      <c r="C3383" s="16" t="s">
        <v>391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19</v>
      </c>
      <c r="C3384" s="16" t="s">
        <v>392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19</v>
      </c>
      <c r="C3385" s="16" t="s">
        <v>393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19</v>
      </c>
      <c r="C3386" s="16" t="s">
        <v>331</v>
      </c>
      <c r="D3386" s="17">
        <v>0</v>
      </c>
      <c r="E3386" s="17">
        <v>0</v>
      </c>
      <c r="F3386" s="17">
        <v>0</v>
      </c>
      <c r="G3386" s="17">
        <v>0</v>
      </c>
      <c r="H3386" s="17">
        <v>0</v>
      </c>
    </row>
    <row r="3387" spans="1:8">
      <c r="A3387" s="15">
        <v>3382</v>
      </c>
      <c r="B3387" s="16" t="s">
        <v>19</v>
      </c>
      <c r="C3387" s="16" t="s">
        <v>394</v>
      </c>
      <c r="D3387" s="17">
        <v>6633</v>
      </c>
      <c r="E3387" s="17">
        <v>4090</v>
      </c>
      <c r="F3387" s="17">
        <v>17866</v>
      </c>
      <c r="G3387" s="17">
        <v>8469</v>
      </c>
      <c r="H3387" s="17">
        <v>37054</v>
      </c>
    </row>
    <row r="3388" spans="1:8">
      <c r="A3388" s="15">
        <v>3383</v>
      </c>
      <c r="B3388" s="16" t="s">
        <v>19</v>
      </c>
      <c r="C3388" s="16" t="s">
        <v>332</v>
      </c>
      <c r="D3388" s="17">
        <v>0</v>
      </c>
      <c r="E3388" s="17">
        <v>0</v>
      </c>
      <c r="F3388" s="17">
        <v>0</v>
      </c>
      <c r="G3388" s="17">
        <v>0</v>
      </c>
      <c r="H3388" s="17">
        <v>0</v>
      </c>
    </row>
    <row r="3389" spans="1:8">
      <c r="A3389" s="15">
        <v>3384</v>
      </c>
      <c r="B3389" s="16" t="s">
        <v>19</v>
      </c>
      <c r="C3389" s="16" t="s">
        <v>333</v>
      </c>
      <c r="D3389" s="17">
        <v>0</v>
      </c>
      <c r="E3389" s="17">
        <v>0</v>
      </c>
      <c r="F3389" s="17">
        <v>12</v>
      </c>
      <c r="G3389" s="17">
        <v>0</v>
      </c>
      <c r="H3389" s="17">
        <v>13</v>
      </c>
    </row>
    <row r="3390" spans="1:8">
      <c r="A3390" s="15">
        <v>3385</v>
      </c>
      <c r="B3390" s="16" t="s">
        <v>20</v>
      </c>
      <c r="C3390" s="16" t="s">
        <v>97</v>
      </c>
      <c r="D3390" s="17">
        <v>6</v>
      </c>
      <c r="E3390" s="17">
        <v>29</v>
      </c>
      <c r="F3390" s="17">
        <v>83</v>
      </c>
      <c r="G3390" s="17">
        <v>3</v>
      </c>
      <c r="H3390" s="17">
        <v>124</v>
      </c>
    </row>
    <row r="3391" spans="1:8">
      <c r="A3391" s="15">
        <v>3386</v>
      </c>
      <c r="B3391" s="16" t="s">
        <v>20</v>
      </c>
      <c r="C3391" s="16" t="s">
        <v>347</v>
      </c>
      <c r="D3391" s="17">
        <v>0</v>
      </c>
      <c r="E3391" s="17">
        <v>0</v>
      </c>
      <c r="F3391" s="17">
        <v>0</v>
      </c>
      <c r="G3391" s="17">
        <v>0</v>
      </c>
      <c r="H3391" s="17">
        <v>0</v>
      </c>
    </row>
    <row r="3392" spans="1:8">
      <c r="A3392" s="15">
        <v>3387</v>
      </c>
      <c r="B3392" s="16" t="s">
        <v>20</v>
      </c>
      <c r="C3392" s="16" t="s">
        <v>98</v>
      </c>
      <c r="D3392" s="17">
        <v>0</v>
      </c>
      <c r="E3392" s="17">
        <v>0</v>
      </c>
      <c r="F3392" s="17">
        <v>8</v>
      </c>
      <c r="G3392" s="17">
        <v>0</v>
      </c>
      <c r="H3392" s="17">
        <v>8</v>
      </c>
    </row>
    <row r="3393" spans="1:8">
      <c r="A3393" s="15">
        <v>3388</v>
      </c>
      <c r="B3393" s="16" t="s">
        <v>20</v>
      </c>
      <c r="C3393" s="16" t="s">
        <v>99</v>
      </c>
      <c r="D3393" s="17">
        <v>0</v>
      </c>
      <c r="E3393" s="17">
        <v>0</v>
      </c>
      <c r="F3393" s="17">
        <v>0</v>
      </c>
      <c r="G3393" s="17">
        <v>0</v>
      </c>
      <c r="H3393" s="17">
        <v>0</v>
      </c>
    </row>
    <row r="3394" spans="1:8">
      <c r="A3394" s="15">
        <v>3389</v>
      </c>
      <c r="B3394" s="16" t="s">
        <v>20</v>
      </c>
      <c r="C3394" s="16" t="s">
        <v>100</v>
      </c>
      <c r="D3394" s="17">
        <v>0</v>
      </c>
      <c r="E3394" s="17">
        <v>0</v>
      </c>
      <c r="F3394" s="17">
        <v>0</v>
      </c>
      <c r="G3394" s="17">
        <v>0</v>
      </c>
      <c r="H3394" s="17">
        <v>0</v>
      </c>
    </row>
    <row r="3395" spans="1:8">
      <c r="A3395" s="15">
        <v>3390</v>
      </c>
      <c r="B3395" s="16" t="s">
        <v>20</v>
      </c>
      <c r="C3395" s="16" t="s">
        <v>101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20</v>
      </c>
      <c r="C3396" s="16" t="s">
        <v>102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20</v>
      </c>
      <c r="C3397" s="16" t="s">
        <v>103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20</v>
      </c>
      <c r="C3398" s="16" t="s">
        <v>104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20</v>
      </c>
      <c r="C3399" s="16" t="s">
        <v>105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20</v>
      </c>
      <c r="C3400" s="16" t="s">
        <v>106</v>
      </c>
      <c r="D3400" s="17">
        <v>6</v>
      </c>
      <c r="E3400" s="17">
        <v>3</v>
      </c>
      <c r="F3400" s="17">
        <v>55</v>
      </c>
      <c r="G3400" s="17">
        <v>12</v>
      </c>
      <c r="H3400" s="17">
        <v>72</v>
      </c>
    </row>
    <row r="3401" spans="1:8">
      <c r="A3401" s="15">
        <v>3396</v>
      </c>
      <c r="B3401" s="16" t="s">
        <v>20</v>
      </c>
      <c r="C3401" s="16" t="s">
        <v>107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20</v>
      </c>
      <c r="C3402" s="16" t="s">
        <v>108</v>
      </c>
      <c r="D3402" s="17">
        <v>0</v>
      </c>
      <c r="E3402" s="17">
        <v>0</v>
      </c>
      <c r="F3402" s="17">
        <v>3</v>
      </c>
      <c r="G3402" s="17">
        <v>0</v>
      </c>
      <c r="H3402" s="17">
        <v>3</v>
      </c>
    </row>
    <row r="3403" spans="1:8">
      <c r="A3403" s="15">
        <v>3398</v>
      </c>
      <c r="B3403" s="16" t="s">
        <v>20</v>
      </c>
      <c r="C3403" s="16" t="s">
        <v>109</v>
      </c>
      <c r="D3403" s="17">
        <v>0</v>
      </c>
      <c r="E3403" s="17">
        <v>0</v>
      </c>
      <c r="F3403" s="17">
        <v>0</v>
      </c>
      <c r="G3403" s="17">
        <v>0</v>
      </c>
      <c r="H3403" s="17">
        <v>0</v>
      </c>
    </row>
    <row r="3404" spans="1:8">
      <c r="A3404" s="15">
        <v>3399</v>
      </c>
      <c r="B3404" s="16" t="s">
        <v>20</v>
      </c>
      <c r="C3404" s="16" t="s">
        <v>110</v>
      </c>
      <c r="D3404" s="17">
        <v>19540</v>
      </c>
      <c r="E3404" s="17">
        <v>10132</v>
      </c>
      <c r="F3404" s="17">
        <v>34242</v>
      </c>
      <c r="G3404" s="17">
        <v>6457</v>
      </c>
      <c r="H3404" s="17">
        <v>70371</v>
      </c>
    </row>
    <row r="3405" spans="1:8">
      <c r="A3405" s="15">
        <v>3400</v>
      </c>
      <c r="B3405" s="16" t="s">
        <v>20</v>
      </c>
      <c r="C3405" s="16" t="s">
        <v>348</v>
      </c>
      <c r="D3405" s="17">
        <v>0</v>
      </c>
      <c r="E3405" s="17">
        <v>0</v>
      </c>
      <c r="F3405" s="17">
        <v>0</v>
      </c>
      <c r="G3405" s="17">
        <v>0</v>
      </c>
      <c r="H3405" s="17">
        <v>0</v>
      </c>
    </row>
    <row r="3406" spans="1:8">
      <c r="A3406" s="15">
        <v>3401</v>
      </c>
      <c r="B3406" s="16" t="s">
        <v>20</v>
      </c>
      <c r="C3406" s="16" t="s">
        <v>111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20</v>
      </c>
      <c r="C3407" s="16" t="s">
        <v>112</v>
      </c>
      <c r="D3407" s="17">
        <v>0</v>
      </c>
      <c r="E3407" s="17">
        <v>0</v>
      </c>
      <c r="F3407" s="17">
        <v>0</v>
      </c>
      <c r="G3407" s="17">
        <v>0</v>
      </c>
      <c r="H3407" s="17">
        <v>0</v>
      </c>
    </row>
    <row r="3408" spans="1:8">
      <c r="A3408" s="15">
        <v>3403</v>
      </c>
      <c r="B3408" s="16" t="s">
        <v>20</v>
      </c>
      <c r="C3408" s="16" t="s">
        <v>113</v>
      </c>
      <c r="D3408" s="17">
        <v>4</v>
      </c>
      <c r="E3408" s="17">
        <v>4</v>
      </c>
      <c r="F3408" s="17">
        <v>28</v>
      </c>
      <c r="G3408" s="17">
        <v>40</v>
      </c>
      <c r="H3408" s="17">
        <v>74</v>
      </c>
    </row>
    <row r="3409" spans="1:8">
      <c r="A3409" s="15">
        <v>3404</v>
      </c>
      <c r="B3409" s="16" t="s">
        <v>20</v>
      </c>
      <c r="C3409" s="16" t="s">
        <v>114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20</v>
      </c>
      <c r="C3410" s="16" t="s">
        <v>115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20</v>
      </c>
      <c r="C3411" s="16" t="s">
        <v>116</v>
      </c>
      <c r="D3411" s="17">
        <v>3</v>
      </c>
      <c r="E3411" s="17">
        <v>0</v>
      </c>
      <c r="F3411" s="17">
        <v>3</v>
      </c>
      <c r="G3411" s="17">
        <v>0</v>
      </c>
      <c r="H3411" s="17">
        <v>8</v>
      </c>
    </row>
    <row r="3412" spans="1:8">
      <c r="A3412" s="15">
        <v>3407</v>
      </c>
      <c r="B3412" s="16" t="s">
        <v>20</v>
      </c>
      <c r="C3412" s="16" t="s">
        <v>117</v>
      </c>
      <c r="D3412" s="17">
        <v>8</v>
      </c>
      <c r="E3412" s="17">
        <v>6</v>
      </c>
      <c r="F3412" s="17">
        <v>76</v>
      </c>
      <c r="G3412" s="17">
        <v>0</v>
      </c>
      <c r="H3412" s="17">
        <v>93</v>
      </c>
    </row>
    <row r="3413" spans="1:8">
      <c r="A3413" s="15">
        <v>3408</v>
      </c>
      <c r="B3413" s="16" t="s">
        <v>20</v>
      </c>
      <c r="C3413" s="16" t="s">
        <v>118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20</v>
      </c>
      <c r="C3414" s="16" t="s">
        <v>119</v>
      </c>
      <c r="D3414" s="17">
        <v>0</v>
      </c>
      <c r="E3414" s="17">
        <v>0</v>
      </c>
      <c r="F3414" s="17">
        <v>4</v>
      </c>
      <c r="G3414" s="17">
        <v>0</v>
      </c>
      <c r="H3414" s="17">
        <v>0</v>
      </c>
    </row>
    <row r="3415" spans="1:8">
      <c r="A3415" s="15">
        <v>3410</v>
      </c>
      <c r="B3415" s="16" t="s">
        <v>20</v>
      </c>
      <c r="C3415" s="16" t="s">
        <v>120</v>
      </c>
      <c r="D3415" s="17">
        <v>0</v>
      </c>
      <c r="E3415" s="17">
        <v>0</v>
      </c>
      <c r="F3415" s="17">
        <v>10</v>
      </c>
      <c r="G3415" s="17">
        <v>4</v>
      </c>
      <c r="H3415" s="17">
        <v>18</v>
      </c>
    </row>
    <row r="3416" spans="1:8">
      <c r="A3416" s="15">
        <v>3411</v>
      </c>
      <c r="B3416" s="16" t="s">
        <v>20</v>
      </c>
      <c r="C3416" s="16" t="s">
        <v>121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20</v>
      </c>
      <c r="C3417" s="16" t="s">
        <v>122</v>
      </c>
      <c r="D3417" s="17">
        <v>0</v>
      </c>
      <c r="E3417" s="17">
        <v>0</v>
      </c>
      <c r="F3417" s="17">
        <v>0</v>
      </c>
      <c r="G3417" s="17">
        <v>0</v>
      </c>
      <c r="H3417" s="17">
        <v>0</v>
      </c>
    </row>
    <row r="3418" spans="1:8">
      <c r="A3418" s="15">
        <v>3413</v>
      </c>
      <c r="B3418" s="16" t="s">
        <v>20</v>
      </c>
      <c r="C3418" s="16" t="s">
        <v>123</v>
      </c>
      <c r="D3418" s="17">
        <v>0</v>
      </c>
      <c r="E3418" s="17">
        <v>0</v>
      </c>
      <c r="F3418" s="17">
        <v>0</v>
      </c>
      <c r="G3418" s="17">
        <v>0</v>
      </c>
      <c r="H3418" s="17">
        <v>3</v>
      </c>
    </row>
    <row r="3419" spans="1:8">
      <c r="A3419" s="15">
        <v>3414</v>
      </c>
      <c r="B3419" s="16" t="s">
        <v>20</v>
      </c>
      <c r="C3419" s="16" t="s">
        <v>124</v>
      </c>
      <c r="D3419" s="17">
        <v>0</v>
      </c>
      <c r="E3419" s="17">
        <v>0</v>
      </c>
      <c r="F3419" s="17">
        <v>0</v>
      </c>
      <c r="G3419" s="17">
        <v>0</v>
      </c>
      <c r="H3419" s="17">
        <v>0</v>
      </c>
    </row>
    <row r="3420" spans="1:8">
      <c r="A3420" s="15">
        <v>3415</v>
      </c>
      <c r="B3420" s="16" t="s">
        <v>20</v>
      </c>
      <c r="C3420" s="16" t="s">
        <v>380</v>
      </c>
      <c r="D3420" s="17">
        <v>0</v>
      </c>
      <c r="E3420" s="17">
        <v>0</v>
      </c>
      <c r="F3420" s="17">
        <v>0</v>
      </c>
      <c r="G3420" s="17">
        <v>0</v>
      </c>
      <c r="H3420" s="17">
        <v>0</v>
      </c>
    </row>
    <row r="3421" spans="1:8">
      <c r="A3421" s="15">
        <v>3416</v>
      </c>
      <c r="B3421" s="16" t="s">
        <v>20</v>
      </c>
      <c r="C3421" s="16" t="s">
        <v>372</v>
      </c>
      <c r="D3421" s="17">
        <v>0</v>
      </c>
      <c r="E3421" s="17">
        <v>0</v>
      </c>
      <c r="F3421" s="17">
        <v>0</v>
      </c>
      <c r="G3421" s="17">
        <v>0</v>
      </c>
      <c r="H3421" s="17">
        <v>0</v>
      </c>
    </row>
    <row r="3422" spans="1:8">
      <c r="A3422" s="15">
        <v>3417</v>
      </c>
      <c r="B3422" s="16" t="s">
        <v>20</v>
      </c>
      <c r="C3422" s="16" t="s">
        <v>125</v>
      </c>
      <c r="D3422" s="17">
        <v>0</v>
      </c>
      <c r="E3422" s="17">
        <v>3</v>
      </c>
      <c r="F3422" s="17">
        <v>54</v>
      </c>
      <c r="G3422" s="17">
        <v>15</v>
      </c>
      <c r="H3422" s="17">
        <v>76</v>
      </c>
    </row>
    <row r="3423" spans="1:8">
      <c r="A3423" s="15">
        <v>3418</v>
      </c>
      <c r="B3423" s="16" t="s">
        <v>20</v>
      </c>
      <c r="C3423" s="16" t="s">
        <v>126</v>
      </c>
      <c r="D3423" s="17">
        <v>0</v>
      </c>
      <c r="E3423" s="17">
        <v>4</v>
      </c>
      <c r="F3423" s="17">
        <v>4</v>
      </c>
      <c r="G3423" s="17">
        <v>0</v>
      </c>
      <c r="H3423" s="17">
        <v>12</v>
      </c>
    </row>
    <row r="3424" spans="1:8">
      <c r="A3424" s="15">
        <v>3419</v>
      </c>
      <c r="B3424" s="16" t="s">
        <v>20</v>
      </c>
      <c r="C3424" s="16" t="s">
        <v>127</v>
      </c>
      <c r="D3424" s="17">
        <v>4</v>
      </c>
      <c r="E3424" s="17">
        <v>3</v>
      </c>
      <c r="F3424" s="17">
        <v>33</v>
      </c>
      <c r="G3424" s="17">
        <v>0</v>
      </c>
      <c r="H3424" s="17">
        <v>38</v>
      </c>
    </row>
    <row r="3425" spans="1:8">
      <c r="A3425" s="15">
        <v>3420</v>
      </c>
      <c r="B3425" s="16" t="s">
        <v>20</v>
      </c>
      <c r="C3425" s="16" t="s">
        <v>128</v>
      </c>
      <c r="D3425" s="17">
        <v>0</v>
      </c>
      <c r="E3425" s="17">
        <v>0</v>
      </c>
      <c r="F3425" s="17">
        <v>0</v>
      </c>
      <c r="G3425" s="17">
        <v>0</v>
      </c>
      <c r="H3425" s="17">
        <v>0</v>
      </c>
    </row>
    <row r="3426" spans="1:8">
      <c r="A3426" s="15">
        <v>3421</v>
      </c>
      <c r="B3426" s="16" t="s">
        <v>20</v>
      </c>
      <c r="C3426" s="16" t="s">
        <v>129</v>
      </c>
      <c r="D3426" s="17">
        <v>0</v>
      </c>
      <c r="E3426" s="17">
        <v>0</v>
      </c>
      <c r="F3426" s="17">
        <v>0</v>
      </c>
      <c r="G3426" s="17">
        <v>0</v>
      </c>
      <c r="H3426" s="17">
        <v>4</v>
      </c>
    </row>
    <row r="3427" spans="1:8">
      <c r="A3427" s="15">
        <v>3422</v>
      </c>
      <c r="B3427" s="16" t="s">
        <v>20</v>
      </c>
      <c r="C3427" s="16" t="s">
        <v>130</v>
      </c>
      <c r="D3427" s="17">
        <v>0</v>
      </c>
      <c r="E3427" s="17">
        <v>0</v>
      </c>
      <c r="F3427" s="17">
        <v>11</v>
      </c>
      <c r="G3427" s="17">
        <v>4</v>
      </c>
      <c r="H3427" s="17">
        <v>13</v>
      </c>
    </row>
    <row r="3428" spans="1:8">
      <c r="A3428" s="15">
        <v>3423</v>
      </c>
      <c r="B3428" s="16" t="s">
        <v>20</v>
      </c>
      <c r="C3428" s="16" t="s">
        <v>131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20</v>
      </c>
      <c r="C3429" s="16" t="s">
        <v>132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20</v>
      </c>
      <c r="C3430" s="16" t="s">
        <v>381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20</v>
      </c>
      <c r="C3431" s="16" t="s">
        <v>133</v>
      </c>
      <c r="D3431" s="17">
        <v>0</v>
      </c>
      <c r="E3431" s="17">
        <v>9</v>
      </c>
      <c r="F3431" s="17">
        <v>62</v>
      </c>
      <c r="G3431" s="17">
        <v>0</v>
      </c>
      <c r="H3431" s="17">
        <v>76</v>
      </c>
    </row>
    <row r="3432" spans="1:8">
      <c r="A3432" s="15">
        <v>3427</v>
      </c>
      <c r="B3432" s="16" t="s">
        <v>20</v>
      </c>
      <c r="C3432" s="16" t="s">
        <v>134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20</v>
      </c>
      <c r="C3433" s="16" t="s">
        <v>135</v>
      </c>
      <c r="D3433" s="17">
        <v>11</v>
      </c>
      <c r="E3433" s="17">
        <v>10</v>
      </c>
      <c r="F3433" s="17">
        <v>85</v>
      </c>
      <c r="G3433" s="17">
        <v>10</v>
      </c>
      <c r="H3433" s="17">
        <v>115</v>
      </c>
    </row>
    <row r="3434" spans="1:8">
      <c r="A3434" s="15">
        <v>3429</v>
      </c>
      <c r="B3434" s="16" t="s">
        <v>20</v>
      </c>
      <c r="C3434" s="16" t="s">
        <v>136</v>
      </c>
      <c r="D3434" s="17">
        <v>0</v>
      </c>
      <c r="E3434" s="17">
        <v>0</v>
      </c>
      <c r="F3434" s="17">
        <v>0</v>
      </c>
      <c r="G3434" s="17">
        <v>0</v>
      </c>
      <c r="H3434" s="17">
        <v>4</v>
      </c>
    </row>
    <row r="3435" spans="1:8">
      <c r="A3435" s="15">
        <v>3430</v>
      </c>
      <c r="B3435" s="16" t="s">
        <v>20</v>
      </c>
      <c r="C3435" s="16" t="s">
        <v>137</v>
      </c>
      <c r="D3435" s="17">
        <v>3</v>
      </c>
      <c r="E3435" s="17">
        <v>0</v>
      </c>
      <c r="F3435" s="17">
        <v>0</v>
      </c>
      <c r="G3435" s="17">
        <v>0</v>
      </c>
      <c r="H3435" s="17">
        <v>3</v>
      </c>
    </row>
    <row r="3436" spans="1:8">
      <c r="A3436" s="15">
        <v>3431</v>
      </c>
      <c r="B3436" s="16" t="s">
        <v>20</v>
      </c>
      <c r="C3436" s="16" t="s">
        <v>138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20</v>
      </c>
      <c r="C3437" s="16" t="s">
        <v>139</v>
      </c>
      <c r="D3437" s="17">
        <v>0</v>
      </c>
      <c r="E3437" s="17">
        <v>0</v>
      </c>
      <c r="F3437" s="17">
        <v>0</v>
      </c>
      <c r="G3437" s="17">
        <v>0</v>
      </c>
      <c r="H3437" s="17">
        <v>0</v>
      </c>
    </row>
    <row r="3438" spans="1:8">
      <c r="A3438" s="15">
        <v>3433</v>
      </c>
      <c r="B3438" s="16" t="s">
        <v>20</v>
      </c>
      <c r="C3438" s="16" t="s">
        <v>140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20</v>
      </c>
      <c r="C3439" s="16" t="s">
        <v>141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20</v>
      </c>
      <c r="C3440" s="16" t="s">
        <v>142</v>
      </c>
      <c r="D3440" s="17">
        <v>0</v>
      </c>
      <c r="E3440" s="17">
        <v>0</v>
      </c>
      <c r="F3440" s="17">
        <v>0</v>
      </c>
      <c r="G3440" s="17">
        <v>0</v>
      </c>
      <c r="H3440" s="17">
        <v>0</v>
      </c>
    </row>
    <row r="3441" spans="1:8">
      <c r="A3441" s="15">
        <v>3436</v>
      </c>
      <c r="B3441" s="16" t="s">
        <v>20</v>
      </c>
      <c r="C3441" s="16" t="s">
        <v>143</v>
      </c>
      <c r="D3441" s="17">
        <v>3</v>
      </c>
      <c r="E3441" s="17">
        <v>3</v>
      </c>
      <c r="F3441" s="17">
        <v>90</v>
      </c>
      <c r="G3441" s="17">
        <v>25</v>
      </c>
      <c r="H3441" s="17">
        <v>127</v>
      </c>
    </row>
    <row r="3442" spans="1:8">
      <c r="A3442" s="15">
        <v>3437</v>
      </c>
      <c r="B3442" s="16" t="s">
        <v>20</v>
      </c>
      <c r="C3442" s="16" t="s">
        <v>144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20</v>
      </c>
      <c r="C3443" s="16" t="s">
        <v>349</v>
      </c>
      <c r="D3443" s="17">
        <v>22</v>
      </c>
      <c r="E3443" s="17">
        <v>27</v>
      </c>
      <c r="F3443" s="17">
        <v>188</v>
      </c>
      <c r="G3443" s="17">
        <v>35</v>
      </c>
      <c r="H3443" s="17">
        <v>278</v>
      </c>
    </row>
    <row r="3444" spans="1:8">
      <c r="A3444" s="15">
        <v>3439</v>
      </c>
      <c r="B3444" s="16" t="s">
        <v>20</v>
      </c>
      <c r="C3444" s="16" t="s">
        <v>145</v>
      </c>
      <c r="D3444" s="17">
        <v>0</v>
      </c>
      <c r="E3444" s="17">
        <v>0</v>
      </c>
      <c r="F3444" s="17">
        <v>0</v>
      </c>
      <c r="G3444" s="17">
        <v>0</v>
      </c>
      <c r="H3444" s="17">
        <v>0</v>
      </c>
    </row>
    <row r="3445" spans="1:8">
      <c r="A3445" s="15">
        <v>3440</v>
      </c>
      <c r="B3445" s="16" t="s">
        <v>20</v>
      </c>
      <c r="C3445" s="16" t="s">
        <v>146</v>
      </c>
      <c r="D3445" s="17">
        <v>0</v>
      </c>
      <c r="E3445" s="17">
        <v>4</v>
      </c>
      <c r="F3445" s="17">
        <v>16</v>
      </c>
      <c r="G3445" s="17">
        <v>0</v>
      </c>
      <c r="H3445" s="17">
        <v>22</v>
      </c>
    </row>
    <row r="3446" spans="1:8">
      <c r="A3446" s="15">
        <v>3441</v>
      </c>
      <c r="B3446" s="16" t="s">
        <v>20</v>
      </c>
      <c r="C3446" s="16" t="s">
        <v>147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20</v>
      </c>
      <c r="C3447" s="16" t="s">
        <v>148</v>
      </c>
      <c r="D3447" s="17">
        <v>0</v>
      </c>
      <c r="E3447" s="17">
        <v>0</v>
      </c>
      <c r="F3447" s="17">
        <v>5</v>
      </c>
      <c r="G3447" s="17">
        <v>0</v>
      </c>
      <c r="H3447" s="17">
        <v>5</v>
      </c>
    </row>
    <row r="3448" spans="1:8">
      <c r="A3448" s="15">
        <v>3443</v>
      </c>
      <c r="B3448" s="16" t="s">
        <v>20</v>
      </c>
      <c r="C3448" s="16" t="s">
        <v>350</v>
      </c>
      <c r="D3448" s="17">
        <v>0</v>
      </c>
      <c r="E3448" s="17">
        <v>0</v>
      </c>
      <c r="F3448" s="17">
        <v>0</v>
      </c>
      <c r="G3448" s="17">
        <v>0</v>
      </c>
      <c r="H3448" s="17">
        <v>0</v>
      </c>
    </row>
    <row r="3449" spans="1:8">
      <c r="A3449" s="15">
        <v>3444</v>
      </c>
      <c r="B3449" s="16" t="s">
        <v>20</v>
      </c>
      <c r="C3449" s="16" t="s">
        <v>149</v>
      </c>
      <c r="D3449" s="17">
        <v>4</v>
      </c>
      <c r="E3449" s="17">
        <v>0</v>
      </c>
      <c r="F3449" s="17">
        <v>38</v>
      </c>
      <c r="G3449" s="17">
        <v>3</v>
      </c>
      <c r="H3449" s="17">
        <v>44</v>
      </c>
    </row>
    <row r="3450" spans="1:8">
      <c r="A3450" s="15">
        <v>3445</v>
      </c>
      <c r="B3450" s="16" t="s">
        <v>20</v>
      </c>
      <c r="C3450" s="16" t="s">
        <v>150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20</v>
      </c>
      <c r="C3451" s="16" t="s">
        <v>351</v>
      </c>
      <c r="D3451" s="17">
        <v>0</v>
      </c>
      <c r="E3451" s="17">
        <v>0</v>
      </c>
      <c r="F3451" s="17">
        <v>0</v>
      </c>
      <c r="G3451" s="17">
        <v>0</v>
      </c>
      <c r="H3451" s="17">
        <v>3</v>
      </c>
    </row>
    <row r="3452" spans="1:8">
      <c r="A3452" s="15">
        <v>3447</v>
      </c>
      <c r="B3452" s="16" t="s">
        <v>20</v>
      </c>
      <c r="C3452" s="16" t="s">
        <v>151</v>
      </c>
      <c r="D3452" s="17">
        <v>0</v>
      </c>
      <c r="E3452" s="17">
        <v>0</v>
      </c>
      <c r="F3452" s="17">
        <v>100</v>
      </c>
      <c r="G3452" s="17">
        <v>64</v>
      </c>
      <c r="H3452" s="17">
        <v>168</v>
      </c>
    </row>
    <row r="3453" spans="1:8">
      <c r="A3453" s="15">
        <v>3448</v>
      </c>
      <c r="B3453" s="16" t="s">
        <v>20</v>
      </c>
      <c r="C3453" s="16" t="s">
        <v>152</v>
      </c>
      <c r="D3453" s="17">
        <v>0</v>
      </c>
      <c r="E3453" s="17">
        <v>0</v>
      </c>
      <c r="F3453" s="17">
        <v>0</v>
      </c>
      <c r="G3453" s="17">
        <v>0</v>
      </c>
      <c r="H3453" s="17">
        <v>0</v>
      </c>
    </row>
    <row r="3454" spans="1:8">
      <c r="A3454" s="15">
        <v>3449</v>
      </c>
      <c r="B3454" s="16" t="s">
        <v>20</v>
      </c>
      <c r="C3454" s="16" t="s">
        <v>352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20</v>
      </c>
      <c r="C3455" s="16" t="s">
        <v>153</v>
      </c>
      <c r="D3455" s="17">
        <v>0</v>
      </c>
      <c r="E3455" s="17">
        <v>0</v>
      </c>
      <c r="F3455" s="17">
        <v>21</v>
      </c>
      <c r="G3455" s="17">
        <v>6</v>
      </c>
      <c r="H3455" s="17">
        <v>31</v>
      </c>
    </row>
    <row r="3456" spans="1:8">
      <c r="A3456" s="15">
        <v>3451</v>
      </c>
      <c r="B3456" s="16" t="s">
        <v>20</v>
      </c>
      <c r="C3456" s="16" t="s">
        <v>154</v>
      </c>
      <c r="D3456" s="17">
        <v>0</v>
      </c>
      <c r="E3456" s="17">
        <v>0</v>
      </c>
      <c r="F3456" s="17">
        <v>19</v>
      </c>
      <c r="G3456" s="17">
        <v>4</v>
      </c>
      <c r="H3456" s="17">
        <v>27</v>
      </c>
    </row>
    <row r="3457" spans="1:8">
      <c r="A3457" s="15">
        <v>3452</v>
      </c>
      <c r="B3457" s="16" t="s">
        <v>20</v>
      </c>
      <c r="C3457" s="16" t="s">
        <v>155</v>
      </c>
      <c r="D3457" s="17">
        <v>0</v>
      </c>
      <c r="E3457" s="17">
        <v>0</v>
      </c>
      <c r="F3457" s="17">
        <v>14</v>
      </c>
      <c r="G3457" s="17">
        <v>14</v>
      </c>
      <c r="H3457" s="17">
        <v>29</v>
      </c>
    </row>
    <row r="3458" spans="1:8">
      <c r="A3458" s="15">
        <v>3453</v>
      </c>
      <c r="B3458" s="16" t="s">
        <v>20</v>
      </c>
      <c r="C3458" s="16" t="s">
        <v>156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20</v>
      </c>
      <c r="C3459" s="16" t="s">
        <v>157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20</v>
      </c>
      <c r="C3460" s="16" t="s">
        <v>158</v>
      </c>
      <c r="D3460" s="17">
        <v>0</v>
      </c>
      <c r="E3460" s="17">
        <v>0</v>
      </c>
      <c r="F3460" s="17">
        <v>0</v>
      </c>
      <c r="G3460" s="17">
        <v>0</v>
      </c>
      <c r="H3460" s="17">
        <v>0</v>
      </c>
    </row>
    <row r="3461" spans="1:8">
      <c r="A3461" s="15">
        <v>3456</v>
      </c>
      <c r="B3461" s="16" t="s">
        <v>20</v>
      </c>
      <c r="C3461" s="16" t="s">
        <v>159</v>
      </c>
      <c r="D3461" s="17">
        <v>0</v>
      </c>
      <c r="E3461" s="17">
        <v>0</v>
      </c>
      <c r="F3461" s="17">
        <v>4</v>
      </c>
      <c r="G3461" s="17">
        <v>3</v>
      </c>
      <c r="H3461" s="17">
        <v>13</v>
      </c>
    </row>
    <row r="3462" spans="1:8">
      <c r="A3462" s="15">
        <v>3457</v>
      </c>
      <c r="B3462" s="16" t="s">
        <v>20</v>
      </c>
      <c r="C3462" s="16" t="s">
        <v>160</v>
      </c>
      <c r="D3462" s="17">
        <v>0</v>
      </c>
      <c r="E3462" s="17">
        <v>0</v>
      </c>
      <c r="F3462" s="17">
        <v>0</v>
      </c>
      <c r="G3462" s="17">
        <v>0</v>
      </c>
      <c r="H3462" s="17">
        <v>0</v>
      </c>
    </row>
    <row r="3463" spans="1:8">
      <c r="A3463" s="15">
        <v>3458</v>
      </c>
      <c r="B3463" s="16" t="s">
        <v>20</v>
      </c>
      <c r="C3463" s="16" t="s">
        <v>161</v>
      </c>
      <c r="D3463" s="17">
        <v>50</v>
      </c>
      <c r="E3463" s="17">
        <v>24</v>
      </c>
      <c r="F3463" s="17">
        <v>104</v>
      </c>
      <c r="G3463" s="17">
        <v>27</v>
      </c>
      <c r="H3463" s="17">
        <v>214</v>
      </c>
    </row>
    <row r="3464" spans="1:8">
      <c r="A3464" s="15">
        <v>3459</v>
      </c>
      <c r="B3464" s="16" t="s">
        <v>20</v>
      </c>
      <c r="C3464" s="16" t="s">
        <v>162</v>
      </c>
      <c r="D3464" s="17">
        <v>0</v>
      </c>
      <c r="E3464" s="17">
        <v>4</v>
      </c>
      <c r="F3464" s="17">
        <v>55</v>
      </c>
      <c r="G3464" s="17">
        <v>4</v>
      </c>
      <c r="H3464" s="17">
        <v>61</v>
      </c>
    </row>
    <row r="3465" spans="1:8">
      <c r="A3465" s="15">
        <v>3460</v>
      </c>
      <c r="B3465" s="16" t="s">
        <v>20</v>
      </c>
      <c r="C3465" s="16" t="s">
        <v>163</v>
      </c>
      <c r="D3465" s="17">
        <v>166</v>
      </c>
      <c r="E3465" s="17">
        <v>211</v>
      </c>
      <c r="F3465" s="17">
        <v>2412</v>
      </c>
      <c r="G3465" s="17">
        <v>1346</v>
      </c>
      <c r="H3465" s="17">
        <v>4133</v>
      </c>
    </row>
    <row r="3466" spans="1:8">
      <c r="A3466" s="15">
        <v>3461</v>
      </c>
      <c r="B3466" s="16" t="s">
        <v>20</v>
      </c>
      <c r="C3466" s="16" t="s">
        <v>164</v>
      </c>
      <c r="D3466" s="17">
        <v>0</v>
      </c>
      <c r="E3466" s="17">
        <v>0</v>
      </c>
      <c r="F3466" s="17">
        <v>0</v>
      </c>
      <c r="G3466" s="17">
        <v>0</v>
      </c>
      <c r="H3466" s="17">
        <v>0</v>
      </c>
    </row>
    <row r="3467" spans="1:8">
      <c r="A3467" s="15">
        <v>3462</v>
      </c>
      <c r="B3467" s="16" t="s">
        <v>20</v>
      </c>
      <c r="C3467" s="16" t="s">
        <v>165</v>
      </c>
      <c r="D3467" s="17">
        <v>0</v>
      </c>
      <c r="E3467" s="17">
        <v>0</v>
      </c>
      <c r="F3467" s="17">
        <v>0</v>
      </c>
      <c r="G3467" s="17">
        <v>0</v>
      </c>
      <c r="H3467" s="17">
        <v>0</v>
      </c>
    </row>
    <row r="3468" spans="1:8">
      <c r="A3468" s="15">
        <v>3463</v>
      </c>
      <c r="B3468" s="16" t="s">
        <v>20</v>
      </c>
      <c r="C3468" s="16" t="s">
        <v>166</v>
      </c>
      <c r="D3468" s="17">
        <v>0</v>
      </c>
      <c r="E3468" s="17">
        <v>0</v>
      </c>
      <c r="F3468" s="17">
        <v>0</v>
      </c>
      <c r="G3468" s="17">
        <v>6</v>
      </c>
      <c r="H3468" s="17">
        <v>6</v>
      </c>
    </row>
    <row r="3469" spans="1:8">
      <c r="A3469" s="15">
        <v>3464</v>
      </c>
      <c r="B3469" s="16" t="s">
        <v>20</v>
      </c>
      <c r="C3469" s="16" t="s">
        <v>167</v>
      </c>
      <c r="D3469" s="17">
        <v>5</v>
      </c>
      <c r="E3469" s="17">
        <v>15</v>
      </c>
      <c r="F3469" s="17">
        <v>43</v>
      </c>
      <c r="G3469" s="17">
        <v>0</v>
      </c>
      <c r="H3469" s="17">
        <v>62</v>
      </c>
    </row>
    <row r="3470" spans="1:8">
      <c r="A3470" s="15">
        <v>3465</v>
      </c>
      <c r="B3470" s="16" t="s">
        <v>20</v>
      </c>
      <c r="C3470" s="16" t="s">
        <v>168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20</v>
      </c>
      <c r="C3471" s="16" t="s">
        <v>353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20</v>
      </c>
      <c r="C3472" s="16" t="s">
        <v>169</v>
      </c>
      <c r="D3472" s="17">
        <v>12</v>
      </c>
      <c r="E3472" s="17">
        <v>15</v>
      </c>
      <c r="F3472" s="17">
        <v>127</v>
      </c>
      <c r="G3472" s="17">
        <v>8</v>
      </c>
      <c r="H3472" s="17">
        <v>162</v>
      </c>
    </row>
    <row r="3473" spans="1:8">
      <c r="A3473" s="15">
        <v>3468</v>
      </c>
      <c r="B3473" s="16" t="s">
        <v>20</v>
      </c>
      <c r="C3473" s="16" t="s">
        <v>170</v>
      </c>
      <c r="D3473" s="17">
        <v>0</v>
      </c>
      <c r="E3473" s="17">
        <v>0</v>
      </c>
      <c r="F3473" s="17">
        <v>4</v>
      </c>
      <c r="G3473" s="17">
        <v>7</v>
      </c>
      <c r="H3473" s="17">
        <v>15</v>
      </c>
    </row>
    <row r="3474" spans="1:8">
      <c r="A3474" s="15">
        <v>3469</v>
      </c>
      <c r="B3474" s="16" t="s">
        <v>20</v>
      </c>
      <c r="C3474" s="16" t="s">
        <v>171</v>
      </c>
      <c r="D3474" s="17">
        <v>0</v>
      </c>
      <c r="E3474" s="17">
        <v>0</v>
      </c>
      <c r="F3474" s="17">
        <v>40</v>
      </c>
      <c r="G3474" s="17">
        <v>14</v>
      </c>
      <c r="H3474" s="17">
        <v>57</v>
      </c>
    </row>
    <row r="3475" spans="1:8">
      <c r="A3475" s="15">
        <v>3470</v>
      </c>
      <c r="B3475" s="16" t="s">
        <v>20</v>
      </c>
      <c r="C3475" s="16" t="s">
        <v>172</v>
      </c>
      <c r="D3475" s="17">
        <v>0</v>
      </c>
      <c r="E3475" s="17">
        <v>0</v>
      </c>
      <c r="F3475" s="17">
        <v>0</v>
      </c>
      <c r="G3475" s="17">
        <v>0</v>
      </c>
      <c r="H3475" s="17">
        <v>0</v>
      </c>
    </row>
    <row r="3476" spans="1:8">
      <c r="A3476" s="15">
        <v>3471</v>
      </c>
      <c r="B3476" s="16" t="s">
        <v>20</v>
      </c>
      <c r="C3476" s="16" t="s">
        <v>173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20</v>
      </c>
      <c r="C3477" s="16" t="s">
        <v>174</v>
      </c>
      <c r="D3477" s="17">
        <v>0</v>
      </c>
      <c r="E3477" s="17">
        <v>0</v>
      </c>
      <c r="F3477" s="17">
        <v>0</v>
      </c>
      <c r="G3477" s="17">
        <v>0</v>
      </c>
      <c r="H3477" s="17">
        <v>0</v>
      </c>
    </row>
    <row r="3478" spans="1:8">
      <c r="A3478" s="15">
        <v>3473</v>
      </c>
      <c r="B3478" s="16" t="s">
        <v>20</v>
      </c>
      <c r="C3478" s="16" t="s">
        <v>175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20</v>
      </c>
      <c r="C3479" s="16" t="s">
        <v>176</v>
      </c>
      <c r="D3479" s="17">
        <v>0</v>
      </c>
      <c r="E3479" s="17">
        <v>0</v>
      </c>
      <c r="F3479" s="17">
        <v>0</v>
      </c>
      <c r="G3479" s="17">
        <v>4</v>
      </c>
      <c r="H3479" s="17">
        <v>5</v>
      </c>
    </row>
    <row r="3480" spans="1:8">
      <c r="A3480" s="15">
        <v>3475</v>
      </c>
      <c r="B3480" s="16" t="s">
        <v>20</v>
      </c>
      <c r="C3480" s="16" t="s">
        <v>177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20</v>
      </c>
      <c r="C3481" s="16" t="s">
        <v>178</v>
      </c>
      <c r="D3481" s="17">
        <v>9</v>
      </c>
      <c r="E3481" s="17">
        <v>20</v>
      </c>
      <c r="F3481" s="17">
        <v>201</v>
      </c>
      <c r="G3481" s="17">
        <v>206</v>
      </c>
      <c r="H3481" s="17">
        <v>430</v>
      </c>
    </row>
    <row r="3482" spans="1:8">
      <c r="A3482" s="15">
        <v>3477</v>
      </c>
      <c r="B3482" s="16" t="s">
        <v>20</v>
      </c>
      <c r="C3482" s="16" t="s">
        <v>179</v>
      </c>
      <c r="D3482" s="17">
        <v>0</v>
      </c>
      <c r="E3482" s="17">
        <v>0</v>
      </c>
      <c r="F3482" s="17">
        <v>5</v>
      </c>
      <c r="G3482" s="17">
        <v>0</v>
      </c>
      <c r="H3482" s="17">
        <v>5</v>
      </c>
    </row>
    <row r="3483" spans="1:8">
      <c r="A3483" s="15">
        <v>3478</v>
      </c>
      <c r="B3483" s="16" t="s">
        <v>20</v>
      </c>
      <c r="C3483" s="16" t="s">
        <v>180</v>
      </c>
      <c r="D3483" s="17">
        <v>0</v>
      </c>
      <c r="E3483" s="17">
        <v>0</v>
      </c>
      <c r="F3483" s="17">
        <v>0</v>
      </c>
      <c r="G3483" s="17">
        <v>0</v>
      </c>
      <c r="H3483" s="17">
        <v>0</v>
      </c>
    </row>
    <row r="3484" spans="1:8">
      <c r="A3484" s="15">
        <v>3479</v>
      </c>
      <c r="B3484" s="16" t="s">
        <v>20</v>
      </c>
      <c r="C3484" s="16" t="s">
        <v>181</v>
      </c>
      <c r="D3484" s="17">
        <v>0</v>
      </c>
      <c r="E3484" s="17">
        <v>0</v>
      </c>
      <c r="F3484" s="17">
        <v>35</v>
      </c>
      <c r="G3484" s="17">
        <v>47</v>
      </c>
      <c r="H3484" s="17">
        <v>85</v>
      </c>
    </row>
    <row r="3485" spans="1:8">
      <c r="A3485" s="15">
        <v>3480</v>
      </c>
      <c r="B3485" s="16" t="s">
        <v>20</v>
      </c>
      <c r="C3485" s="16" t="s">
        <v>182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20</v>
      </c>
      <c r="C3486" s="16" t="s">
        <v>183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20</v>
      </c>
      <c r="C3487" s="16" t="s">
        <v>184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20</v>
      </c>
      <c r="C3488" s="16" t="s">
        <v>185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20</v>
      </c>
      <c r="C3489" s="16" t="s">
        <v>186</v>
      </c>
      <c r="D3489" s="17">
        <v>0</v>
      </c>
      <c r="E3489" s="17">
        <v>0</v>
      </c>
      <c r="F3489" s="17">
        <v>3</v>
      </c>
      <c r="G3489" s="17">
        <v>0</v>
      </c>
      <c r="H3489" s="17">
        <v>4</v>
      </c>
    </row>
    <row r="3490" spans="1:8">
      <c r="A3490" s="15">
        <v>3485</v>
      </c>
      <c r="B3490" s="16" t="s">
        <v>20</v>
      </c>
      <c r="C3490" s="16" t="s">
        <v>354</v>
      </c>
      <c r="D3490" s="17">
        <v>0</v>
      </c>
      <c r="E3490" s="17">
        <v>0</v>
      </c>
      <c r="F3490" s="17">
        <v>0</v>
      </c>
      <c r="G3490" s="17">
        <v>0</v>
      </c>
      <c r="H3490" s="17">
        <v>4</v>
      </c>
    </row>
    <row r="3491" spans="1:8">
      <c r="A3491" s="15">
        <v>3486</v>
      </c>
      <c r="B3491" s="16" t="s">
        <v>20</v>
      </c>
      <c r="C3491" s="16" t="s">
        <v>187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</row>
    <row r="3492" spans="1:8">
      <c r="A3492" s="15">
        <v>3487</v>
      </c>
      <c r="B3492" s="16" t="s">
        <v>20</v>
      </c>
      <c r="C3492" s="16" t="s">
        <v>188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20</v>
      </c>
      <c r="C3493" s="16" t="s">
        <v>189</v>
      </c>
      <c r="D3493" s="17">
        <v>0</v>
      </c>
      <c r="E3493" s="17">
        <v>0</v>
      </c>
      <c r="F3493" s="17">
        <v>5</v>
      </c>
      <c r="G3493" s="17">
        <v>0</v>
      </c>
      <c r="H3493" s="17">
        <v>5</v>
      </c>
    </row>
    <row r="3494" spans="1:8">
      <c r="A3494" s="15">
        <v>3489</v>
      </c>
      <c r="B3494" s="16" t="s">
        <v>20</v>
      </c>
      <c r="C3494" s="16" t="s">
        <v>190</v>
      </c>
      <c r="D3494" s="17">
        <v>0</v>
      </c>
      <c r="E3494" s="17">
        <v>0</v>
      </c>
      <c r="F3494" s="17">
        <v>0</v>
      </c>
      <c r="G3494" s="17">
        <v>0</v>
      </c>
      <c r="H3494" s="17">
        <v>0</v>
      </c>
    </row>
    <row r="3495" spans="1:8">
      <c r="A3495" s="15">
        <v>3490</v>
      </c>
      <c r="B3495" s="16" t="s">
        <v>20</v>
      </c>
      <c r="C3495" s="16" t="s">
        <v>191</v>
      </c>
      <c r="D3495" s="17">
        <v>0</v>
      </c>
      <c r="E3495" s="17">
        <v>0</v>
      </c>
      <c r="F3495" s="17">
        <v>0</v>
      </c>
      <c r="G3495" s="17">
        <v>0</v>
      </c>
      <c r="H3495" s="17">
        <v>0</v>
      </c>
    </row>
    <row r="3496" spans="1:8">
      <c r="A3496" s="15">
        <v>3491</v>
      </c>
      <c r="B3496" s="16" t="s">
        <v>20</v>
      </c>
      <c r="C3496" s="16" t="s">
        <v>192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</row>
    <row r="3497" spans="1:8">
      <c r="A3497" s="15">
        <v>3492</v>
      </c>
      <c r="B3497" s="16" t="s">
        <v>20</v>
      </c>
      <c r="C3497" s="16" t="s">
        <v>355</v>
      </c>
      <c r="D3497" s="17">
        <v>5</v>
      </c>
      <c r="E3497" s="17">
        <v>7</v>
      </c>
      <c r="F3497" s="17">
        <v>45</v>
      </c>
      <c r="G3497" s="17">
        <v>0</v>
      </c>
      <c r="H3497" s="17">
        <v>53</v>
      </c>
    </row>
    <row r="3498" spans="1:8">
      <c r="A3498" s="15">
        <v>3493</v>
      </c>
      <c r="B3498" s="16" t="s">
        <v>20</v>
      </c>
      <c r="C3498" s="16" t="s">
        <v>193</v>
      </c>
      <c r="D3498" s="17">
        <v>0</v>
      </c>
      <c r="E3498" s="17">
        <v>0</v>
      </c>
      <c r="F3498" s="17">
        <v>24</v>
      </c>
      <c r="G3498" s="17">
        <v>33</v>
      </c>
      <c r="H3498" s="17">
        <v>58</v>
      </c>
    </row>
    <row r="3499" spans="1:8">
      <c r="A3499" s="15">
        <v>3494</v>
      </c>
      <c r="B3499" s="16" t="s">
        <v>20</v>
      </c>
      <c r="C3499" s="16" t="s">
        <v>194</v>
      </c>
      <c r="D3499" s="17">
        <v>0</v>
      </c>
      <c r="E3499" s="17">
        <v>0</v>
      </c>
      <c r="F3499" s="17">
        <v>0</v>
      </c>
      <c r="G3499" s="17">
        <v>0</v>
      </c>
      <c r="H3499" s="17">
        <v>0</v>
      </c>
    </row>
    <row r="3500" spans="1:8">
      <c r="A3500" s="15">
        <v>3495</v>
      </c>
      <c r="B3500" s="16" t="s">
        <v>20</v>
      </c>
      <c r="C3500" s="16" t="s">
        <v>195</v>
      </c>
      <c r="D3500" s="17">
        <v>120</v>
      </c>
      <c r="E3500" s="17">
        <v>102</v>
      </c>
      <c r="F3500" s="17">
        <v>1355</v>
      </c>
      <c r="G3500" s="17">
        <v>91</v>
      </c>
      <c r="H3500" s="17">
        <v>1668</v>
      </c>
    </row>
    <row r="3501" spans="1:8">
      <c r="A3501" s="15">
        <v>3496</v>
      </c>
      <c r="B3501" s="16" t="s">
        <v>20</v>
      </c>
      <c r="C3501" s="16" t="s">
        <v>196</v>
      </c>
      <c r="D3501" s="17">
        <v>10</v>
      </c>
      <c r="E3501" s="17">
        <v>5</v>
      </c>
      <c r="F3501" s="17">
        <v>78</v>
      </c>
      <c r="G3501" s="17">
        <v>16</v>
      </c>
      <c r="H3501" s="17">
        <v>109</v>
      </c>
    </row>
    <row r="3502" spans="1:8">
      <c r="A3502" s="15">
        <v>3497</v>
      </c>
      <c r="B3502" s="16" t="s">
        <v>20</v>
      </c>
      <c r="C3502" s="16" t="s">
        <v>197</v>
      </c>
      <c r="D3502" s="17">
        <v>0</v>
      </c>
      <c r="E3502" s="17">
        <v>3</v>
      </c>
      <c r="F3502" s="17">
        <v>46</v>
      </c>
      <c r="G3502" s="17">
        <v>0</v>
      </c>
      <c r="H3502" s="17">
        <v>49</v>
      </c>
    </row>
    <row r="3503" spans="1:8">
      <c r="A3503" s="15">
        <v>3498</v>
      </c>
      <c r="B3503" s="16" t="s">
        <v>20</v>
      </c>
      <c r="C3503" s="16" t="s">
        <v>198</v>
      </c>
      <c r="D3503" s="17">
        <v>0</v>
      </c>
      <c r="E3503" s="17">
        <v>4</v>
      </c>
      <c r="F3503" s="17">
        <v>15</v>
      </c>
      <c r="G3503" s="17">
        <v>0</v>
      </c>
      <c r="H3503" s="17">
        <v>15</v>
      </c>
    </row>
    <row r="3504" spans="1:8">
      <c r="A3504" s="15">
        <v>3499</v>
      </c>
      <c r="B3504" s="16" t="s">
        <v>20</v>
      </c>
      <c r="C3504" s="16" t="s">
        <v>199</v>
      </c>
      <c r="D3504" s="17">
        <v>20</v>
      </c>
      <c r="E3504" s="17">
        <v>8</v>
      </c>
      <c r="F3504" s="17">
        <v>132</v>
      </c>
      <c r="G3504" s="17">
        <v>60</v>
      </c>
      <c r="H3504" s="17">
        <v>217</v>
      </c>
    </row>
    <row r="3505" spans="1:8">
      <c r="A3505" s="15">
        <v>3500</v>
      </c>
      <c r="B3505" s="16" t="s">
        <v>20</v>
      </c>
      <c r="C3505" s="16" t="s">
        <v>200</v>
      </c>
      <c r="D3505" s="17">
        <v>0</v>
      </c>
      <c r="E3505" s="17">
        <v>0</v>
      </c>
      <c r="F3505" s="17">
        <v>0</v>
      </c>
      <c r="G3505" s="17">
        <v>0</v>
      </c>
      <c r="H3505" s="17">
        <v>0</v>
      </c>
    </row>
    <row r="3506" spans="1:8">
      <c r="A3506" s="15">
        <v>3501</v>
      </c>
      <c r="B3506" s="16" t="s">
        <v>20</v>
      </c>
      <c r="C3506" s="16" t="s">
        <v>201</v>
      </c>
      <c r="D3506" s="17">
        <v>0</v>
      </c>
      <c r="E3506" s="17">
        <v>0</v>
      </c>
      <c r="F3506" s="17">
        <v>6</v>
      </c>
      <c r="G3506" s="17">
        <v>0</v>
      </c>
      <c r="H3506" s="17">
        <v>15</v>
      </c>
    </row>
    <row r="3507" spans="1:8">
      <c r="A3507" s="15">
        <v>3502</v>
      </c>
      <c r="B3507" s="16" t="s">
        <v>20</v>
      </c>
      <c r="C3507" s="16" t="s">
        <v>202</v>
      </c>
      <c r="D3507" s="17">
        <v>5</v>
      </c>
      <c r="E3507" s="17">
        <v>3</v>
      </c>
      <c r="F3507" s="17">
        <v>139</v>
      </c>
      <c r="G3507" s="17">
        <v>219</v>
      </c>
      <c r="H3507" s="17">
        <v>362</v>
      </c>
    </row>
    <row r="3508" spans="1:8">
      <c r="A3508" s="15">
        <v>3503</v>
      </c>
      <c r="B3508" s="16" t="s">
        <v>20</v>
      </c>
      <c r="C3508" s="16" t="s">
        <v>203</v>
      </c>
      <c r="D3508" s="17">
        <v>0</v>
      </c>
      <c r="E3508" s="17">
        <v>0</v>
      </c>
      <c r="F3508" s="17">
        <v>0</v>
      </c>
      <c r="G3508" s="17">
        <v>0</v>
      </c>
      <c r="H3508" s="17">
        <v>0</v>
      </c>
    </row>
    <row r="3509" spans="1:8">
      <c r="A3509" s="15">
        <v>3504</v>
      </c>
      <c r="B3509" s="16" t="s">
        <v>20</v>
      </c>
      <c r="C3509" s="16" t="s">
        <v>204</v>
      </c>
      <c r="D3509" s="17">
        <v>10</v>
      </c>
      <c r="E3509" s="17">
        <v>0</v>
      </c>
      <c r="F3509" s="17">
        <v>29</v>
      </c>
      <c r="G3509" s="17">
        <v>3</v>
      </c>
      <c r="H3509" s="17">
        <v>48</v>
      </c>
    </row>
    <row r="3510" spans="1:8">
      <c r="A3510" s="15">
        <v>3505</v>
      </c>
      <c r="B3510" s="16" t="s">
        <v>20</v>
      </c>
      <c r="C3510" s="16" t="s">
        <v>205</v>
      </c>
      <c r="D3510" s="17">
        <v>0</v>
      </c>
      <c r="E3510" s="17">
        <v>0</v>
      </c>
      <c r="F3510" s="17">
        <v>0</v>
      </c>
      <c r="G3510" s="17">
        <v>0</v>
      </c>
      <c r="H3510" s="17">
        <v>0</v>
      </c>
    </row>
    <row r="3511" spans="1:8">
      <c r="A3511" s="15">
        <v>3506</v>
      </c>
      <c r="B3511" s="16" t="s">
        <v>20</v>
      </c>
      <c r="C3511" s="16" t="s">
        <v>356</v>
      </c>
      <c r="D3511" s="17">
        <v>0</v>
      </c>
      <c r="E3511" s="17">
        <v>0</v>
      </c>
      <c r="F3511" s="17">
        <v>4</v>
      </c>
      <c r="G3511" s="17">
        <v>0</v>
      </c>
      <c r="H3511" s="17">
        <v>0</v>
      </c>
    </row>
    <row r="3512" spans="1:8">
      <c r="A3512" s="15">
        <v>3507</v>
      </c>
      <c r="B3512" s="16" t="s">
        <v>20</v>
      </c>
      <c r="C3512" s="16" t="s">
        <v>206</v>
      </c>
      <c r="D3512" s="17">
        <v>5</v>
      </c>
      <c r="E3512" s="17">
        <v>0</v>
      </c>
      <c r="F3512" s="17">
        <v>3</v>
      </c>
      <c r="G3512" s="17">
        <v>0</v>
      </c>
      <c r="H3512" s="17">
        <v>12</v>
      </c>
    </row>
    <row r="3513" spans="1:8">
      <c r="A3513" s="15">
        <v>3508</v>
      </c>
      <c r="B3513" s="16" t="s">
        <v>20</v>
      </c>
      <c r="C3513" s="16" t="s">
        <v>207</v>
      </c>
      <c r="D3513" s="17">
        <v>4</v>
      </c>
      <c r="E3513" s="17">
        <v>0</v>
      </c>
      <c r="F3513" s="17">
        <v>7</v>
      </c>
      <c r="G3513" s="17">
        <v>0</v>
      </c>
      <c r="H3513" s="17">
        <v>11</v>
      </c>
    </row>
    <row r="3514" spans="1:8">
      <c r="A3514" s="15">
        <v>3509</v>
      </c>
      <c r="B3514" s="16" t="s">
        <v>20</v>
      </c>
      <c r="C3514" s="16" t="s">
        <v>208</v>
      </c>
      <c r="D3514" s="17">
        <v>36</v>
      </c>
      <c r="E3514" s="17">
        <v>30</v>
      </c>
      <c r="F3514" s="17">
        <v>25</v>
      </c>
      <c r="G3514" s="17">
        <v>0</v>
      </c>
      <c r="H3514" s="17">
        <v>93</v>
      </c>
    </row>
    <row r="3515" spans="1:8">
      <c r="A3515" s="15">
        <v>3510</v>
      </c>
      <c r="B3515" s="16" t="s">
        <v>20</v>
      </c>
      <c r="C3515" s="16" t="s">
        <v>209</v>
      </c>
      <c r="D3515" s="17">
        <v>0</v>
      </c>
      <c r="E3515" s="17">
        <v>0</v>
      </c>
      <c r="F3515" s="17">
        <v>4</v>
      </c>
      <c r="G3515" s="17">
        <v>0</v>
      </c>
      <c r="H3515" s="17">
        <v>4</v>
      </c>
    </row>
    <row r="3516" spans="1:8">
      <c r="A3516" s="15">
        <v>3511</v>
      </c>
      <c r="B3516" s="16" t="s">
        <v>20</v>
      </c>
      <c r="C3516" s="16" t="s">
        <v>357</v>
      </c>
      <c r="D3516" s="17">
        <v>0</v>
      </c>
      <c r="E3516" s="17">
        <v>0</v>
      </c>
      <c r="F3516" s="17">
        <v>0</v>
      </c>
      <c r="G3516" s="17">
        <v>0</v>
      </c>
      <c r="H3516" s="17">
        <v>0</v>
      </c>
    </row>
    <row r="3517" spans="1:8">
      <c r="A3517" s="15">
        <v>3512</v>
      </c>
      <c r="B3517" s="16" t="s">
        <v>20</v>
      </c>
      <c r="C3517" s="16" t="s">
        <v>358</v>
      </c>
      <c r="D3517" s="17">
        <v>8</v>
      </c>
      <c r="E3517" s="17">
        <v>9</v>
      </c>
      <c r="F3517" s="17">
        <v>44</v>
      </c>
      <c r="G3517" s="17">
        <v>0</v>
      </c>
      <c r="H3517" s="17">
        <v>60</v>
      </c>
    </row>
    <row r="3518" spans="1:8">
      <c r="A3518" s="15">
        <v>3513</v>
      </c>
      <c r="B3518" s="16" t="s">
        <v>20</v>
      </c>
      <c r="C3518" s="16" t="s">
        <v>359</v>
      </c>
      <c r="D3518" s="17">
        <v>0</v>
      </c>
      <c r="E3518" s="17">
        <v>0</v>
      </c>
      <c r="F3518" s="17">
        <v>0</v>
      </c>
      <c r="G3518" s="17">
        <v>0</v>
      </c>
      <c r="H3518" s="17">
        <v>4</v>
      </c>
    </row>
    <row r="3519" spans="1:8">
      <c r="A3519" s="15">
        <v>3514</v>
      </c>
      <c r="B3519" s="16" t="s">
        <v>20</v>
      </c>
      <c r="C3519" s="16" t="s">
        <v>210</v>
      </c>
      <c r="D3519" s="17">
        <v>5</v>
      </c>
      <c r="E3519" s="17">
        <v>3</v>
      </c>
      <c r="F3519" s="17">
        <v>4</v>
      </c>
      <c r="G3519" s="17">
        <v>0</v>
      </c>
      <c r="H3519" s="17">
        <v>10</v>
      </c>
    </row>
    <row r="3520" spans="1:8">
      <c r="A3520" s="15">
        <v>3515</v>
      </c>
      <c r="B3520" s="16" t="s">
        <v>20</v>
      </c>
      <c r="C3520" s="16" t="s">
        <v>360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20</v>
      </c>
      <c r="C3521" s="16" t="s">
        <v>211</v>
      </c>
      <c r="D3521" s="17">
        <v>0</v>
      </c>
      <c r="E3521" s="17">
        <v>0</v>
      </c>
      <c r="F3521" s="17">
        <v>4</v>
      </c>
      <c r="G3521" s="17">
        <v>0</v>
      </c>
      <c r="H3521" s="17">
        <v>4</v>
      </c>
    </row>
    <row r="3522" spans="1:8">
      <c r="A3522" s="15">
        <v>3517</v>
      </c>
      <c r="B3522" s="16" t="s">
        <v>20</v>
      </c>
      <c r="C3522" s="16" t="s">
        <v>212</v>
      </c>
      <c r="D3522" s="17">
        <v>0</v>
      </c>
      <c r="E3522" s="17">
        <v>0</v>
      </c>
      <c r="F3522" s="17">
        <v>0</v>
      </c>
      <c r="G3522" s="17">
        <v>11</v>
      </c>
      <c r="H3522" s="17">
        <v>8</v>
      </c>
    </row>
    <row r="3523" spans="1:8">
      <c r="A3523" s="15">
        <v>3518</v>
      </c>
      <c r="B3523" s="16" t="s">
        <v>20</v>
      </c>
      <c r="C3523" s="16" t="s">
        <v>213</v>
      </c>
      <c r="D3523" s="17">
        <v>4</v>
      </c>
      <c r="E3523" s="17">
        <v>0</v>
      </c>
      <c r="F3523" s="17">
        <v>27</v>
      </c>
      <c r="G3523" s="17">
        <v>0</v>
      </c>
      <c r="H3523" s="17">
        <v>37</v>
      </c>
    </row>
    <row r="3524" spans="1:8">
      <c r="A3524" s="15">
        <v>3519</v>
      </c>
      <c r="B3524" s="16" t="s">
        <v>20</v>
      </c>
      <c r="C3524" s="16" t="s">
        <v>214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20</v>
      </c>
      <c r="C3525" s="16" t="s">
        <v>215</v>
      </c>
      <c r="D3525" s="17">
        <v>0</v>
      </c>
      <c r="E3525" s="17">
        <v>0</v>
      </c>
      <c r="F3525" s="17">
        <v>15</v>
      </c>
      <c r="G3525" s="17">
        <v>0</v>
      </c>
      <c r="H3525" s="17">
        <v>21</v>
      </c>
    </row>
    <row r="3526" spans="1:8">
      <c r="A3526" s="15">
        <v>3521</v>
      </c>
      <c r="B3526" s="16" t="s">
        <v>20</v>
      </c>
      <c r="C3526" s="16" t="s">
        <v>216</v>
      </c>
      <c r="D3526" s="17">
        <v>0</v>
      </c>
      <c r="E3526" s="17">
        <v>0</v>
      </c>
      <c r="F3526" s="17">
        <v>0</v>
      </c>
      <c r="G3526" s="17">
        <v>0</v>
      </c>
      <c r="H3526" s="17">
        <v>5</v>
      </c>
    </row>
    <row r="3527" spans="1:8">
      <c r="A3527" s="15">
        <v>3522</v>
      </c>
      <c r="B3527" s="16" t="s">
        <v>20</v>
      </c>
      <c r="C3527" s="16" t="s">
        <v>217</v>
      </c>
      <c r="D3527" s="17">
        <v>0</v>
      </c>
      <c r="E3527" s="17">
        <v>0</v>
      </c>
      <c r="F3527" s="17">
        <v>0</v>
      </c>
      <c r="G3527" s="17">
        <v>0</v>
      </c>
      <c r="H3527" s="17">
        <v>0</v>
      </c>
    </row>
    <row r="3528" spans="1:8">
      <c r="A3528" s="15">
        <v>3523</v>
      </c>
      <c r="B3528" s="16" t="s">
        <v>20</v>
      </c>
      <c r="C3528" s="16" t="s">
        <v>218</v>
      </c>
      <c r="D3528" s="17">
        <v>0</v>
      </c>
      <c r="E3528" s="17">
        <v>0</v>
      </c>
      <c r="F3528" s="17">
        <v>0</v>
      </c>
      <c r="G3528" s="17">
        <v>3</v>
      </c>
      <c r="H3528" s="17">
        <v>3</v>
      </c>
    </row>
    <row r="3529" spans="1:8">
      <c r="A3529" s="15">
        <v>3524</v>
      </c>
      <c r="B3529" s="16" t="s">
        <v>20</v>
      </c>
      <c r="C3529" s="16" t="s">
        <v>219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20</v>
      </c>
      <c r="C3530" s="16" t="s">
        <v>361</v>
      </c>
      <c r="D3530" s="17">
        <v>0</v>
      </c>
      <c r="E3530" s="17">
        <v>0</v>
      </c>
      <c r="F3530" s="17">
        <v>0</v>
      </c>
      <c r="G3530" s="17">
        <v>0</v>
      </c>
      <c r="H3530" s="17">
        <v>0</v>
      </c>
    </row>
    <row r="3531" spans="1:8">
      <c r="A3531" s="15">
        <v>3526</v>
      </c>
      <c r="B3531" s="16" t="s">
        <v>20</v>
      </c>
      <c r="C3531" s="16" t="s">
        <v>220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20</v>
      </c>
      <c r="C3532" s="16" t="s">
        <v>221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20</v>
      </c>
      <c r="C3533" s="16" t="s">
        <v>222</v>
      </c>
      <c r="D3533" s="17">
        <v>0</v>
      </c>
      <c r="E3533" s="17">
        <v>0</v>
      </c>
      <c r="F3533" s="17">
        <v>3</v>
      </c>
      <c r="G3533" s="17">
        <v>0</v>
      </c>
      <c r="H3533" s="17">
        <v>7</v>
      </c>
    </row>
    <row r="3534" spans="1:8">
      <c r="A3534" s="15">
        <v>3529</v>
      </c>
      <c r="B3534" s="16" t="s">
        <v>20</v>
      </c>
      <c r="C3534" s="16" t="s">
        <v>223</v>
      </c>
      <c r="D3534" s="17">
        <v>18</v>
      </c>
      <c r="E3534" s="17">
        <v>21</v>
      </c>
      <c r="F3534" s="17">
        <v>114</v>
      </c>
      <c r="G3534" s="17">
        <v>24</v>
      </c>
      <c r="H3534" s="17">
        <v>182</v>
      </c>
    </row>
    <row r="3535" spans="1:8">
      <c r="A3535" s="15">
        <v>3530</v>
      </c>
      <c r="B3535" s="16" t="s">
        <v>20</v>
      </c>
      <c r="C3535" s="16" t="s">
        <v>224</v>
      </c>
      <c r="D3535" s="17">
        <v>0</v>
      </c>
      <c r="E3535" s="17">
        <v>0</v>
      </c>
      <c r="F3535" s="17">
        <v>0</v>
      </c>
      <c r="G3535" s="17">
        <v>0</v>
      </c>
      <c r="H3535" s="17">
        <v>0</v>
      </c>
    </row>
    <row r="3536" spans="1:8">
      <c r="A3536" s="15">
        <v>3531</v>
      </c>
      <c r="B3536" s="16" t="s">
        <v>20</v>
      </c>
      <c r="C3536" s="16" t="s">
        <v>225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20</v>
      </c>
      <c r="C3537" s="16" t="s">
        <v>226</v>
      </c>
      <c r="D3537" s="17">
        <v>0</v>
      </c>
      <c r="E3537" s="17">
        <v>0</v>
      </c>
      <c r="F3537" s="17">
        <v>34</v>
      </c>
      <c r="G3537" s="17">
        <v>55</v>
      </c>
      <c r="H3537" s="17">
        <v>92</v>
      </c>
    </row>
    <row r="3538" spans="1:8">
      <c r="A3538" s="15">
        <v>3533</v>
      </c>
      <c r="B3538" s="16" t="s">
        <v>20</v>
      </c>
      <c r="C3538" s="16" t="s">
        <v>227</v>
      </c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</row>
    <row r="3539" spans="1:8">
      <c r="A3539" s="15">
        <v>3534</v>
      </c>
      <c r="B3539" s="16" t="s">
        <v>20</v>
      </c>
      <c r="C3539" s="16" t="s">
        <v>228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20</v>
      </c>
      <c r="C3540" s="16" t="s">
        <v>373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20</v>
      </c>
      <c r="C3541" s="16" t="s">
        <v>229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20</v>
      </c>
      <c r="C3542" s="16" t="s">
        <v>230</v>
      </c>
      <c r="D3542" s="17">
        <v>17</v>
      </c>
      <c r="E3542" s="17">
        <v>41</v>
      </c>
      <c r="F3542" s="17">
        <v>307</v>
      </c>
      <c r="G3542" s="17">
        <v>48</v>
      </c>
      <c r="H3542" s="17">
        <v>417</v>
      </c>
    </row>
    <row r="3543" spans="1:8">
      <c r="A3543" s="15">
        <v>3538</v>
      </c>
      <c r="B3543" s="16" t="s">
        <v>20</v>
      </c>
      <c r="C3543" s="16" t="s">
        <v>231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20</v>
      </c>
      <c r="C3544" s="16" t="s">
        <v>232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20</v>
      </c>
      <c r="C3545" s="16" t="s">
        <v>233</v>
      </c>
      <c r="D3545" s="17">
        <v>0</v>
      </c>
      <c r="E3545" s="17">
        <v>0</v>
      </c>
      <c r="F3545" s="17">
        <v>5</v>
      </c>
      <c r="G3545" s="17">
        <v>0</v>
      </c>
      <c r="H3545" s="17">
        <v>5</v>
      </c>
    </row>
    <row r="3546" spans="1:8">
      <c r="A3546" s="15">
        <v>3541</v>
      </c>
      <c r="B3546" s="16" t="s">
        <v>20</v>
      </c>
      <c r="C3546" s="16" t="s">
        <v>362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20</v>
      </c>
      <c r="C3547" s="16" t="s">
        <v>234</v>
      </c>
      <c r="D3547" s="17">
        <v>0</v>
      </c>
      <c r="E3547" s="17">
        <v>0</v>
      </c>
      <c r="F3547" s="17">
        <v>0</v>
      </c>
      <c r="G3547" s="17">
        <v>0</v>
      </c>
      <c r="H3547" s="17">
        <v>0</v>
      </c>
    </row>
    <row r="3548" spans="1:8">
      <c r="A3548" s="15">
        <v>3543</v>
      </c>
      <c r="B3548" s="16" t="s">
        <v>20</v>
      </c>
      <c r="C3548" s="16" t="s">
        <v>235</v>
      </c>
      <c r="D3548" s="17">
        <v>0</v>
      </c>
      <c r="E3548" s="17">
        <v>0</v>
      </c>
      <c r="F3548" s="17">
        <v>0</v>
      </c>
      <c r="G3548" s="17">
        <v>0</v>
      </c>
      <c r="H3548" s="17">
        <v>0</v>
      </c>
    </row>
    <row r="3549" spans="1:8">
      <c r="A3549" s="15">
        <v>3544</v>
      </c>
      <c r="B3549" s="16" t="s">
        <v>20</v>
      </c>
      <c r="C3549" s="16" t="s">
        <v>236</v>
      </c>
      <c r="D3549" s="17">
        <v>0</v>
      </c>
      <c r="E3549" s="17">
        <v>0</v>
      </c>
      <c r="F3549" s="17">
        <v>4</v>
      </c>
      <c r="G3549" s="17">
        <v>0</v>
      </c>
      <c r="H3549" s="17">
        <v>0</v>
      </c>
    </row>
    <row r="3550" spans="1:8">
      <c r="A3550" s="15">
        <v>3545</v>
      </c>
      <c r="B3550" s="16" t="s">
        <v>20</v>
      </c>
      <c r="C3550" s="16" t="s">
        <v>237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20</v>
      </c>
      <c r="C3551" s="16" t="s">
        <v>238</v>
      </c>
      <c r="D3551" s="17">
        <v>0</v>
      </c>
      <c r="E3551" s="17">
        <v>0</v>
      </c>
      <c r="F3551" s="17">
        <v>3</v>
      </c>
      <c r="G3551" s="17">
        <v>0</v>
      </c>
      <c r="H3551" s="17">
        <v>5</v>
      </c>
    </row>
    <row r="3552" spans="1:8">
      <c r="A3552" s="15">
        <v>3547</v>
      </c>
      <c r="B3552" s="16" t="s">
        <v>20</v>
      </c>
      <c r="C3552" s="16" t="s">
        <v>239</v>
      </c>
      <c r="D3552" s="17">
        <v>0</v>
      </c>
      <c r="E3552" s="17">
        <v>0</v>
      </c>
      <c r="F3552" s="17">
        <v>0</v>
      </c>
      <c r="G3552" s="17">
        <v>0</v>
      </c>
      <c r="H3552" s="17">
        <v>7</v>
      </c>
    </row>
    <row r="3553" spans="1:8">
      <c r="A3553" s="15">
        <v>3548</v>
      </c>
      <c r="B3553" s="16" t="s">
        <v>20</v>
      </c>
      <c r="C3553" s="16" t="s">
        <v>374</v>
      </c>
      <c r="D3553" s="17">
        <v>0</v>
      </c>
      <c r="E3553" s="17">
        <v>0</v>
      </c>
      <c r="F3553" s="17">
        <v>0</v>
      </c>
      <c r="G3553" s="17">
        <v>0</v>
      </c>
      <c r="H3553" s="17">
        <v>0</v>
      </c>
    </row>
    <row r="3554" spans="1:8">
      <c r="A3554" s="15">
        <v>3549</v>
      </c>
      <c r="B3554" s="16" t="s">
        <v>20</v>
      </c>
      <c r="C3554" s="16" t="s">
        <v>240</v>
      </c>
      <c r="D3554" s="17">
        <v>0</v>
      </c>
      <c r="E3554" s="17">
        <v>0</v>
      </c>
      <c r="F3554" s="17">
        <v>4</v>
      </c>
      <c r="G3554" s="17">
        <v>0</v>
      </c>
      <c r="H3554" s="17">
        <v>4</v>
      </c>
    </row>
    <row r="3555" spans="1:8">
      <c r="A3555" s="15">
        <v>3550</v>
      </c>
      <c r="B3555" s="16" t="s">
        <v>20</v>
      </c>
      <c r="C3555" s="16" t="s">
        <v>241</v>
      </c>
      <c r="D3555" s="17">
        <v>0</v>
      </c>
      <c r="E3555" s="17">
        <v>0</v>
      </c>
      <c r="F3555" s="17">
        <v>0</v>
      </c>
      <c r="G3555" s="17">
        <v>0</v>
      </c>
      <c r="H3555" s="17">
        <v>3</v>
      </c>
    </row>
    <row r="3556" spans="1:8">
      <c r="A3556" s="15">
        <v>3551</v>
      </c>
      <c r="B3556" s="16" t="s">
        <v>20</v>
      </c>
      <c r="C3556" s="16" t="s">
        <v>382</v>
      </c>
      <c r="D3556" s="17">
        <v>0</v>
      </c>
      <c r="E3556" s="17">
        <v>0</v>
      </c>
      <c r="F3556" s="17">
        <v>25</v>
      </c>
      <c r="G3556" s="17">
        <v>5</v>
      </c>
      <c r="H3556" s="17">
        <v>34</v>
      </c>
    </row>
    <row r="3557" spans="1:8">
      <c r="A3557" s="15">
        <v>3552</v>
      </c>
      <c r="B3557" s="16" t="s">
        <v>20</v>
      </c>
      <c r="C3557" s="16" t="s">
        <v>242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20</v>
      </c>
      <c r="C3558" s="16" t="s">
        <v>243</v>
      </c>
      <c r="D3558" s="17">
        <v>0</v>
      </c>
      <c r="E3558" s="17">
        <v>5</v>
      </c>
      <c r="F3558" s="17">
        <v>0</v>
      </c>
      <c r="G3558" s="17">
        <v>0</v>
      </c>
      <c r="H3558" s="17">
        <v>3</v>
      </c>
    </row>
    <row r="3559" spans="1:8">
      <c r="A3559" s="15">
        <v>3554</v>
      </c>
      <c r="B3559" s="16" t="s">
        <v>20</v>
      </c>
      <c r="C3559" s="16" t="s">
        <v>244</v>
      </c>
      <c r="D3559" s="17">
        <v>3</v>
      </c>
      <c r="E3559" s="17">
        <v>6</v>
      </c>
      <c r="F3559" s="17">
        <v>23</v>
      </c>
      <c r="G3559" s="17">
        <v>0</v>
      </c>
      <c r="H3559" s="17">
        <v>29</v>
      </c>
    </row>
    <row r="3560" spans="1:8">
      <c r="A3560" s="15">
        <v>3555</v>
      </c>
      <c r="B3560" s="16" t="s">
        <v>20</v>
      </c>
      <c r="C3560" s="16" t="s">
        <v>245</v>
      </c>
      <c r="D3560" s="17">
        <v>5</v>
      </c>
      <c r="E3560" s="17">
        <v>4</v>
      </c>
      <c r="F3560" s="17">
        <v>219</v>
      </c>
      <c r="G3560" s="17">
        <v>386</v>
      </c>
      <c r="H3560" s="17">
        <v>618</v>
      </c>
    </row>
    <row r="3561" spans="1:8">
      <c r="A3561" s="15">
        <v>3556</v>
      </c>
      <c r="B3561" s="16" t="s">
        <v>20</v>
      </c>
      <c r="C3561" s="16" t="s">
        <v>246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20</v>
      </c>
      <c r="C3562" s="16" t="s">
        <v>247</v>
      </c>
      <c r="D3562" s="17">
        <v>205</v>
      </c>
      <c r="E3562" s="17">
        <v>203</v>
      </c>
      <c r="F3562" s="17">
        <v>1087</v>
      </c>
      <c r="G3562" s="17">
        <v>140</v>
      </c>
      <c r="H3562" s="17">
        <v>1643</v>
      </c>
    </row>
    <row r="3563" spans="1:8">
      <c r="A3563" s="15">
        <v>3558</v>
      </c>
      <c r="B3563" s="16" t="s">
        <v>20</v>
      </c>
      <c r="C3563" s="16" t="s">
        <v>248</v>
      </c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</row>
    <row r="3564" spans="1:8">
      <c r="A3564" s="15">
        <v>3559</v>
      </c>
      <c r="B3564" s="16" t="s">
        <v>20</v>
      </c>
      <c r="C3564" s="16" t="s">
        <v>249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20</v>
      </c>
      <c r="C3565" s="16" t="s">
        <v>250</v>
      </c>
      <c r="D3565" s="17">
        <v>3</v>
      </c>
      <c r="E3565" s="17">
        <v>0</v>
      </c>
      <c r="F3565" s="17">
        <v>29</v>
      </c>
      <c r="G3565" s="17">
        <v>0</v>
      </c>
      <c r="H3565" s="17">
        <v>36</v>
      </c>
    </row>
    <row r="3566" spans="1:8">
      <c r="A3566" s="15">
        <v>3561</v>
      </c>
      <c r="B3566" s="16" t="s">
        <v>20</v>
      </c>
      <c r="C3566" s="16" t="s">
        <v>251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20</v>
      </c>
      <c r="C3567" s="16" t="s">
        <v>252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</row>
    <row r="3568" spans="1:8">
      <c r="A3568" s="15">
        <v>3563</v>
      </c>
      <c r="B3568" s="16" t="s">
        <v>20</v>
      </c>
      <c r="C3568" s="16" t="s">
        <v>253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20</v>
      </c>
      <c r="C3569" s="16" t="s">
        <v>254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20</v>
      </c>
      <c r="C3570" s="16" t="s">
        <v>255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</row>
    <row r="3571" spans="1:8">
      <c r="A3571" s="15">
        <v>3566</v>
      </c>
      <c r="B3571" s="16" t="s">
        <v>20</v>
      </c>
      <c r="C3571" s="16" t="s">
        <v>256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20</v>
      </c>
      <c r="C3572" s="16" t="s">
        <v>257</v>
      </c>
      <c r="D3572" s="17">
        <v>0</v>
      </c>
      <c r="E3572" s="17">
        <v>0</v>
      </c>
      <c r="F3572" s="17">
        <v>0</v>
      </c>
      <c r="G3572" s="17">
        <v>0</v>
      </c>
      <c r="H3572" s="17">
        <v>0</v>
      </c>
    </row>
    <row r="3573" spans="1:8">
      <c r="A3573" s="15">
        <v>3568</v>
      </c>
      <c r="B3573" s="16" t="s">
        <v>20</v>
      </c>
      <c r="C3573" s="16" t="s">
        <v>258</v>
      </c>
      <c r="D3573" s="17">
        <v>0</v>
      </c>
      <c r="E3573" s="17">
        <v>0</v>
      </c>
      <c r="F3573" s="17">
        <v>56</v>
      </c>
      <c r="G3573" s="17">
        <v>38</v>
      </c>
      <c r="H3573" s="17">
        <v>97</v>
      </c>
    </row>
    <row r="3574" spans="1:8">
      <c r="A3574" s="15">
        <v>3569</v>
      </c>
      <c r="B3574" s="16" t="s">
        <v>20</v>
      </c>
      <c r="C3574" s="16" t="s">
        <v>259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20</v>
      </c>
      <c r="C3575" s="16" t="s">
        <v>260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20</v>
      </c>
      <c r="C3576" s="16" t="s">
        <v>261</v>
      </c>
      <c r="D3576" s="17">
        <v>0</v>
      </c>
      <c r="E3576" s="17">
        <v>0</v>
      </c>
      <c r="F3576" s="17">
        <v>6</v>
      </c>
      <c r="G3576" s="17">
        <v>0</v>
      </c>
      <c r="H3576" s="17">
        <v>10</v>
      </c>
    </row>
    <row r="3577" spans="1:8">
      <c r="A3577" s="15">
        <v>3572</v>
      </c>
      <c r="B3577" s="16" t="s">
        <v>20</v>
      </c>
      <c r="C3577" s="16" t="s">
        <v>262</v>
      </c>
      <c r="D3577" s="17">
        <v>0</v>
      </c>
      <c r="E3577" s="17">
        <v>6</v>
      </c>
      <c r="F3577" s="17">
        <v>0</v>
      </c>
      <c r="G3577" s="17">
        <v>0</v>
      </c>
      <c r="H3577" s="17">
        <v>7</v>
      </c>
    </row>
    <row r="3578" spans="1:8">
      <c r="A3578" s="15">
        <v>3573</v>
      </c>
      <c r="B3578" s="16" t="s">
        <v>20</v>
      </c>
      <c r="C3578" s="16" t="s">
        <v>263</v>
      </c>
      <c r="D3578" s="17">
        <v>17</v>
      </c>
      <c r="E3578" s="17">
        <v>21</v>
      </c>
      <c r="F3578" s="17">
        <v>98</v>
      </c>
      <c r="G3578" s="17">
        <v>4</v>
      </c>
      <c r="H3578" s="17">
        <v>142</v>
      </c>
    </row>
    <row r="3579" spans="1:8">
      <c r="A3579" s="15">
        <v>3574</v>
      </c>
      <c r="B3579" s="16" t="s">
        <v>20</v>
      </c>
      <c r="C3579" s="16" t="s">
        <v>264</v>
      </c>
      <c r="D3579" s="17">
        <v>0</v>
      </c>
      <c r="E3579" s="17">
        <v>0</v>
      </c>
      <c r="F3579" s="17">
        <v>0</v>
      </c>
      <c r="G3579" s="17">
        <v>0</v>
      </c>
      <c r="H3579" s="17">
        <v>0</v>
      </c>
    </row>
    <row r="3580" spans="1:8">
      <c r="A3580" s="15">
        <v>3575</v>
      </c>
      <c r="B3580" s="16" t="s">
        <v>20</v>
      </c>
      <c r="C3580" s="16" t="s">
        <v>265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20</v>
      </c>
      <c r="C3581" s="16" t="s">
        <v>266</v>
      </c>
      <c r="D3581" s="17">
        <v>0</v>
      </c>
      <c r="E3581" s="17">
        <v>0</v>
      </c>
      <c r="F3581" s="17">
        <v>35</v>
      </c>
      <c r="G3581" s="17">
        <v>0</v>
      </c>
      <c r="H3581" s="17">
        <v>35</v>
      </c>
    </row>
    <row r="3582" spans="1:8">
      <c r="A3582" s="15">
        <v>3577</v>
      </c>
      <c r="B3582" s="16" t="s">
        <v>20</v>
      </c>
      <c r="C3582" s="16" t="s">
        <v>267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20</v>
      </c>
      <c r="C3583" s="16" t="s">
        <v>268</v>
      </c>
      <c r="D3583" s="17">
        <v>0</v>
      </c>
      <c r="E3583" s="17">
        <v>0</v>
      </c>
      <c r="F3583" s="17">
        <v>13</v>
      </c>
      <c r="G3583" s="17">
        <v>0</v>
      </c>
      <c r="H3583" s="17">
        <v>14</v>
      </c>
    </row>
    <row r="3584" spans="1:8">
      <c r="A3584" s="15">
        <v>3579</v>
      </c>
      <c r="B3584" s="16" t="s">
        <v>20</v>
      </c>
      <c r="C3584" s="16" t="s">
        <v>269</v>
      </c>
      <c r="D3584" s="17">
        <v>76</v>
      </c>
      <c r="E3584" s="17">
        <v>97</v>
      </c>
      <c r="F3584" s="17">
        <v>413</v>
      </c>
      <c r="G3584" s="17">
        <v>21</v>
      </c>
      <c r="H3584" s="17">
        <v>612</v>
      </c>
    </row>
    <row r="3585" spans="1:8">
      <c r="A3585" s="15">
        <v>3580</v>
      </c>
      <c r="B3585" s="16" t="s">
        <v>20</v>
      </c>
      <c r="C3585" s="16" t="s">
        <v>363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20</v>
      </c>
      <c r="C3586" s="16" t="s">
        <v>270</v>
      </c>
      <c r="D3586" s="17">
        <v>0</v>
      </c>
      <c r="E3586" s="17">
        <v>0</v>
      </c>
      <c r="F3586" s="17">
        <v>92</v>
      </c>
      <c r="G3586" s="17">
        <v>26</v>
      </c>
      <c r="H3586" s="17">
        <v>124</v>
      </c>
    </row>
    <row r="3587" spans="1:8">
      <c r="A3587" s="15">
        <v>3582</v>
      </c>
      <c r="B3587" s="16" t="s">
        <v>20</v>
      </c>
      <c r="C3587" s="16" t="s">
        <v>271</v>
      </c>
      <c r="D3587" s="17">
        <v>0</v>
      </c>
      <c r="E3587" s="17">
        <v>0</v>
      </c>
      <c r="F3587" s="17">
        <v>28</v>
      </c>
      <c r="G3587" s="17">
        <v>0</v>
      </c>
      <c r="H3587" s="17">
        <v>35</v>
      </c>
    </row>
    <row r="3588" spans="1:8">
      <c r="A3588" s="15">
        <v>3583</v>
      </c>
      <c r="B3588" s="16" t="s">
        <v>20</v>
      </c>
      <c r="C3588" s="16" t="s">
        <v>272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20</v>
      </c>
      <c r="C3589" s="16" t="s">
        <v>273</v>
      </c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</row>
    <row r="3590" spans="1:8">
      <c r="A3590" s="15">
        <v>3585</v>
      </c>
      <c r="B3590" s="16" t="s">
        <v>20</v>
      </c>
      <c r="C3590" s="16" t="s">
        <v>274</v>
      </c>
      <c r="D3590" s="17">
        <v>0</v>
      </c>
      <c r="E3590" s="17">
        <v>12</v>
      </c>
      <c r="F3590" s="17">
        <v>131</v>
      </c>
      <c r="G3590" s="17">
        <v>13</v>
      </c>
      <c r="H3590" s="17">
        <v>159</v>
      </c>
    </row>
    <row r="3591" spans="1:8">
      <c r="A3591" s="15">
        <v>3586</v>
      </c>
      <c r="B3591" s="16" t="s">
        <v>20</v>
      </c>
      <c r="C3591" s="16" t="s">
        <v>275</v>
      </c>
      <c r="D3591" s="17">
        <v>0</v>
      </c>
      <c r="E3591" s="17">
        <v>6</v>
      </c>
      <c r="F3591" s="17">
        <v>32</v>
      </c>
      <c r="G3591" s="17">
        <v>0</v>
      </c>
      <c r="H3591" s="17">
        <v>38</v>
      </c>
    </row>
    <row r="3592" spans="1:8">
      <c r="A3592" s="15">
        <v>3587</v>
      </c>
      <c r="B3592" s="16" t="s">
        <v>20</v>
      </c>
      <c r="C3592" s="16" t="s">
        <v>276</v>
      </c>
      <c r="D3592" s="17">
        <v>0</v>
      </c>
      <c r="E3592" s="17">
        <v>0</v>
      </c>
      <c r="F3592" s="17">
        <v>0</v>
      </c>
      <c r="G3592" s="17">
        <v>0</v>
      </c>
      <c r="H3592" s="17">
        <v>3</v>
      </c>
    </row>
    <row r="3593" spans="1:8">
      <c r="A3593" s="15">
        <v>3588</v>
      </c>
      <c r="B3593" s="16" t="s">
        <v>20</v>
      </c>
      <c r="C3593" s="16" t="s">
        <v>277</v>
      </c>
      <c r="D3593" s="17">
        <v>6</v>
      </c>
      <c r="E3593" s="17">
        <v>5</v>
      </c>
      <c r="F3593" s="17">
        <v>57</v>
      </c>
      <c r="G3593" s="17">
        <v>4</v>
      </c>
      <c r="H3593" s="17">
        <v>73</v>
      </c>
    </row>
    <row r="3594" spans="1:8">
      <c r="A3594" s="15">
        <v>3589</v>
      </c>
      <c r="B3594" s="16" t="s">
        <v>20</v>
      </c>
      <c r="C3594" s="16" t="s">
        <v>278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20</v>
      </c>
      <c r="C3595" s="16" t="s">
        <v>364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20</v>
      </c>
      <c r="C3596" s="16" t="s">
        <v>279</v>
      </c>
      <c r="D3596" s="17">
        <v>5</v>
      </c>
      <c r="E3596" s="17">
        <v>8</v>
      </c>
      <c r="F3596" s="17">
        <v>4</v>
      </c>
      <c r="G3596" s="17">
        <v>0</v>
      </c>
      <c r="H3596" s="17">
        <v>10</v>
      </c>
    </row>
    <row r="3597" spans="1:8">
      <c r="A3597" s="15">
        <v>3592</v>
      </c>
      <c r="B3597" s="16" t="s">
        <v>20</v>
      </c>
      <c r="C3597" s="16" t="s">
        <v>280</v>
      </c>
      <c r="D3597" s="17">
        <v>15</v>
      </c>
      <c r="E3597" s="17">
        <v>12</v>
      </c>
      <c r="F3597" s="17">
        <v>342</v>
      </c>
      <c r="G3597" s="17">
        <v>223</v>
      </c>
      <c r="H3597" s="17">
        <v>596</v>
      </c>
    </row>
    <row r="3598" spans="1:8">
      <c r="A3598" s="15">
        <v>3593</v>
      </c>
      <c r="B3598" s="16" t="s">
        <v>20</v>
      </c>
      <c r="C3598" s="16" t="s">
        <v>281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</row>
    <row r="3599" spans="1:8">
      <c r="A3599" s="15">
        <v>3594</v>
      </c>
      <c r="B3599" s="16" t="s">
        <v>20</v>
      </c>
      <c r="C3599" s="16" t="s">
        <v>282</v>
      </c>
      <c r="D3599" s="17">
        <v>0</v>
      </c>
      <c r="E3599" s="17">
        <v>0</v>
      </c>
      <c r="F3599" s="17">
        <v>60</v>
      </c>
      <c r="G3599" s="17">
        <v>19</v>
      </c>
      <c r="H3599" s="17">
        <v>82</v>
      </c>
    </row>
    <row r="3600" spans="1:8">
      <c r="A3600" s="15">
        <v>3595</v>
      </c>
      <c r="B3600" s="16" t="s">
        <v>20</v>
      </c>
      <c r="C3600" s="16" t="s">
        <v>283</v>
      </c>
      <c r="D3600" s="17">
        <v>0</v>
      </c>
      <c r="E3600" s="17">
        <v>0</v>
      </c>
      <c r="F3600" s="17">
        <v>33</v>
      </c>
      <c r="G3600" s="17">
        <v>9</v>
      </c>
      <c r="H3600" s="17">
        <v>45</v>
      </c>
    </row>
    <row r="3601" spans="1:8">
      <c r="A3601" s="15">
        <v>3596</v>
      </c>
      <c r="B3601" s="16" t="s">
        <v>20</v>
      </c>
      <c r="C3601" s="16" t="s">
        <v>284</v>
      </c>
      <c r="D3601" s="17">
        <v>0</v>
      </c>
      <c r="E3601" s="17">
        <v>0</v>
      </c>
      <c r="F3601" s="17">
        <v>4</v>
      </c>
      <c r="G3601" s="17">
        <v>0</v>
      </c>
      <c r="H3601" s="17">
        <v>4</v>
      </c>
    </row>
    <row r="3602" spans="1:8">
      <c r="A3602" s="15">
        <v>3597</v>
      </c>
      <c r="B3602" s="16" t="s">
        <v>20</v>
      </c>
      <c r="C3602" s="16" t="s">
        <v>285</v>
      </c>
      <c r="D3602" s="17">
        <v>16</v>
      </c>
      <c r="E3602" s="17">
        <v>16</v>
      </c>
      <c r="F3602" s="17">
        <v>83</v>
      </c>
      <c r="G3602" s="17">
        <v>7</v>
      </c>
      <c r="H3602" s="17">
        <v>126</v>
      </c>
    </row>
    <row r="3603" spans="1:8">
      <c r="A3603" s="15">
        <v>3598</v>
      </c>
      <c r="B3603" s="16" t="s">
        <v>20</v>
      </c>
      <c r="C3603" s="16" t="s">
        <v>375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</row>
    <row r="3604" spans="1:8">
      <c r="A3604" s="15">
        <v>3599</v>
      </c>
      <c r="B3604" s="16" t="s">
        <v>20</v>
      </c>
      <c r="C3604" s="16" t="s">
        <v>286</v>
      </c>
      <c r="D3604" s="17">
        <v>0</v>
      </c>
      <c r="E3604" s="17">
        <v>0</v>
      </c>
      <c r="F3604" s="17">
        <v>12</v>
      </c>
      <c r="G3604" s="17">
        <v>3</v>
      </c>
      <c r="H3604" s="17">
        <v>17</v>
      </c>
    </row>
    <row r="3605" spans="1:8">
      <c r="A3605" s="15">
        <v>3600</v>
      </c>
      <c r="B3605" s="16" t="s">
        <v>20</v>
      </c>
      <c r="C3605" s="16" t="s">
        <v>287</v>
      </c>
      <c r="D3605" s="17">
        <v>4</v>
      </c>
      <c r="E3605" s="17">
        <v>0</v>
      </c>
      <c r="F3605" s="17">
        <v>18</v>
      </c>
      <c r="G3605" s="17">
        <v>10</v>
      </c>
      <c r="H3605" s="17">
        <v>29</v>
      </c>
    </row>
    <row r="3606" spans="1:8">
      <c r="A3606" s="15">
        <v>3601</v>
      </c>
      <c r="B3606" s="16" t="s">
        <v>20</v>
      </c>
      <c r="C3606" s="16" t="s">
        <v>288</v>
      </c>
      <c r="D3606" s="17">
        <v>5</v>
      </c>
      <c r="E3606" s="17">
        <v>0</v>
      </c>
      <c r="F3606" s="17">
        <v>0</v>
      </c>
      <c r="G3606" s="17">
        <v>0</v>
      </c>
      <c r="H3606" s="17">
        <v>5</v>
      </c>
    </row>
    <row r="3607" spans="1:8">
      <c r="A3607" s="15">
        <v>3602</v>
      </c>
      <c r="B3607" s="16" t="s">
        <v>20</v>
      </c>
      <c r="C3607" s="16" t="s">
        <v>289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20</v>
      </c>
      <c r="C3608" s="16" t="s">
        <v>290</v>
      </c>
      <c r="D3608" s="17">
        <v>35</v>
      </c>
      <c r="E3608" s="17">
        <v>59</v>
      </c>
      <c r="F3608" s="17">
        <v>319</v>
      </c>
      <c r="G3608" s="17">
        <v>47</v>
      </c>
      <c r="H3608" s="17">
        <v>456</v>
      </c>
    </row>
    <row r="3609" spans="1:8">
      <c r="A3609" s="15">
        <v>3604</v>
      </c>
      <c r="B3609" s="16" t="s">
        <v>20</v>
      </c>
      <c r="C3609" s="16" t="s">
        <v>291</v>
      </c>
      <c r="D3609" s="17">
        <v>0</v>
      </c>
      <c r="E3609" s="17">
        <v>0</v>
      </c>
      <c r="F3609" s="17">
        <v>0</v>
      </c>
      <c r="G3609" s="17">
        <v>0</v>
      </c>
      <c r="H3609" s="17">
        <v>0</v>
      </c>
    </row>
    <row r="3610" spans="1:8">
      <c r="A3610" s="15">
        <v>3605</v>
      </c>
      <c r="B3610" s="16" t="s">
        <v>20</v>
      </c>
      <c r="C3610" s="16" t="s">
        <v>292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20</v>
      </c>
      <c r="C3611" s="16" t="s">
        <v>293</v>
      </c>
      <c r="D3611" s="17">
        <v>0</v>
      </c>
      <c r="E3611" s="17">
        <v>0</v>
      </c>
      <c r="F3611" s="17">
        <v>70</v>
      </c>
      <c r="G3611" s="17">
        <v>34</v>
      </c>
      <c r="H3611" s="17">
        <v>106</v>
      </c>
    </row>
    <row r="3612" spans="1:8">
      <c r="A3612" s="15">
        <v>3607</v>
      </c>
      <c r="B3612" s="16" t="s">
        <v>20</v>
      </c>
      <c r="C3612" s="16" t="s">
        <v>365</v>
      </c>
      <c r="D3612" s="17">
        <v>9</v>
      </c>
      <c r="E3612" s="17">
        <v>34</v>
      </c>
      <c r="F3612" s="17">
        <v>103</v>
      </c>
      <c r="G3612" s="17">
        <v>3</v>
      </c>
      <c r="H3612" s="17">
        <v>148</v>
      </c>
    </row>
    <row r="3613" spans="1:8">
      <c r="A3613" s="15">
        <v>3608</v>
      </c>
      <c r="B3613" s="16" t="s">
        <v>20</v>
      </c>
      <c r="C3613" s="16" t="s">
        <v>294</v>
      </c>
      <c r="D3613" s="17">
        <v>0</v>
      </c>
      <c r="E3613" s="17">
        <v>0</v>
      </c>
      <c r="F3613" s="17">
        <v>0</v>
      </c>
      <c r="G3613" s="17">
        <v>0</v>
      </c>
      <c r="H3613" s="17">
        <v>0</v>
      </c>
    </row>
    <row r="3614" spans="1:8">
      <c r="A3614" s="15">
        <v>3609</v>
      </c>
      <c r="B3614" s="16" t="s">
        <v>20</v>
      </c>
      <c r="C3614" s="16" t="s">
        <v>295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20</v>
      </c>
      <c r="C3615" s="16" t="s">
        <v>296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20</v>
      </c>
      <c r="C3616" s="16" t="s">
        <v>297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20</v>
      </c>
      <c r="C3617" s="16" t="s">
        <v>298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20</v>
      </c>
      <c r="C3618" s="16" t="s">
        <v>299</v>
      </c>
      <c r="D3618" s="17">
        <v>0</v>
      </c>
      <c r="E3618" s="17">
        <v>0</v>
      </c>
      <c r="F3618" s="17">
        <v>0</v>
      </c>
      <c r="G3618" s="17">
        <v>5</v>
      </c>
      <c r="H3618" s="17">
        <v>5</v>
      </c>
    </row>
    <row r="3619" spans="1:8">
      <c r="A3619" s="15">
        <v>3614</v>
      </c>
      <c r="B3619" s="16" t="s">
        <v>20</v>
      </c>
      <c r="C3619" s="16" t="s">
        <v>300</v>
      </c>
      <c r="D3619" s="17">
        <v>0</v>
      </c>
      <c r="E3619" s="17">
        <v>0</v>
      </c>
      <c r="F3619" s="17">
        <v>0</v>
      </c>
      <c r="G3619" s="17">
        <v>0</v>
      </c>
      <c r="H3619" s="17">
        <v>0</v>
      </c>
    </row>
    <row r="3620" spans="1:8">
      <c r="A3620" s="15">
        <v>3615</v>
      </c>
      <c r="B3620" s="16" t="s">
        <v>20</v>
      </c>
      <c r="C3620" s="16" t="s">
        <v>301</v>
      </c>
      <c r="D3620" s="17">
        <v>4</v>
      </c>
      <c r="E3620" s="17">
        <v>0</v>
      </c>
      <c r="F3620" s="17">
        <v>19</v>
      </c>
      <c r="G3620" s="17">
        <v>12</v>
      </c>
      <c r="H3620" s="17">
        <v>28</v>
      </c>
    </row>
    <row r="3621" spans="1:8">
      <c r="A3621" s="15">
        <v>3616</v>
      </c>
      <c r="B3621" s="16" t="s">
        <v>20</v>
      </c>
      <c r="C3621" s="16" t="s">
        <v>366</v>
      </c>
      <c r="D3621" s="17">
        <v>0</v>
      </c>
      <c r="E3621" s="17">
        <v>0</v>
      </c>
      <c r="F3621" s="17">
        <v>0</v>
      </c>
      <c r="G3621" s="17">
        <v>0</v>
      </c>
      <c r="H3621" s="17">
        <v>0</v>
      </c>
    </row>
    <row r="3622" spans="1:8">
      <c r="A3622" s="15">
        <v>3617</v>
      </c>
      <c r="B3622" s="16" t="s">
        <v>20</v>
      </c>
      <c r="C3622" s="16" t="s">
        <v>302</v>
      </c>
      <c r="D3622" s="17">
        <v>82</v>
      </c>
      <c r="E3622" s="17">
        <v>54</v>
      </c>
      <c r="F3622" s="17">
        <v>669</v>
      </c>
      <c r="G3622" s="17">
        <v>78</v>
      </c>
      <c r="H3622" s="17">
        <v>880</v>
      </c>
    </row>
    <row r="3623" spans="1:8">
      <c r="A3623" s="15">
        <v>3618</v>
      </c>
      <c r="B3623" s="16" t="s">
        <v>20</v>
      </c>
      <c r="C3623" s="16" t="s">
        <v>383</v>
      </c>
      <c r="D3623" s="17">
        <v>0</v>
      </c>
      <c r="E3623" s="17">
        <v>0</v>
      </c>
      <c r="F3623" s="17">
        <v>0</v>
      </c>
      <c r="G3623" s="17">
        <v>0</v>
      </c>
      <c r="H3623" s="17">
        <v>0</v>
      </c>
    </row>
    <row r="3624" spans="1:8">
      <c r="A3624" s="15">
        <v>3619</v>
      </c>
      <c r="B3624" s="16" t="s">
        <v>20</v>
      </c>
      <c r="C3624" s="16" t="s">
        <v>384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20</v>
      </c>
      <c r="C3625" s="16" t="s">
        <v>385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20</v>
      </c>
      <c r="C3626" s="16" t="s">
        <v>386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20</v>
      </c>
      <c r="C3627" s="16" t="s">
        <v>387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20</v>
      </c>
      <c r="C3628" s="16" t="s">
        <v>303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20</v>
      </c>
      <c r="C3629" s="16" t="s">
        <v>304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20</v>
      </c>
      <c r="C3630" s="16" t="s">
        <v>376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20</v>
      </c>
      <c r="C3631" s="16" t="s">
        <v>305</v>
      </c>
      <c r="D3631" s="17">
        <v>13</v>
      </c>
      <c r="E3631" s="17">
        <v>58</v>
      </c>
      <c r="F3631" s="17">
        <v>91</v>
      </c>
      <c r="G3631" s="17">
        <v>0</v>
      </c>
      <c r="H3631" s="17">
        <v>166</v>
      </c>
    </row>
    <row r="3632" spans="1:8">
      <c r="A3632" s="15">
        <v>3627</v>
      </c>
      <c r="B3632" s="16" t="s">
        <v>20</v>
      </c>
      <c r="C3632" s="16" t="s">
        <v>306</v>
      </c>
      <c r="D3632" s="17">
        <v>0</v>
      </c>
      <c r="E3632" s="17">
        <v>0</v>
      </c>
      <c r="F3632" s="17">
        <v>0</v>
      </c>
      <c r="G3632" s="17">
        <v>0</v>
      </c>
      <c r="H3632" s="17">
        <v>0</v>
      </c>
    </row>
    <row r="3633" spans="1:8">
      <c r="A3633" s="15">
        <v>3628</v>
      </c>
      <c r="B3633" s="16" t="s">
        <v>20</v>
      </c>
      <c r="C3633" s="16" t="s">
        <v>307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20</v>
      </c>
      <c r="C3634" s="16" t="s">
        <v>308</v>
      </c>
      <c r="D3634" s="17">
        <v>0</v>
      </c>
      <c r="E3634" s="17">
        <v>0</v>
      </c>
      <c r="F3634" s="17">
        <v>17</v>
      </c>
      <c r="G3634" s="17">
        <v>0</v>
      </c>
      <c r="H3634" s="17">
        <v>18</v>
      </c>
    </row>
    <row r="3635" spans="1:8">
      <c r="A3635" s="15">
        <v>3630</v>
      </c>
      <c r="B3635" s="16" t="s">
        <v>20</v>
      </c>
      <c r="C3635" s="16" t="s">
        <v>309</v>
      </c>
      <c r="D3635" s="17">
        <v>0</v>
      </c>
      <c r="E3635" s="17">
        <v>6</v>
      </c>
      <c r="F3635" s="17">
        <v>20</v>
      </c>
      <c r="G3635" s="17">
        <v>20</v>
      </c>
      <c r="H3635" s="17">
        <v>42</v>
      </c>
    </row>
    <row r="3636" spans="1:8">
      <c r="A3636" s="15">
        <v>3631</v>
      </c>
      <c r="B3636" s="16" t="s">
        <v>20</v>
      </c>
      <c r="C3636" s="16" t="s">
        <v>310</v>
      </c>
      <c r="D3636" s="17">
        <v>0</v>
      </c>
      <c r="E3636" s="17">
        <v>0</v>
      </c>
      <c r="F3636" s="17">
        <v>3</v>
      </c>
      <c r="G3636" s="17">
        <v>0</v>
      </c>
      <c r="H3636" s="17">
        <v>5</v>
      </c>
    </row>
    <row r="3637" spans="1:8">
      <c r="A3637" s="15">
        <v>3632</v>
      </c>
      <c r="B3637" s="16" t="s">
        <v>20</v>
      </c>
      <c r="C3637" s="16" t="s">
        <v>311</v>
      </c>
      <c r="D3637" s="17">
        <v>4</v>
      </c>
      <c r="E3637" s="17">
        <v>4</v>
      </c>
      <c r="F3637" s="17">
        <v>67</v>
      </c>
      <c r="G3637" s="17">
        <v>0</v>
      </c>
      <c r="H3637" s="17">
        <v>76</v>
      </c>
    </row>
    <row r="3638" spans="1:8">
      <c r="A3638" s="15">
        <v>3633</v>
      </c>
      <c r="B3638" s="16" t="s">
        <v>20</v>
      </c>
      <c r="C3638" s="16" t="s">
        <v>312</v>
      </c>
      <c r="D3638" s="17">
        <v>0</v>
      </c>
      <c r="E3638" s="17">
        <v>0</v>
      </c>
      <c r="F3638" s="17">
        <v>0</v>
      </c>
      <c r="G3638" s="17">
        <v>0</v>
      </c>
      <c r="H3638" s="17">
        <v>0</v>
      </c>
    </row>
    <row r="3639" spans="1:8">
      <c r="A3639" s="15">
        <v>3634</v>
      </c>
      <c r="B3639" s="16" t="s">
        <v>20</v>
      </c>
      <c r="C3639" s="16" t="s">
        <v>313</v>
      </c>
      <c r="D3639" s="17">
        <v>0</v>
      </c>
      <c r="E3639" s="17">
        <v>0</v>
      </c>
      <c r="F3639" s="17">
        <v>7</v>
      </c>
      <c r="G3639" s="17">
        <v>0</v>
      </c>
      <c r="H3639" s="17">
        <v>8</v>
      </c>
    </row>
    <row r="3640" spans="1:8">
      <c r="A3640" s="15">
        <v>3635</v>
      </c>
      <c r="B3640" s="16" t="s">
        <v>20</v>
      </c>
      <c r="C3640" s="16" t="s">
        <v>314</v>
      </c>
      <c r="D3640" s="17">
        <v>12</v>
      </c>
      <c r="E3640" s="17">
        <v>12</v>
      </c>
      <c r="F3640" s="17">
        <v>95</v>
      </c>
      <c r="G3640" s="17">
        <v>5</v>
      </c>
      <c r="H3640" s="17">
        <v>120</v>
      </c>
    </row>
    <row r="3641" spans="1:8">
      <c r="A3641" s="15">
        <v>3636</v>
      </c>
      <c r="B3641" s="16" t="s">
        <v>20</v>
      </c>
      <c r="C3641" s="16" t="s">
        <v>388</v>
      </c>
      <c r="D3641" s="17">
        <v>0</v>
      </c>
      <c r="E3641" s="17">
        <v>4</v>
      </c>
      <c r="F3641" s="17">
        <v>20</v>
      </c>
      <c r="G3641" s="17">
        <v>0</v>
      </c>
      <c r="H3641" s="17">
        <v>26</v>
      </c>
    </row>
    <row r="3642" spans="1:8">
      <c r="A3642" s="15">
        <v>3637</v>
      </c>
      <c r="B3642" s="16" t="s">
        <v>20</v>
      </c>
      <c r="C3642" s="16" t="s">
        <v>367</v>
      </c>
      <c r="D3642" s="17">
        <v>0</v>
      </c>
      <c r="E3642" s="17">
        <v>0</v>
      </c>
      <c r="F3642" s="17">
        <v>19</v>
      </c>
      <c r="G3642" s="17">
        <v>3</v>
      </c>
      <c r="H3642" s="17">
        <v>24</v>
      </c>
    </row>
    <row r="3643" spans="1:8">
      <c r="A3643" s="15">
        <v>3638</v>
      </c>
      <c r="B3643" s="16" t="s">
        <v>20</v>
      </c>
      <c r="C3643" s="16" t="s">
        <v>315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20</v>
      </c>
      <c r="C3644" s="16" t="s">
        <v>316</v>
      </c>
      <c r="D3644" s="17">
        <v>0</v>
      </c>
      <c r="E3644" s="17">
        <v>0</v>
      </c>
      <c r="F3644" s="17">
        <v>0</v>
      </c>
      <c r="G3644" s="17">
        <v>0</v>
      </c>
      <c r="H3644" s="17">
        <v>0</v>
      </c>
    </row>
    <row r="3645" spans="1:8">
      <c r="A3645" s="15">
        <v>3640</v>
      </c>
      <c r="B3645" s="16" t="s">
        <v>20</v>
      </c>
      <c r="C3645" s="16" t="s">
        <v>317</v>
      </c>
      <c r="D3645" s="17">
        <v>0</v>
      </c>
      <c r="E3645" s="17">
        <v>0</v>
      </c>
      <c r="F3645" s="17">
        <v>7</v>
      </c>
      <c r="G3645" s="17">
        <v>0</v>
      </c>
      <c r="H3645" s="17">
        <v>10</v>
      </c>
    </row>
    <row r="3646" spans="1:8">
      <c r="A3646" s="15">
        <v>3641</v>
      </c>
      <c r="B3646" s="16" t="s">
        <v>20</v>
      </c>
      <c r="C3646" s="16" t="s">
        <v>318</v>
      </c>
      <c r="D3646" s="17">
        <v>0</v>
      </c>
      <c r="E3646" s="17">
        <v>0</v>
      </c>
      <c r="F3646" s="17">
        <v>4</v>
      </c>
      <c r="G3646" s="17">
        <v>0</v>
      </c>
      <c r="H3646" s="17">
        <v>4</v>
      </c>
    </row>
    <row r="3647" spans="1:8">
      <c r="A3647" s="15">
        <v>3642</v>
      </c>
      <c r="B3647" s="16" t="s">
        <v>20</v>
      </c>
      <c r="C3647" s="16" t="s">
        <v>319</v>
      </c>
      <c r="D3647" s="17">
        <v>0</v>
      </c>
      <c r="E3647" s="17">
        <v>0</v>
      </c>
      <c r="F3647" s="17">
        <v>0</v>
      </c>
      <c r="G3647" s="17">
        <v>0</v>
      </c>
      <c r="H3647" s="17">
        <v>0</v>
      </c>
    </row>
    <row r="3648" spans="1:8">
      <c r="A3648" s="15">
        <v>3643</v>
      </c>
      <c r="B3648" s="16" t="s">
        <v>20</v>
      </c>
      <c r="C3648" s="16" t="s">
        <v>320</v>
      </c>
      <c r="D3648" s="17">
        <v>0</v>
      </c>
      <c r="E3648" s="17">
        <v>4</v>
      </c>
      <c r="F3648" s="17">
        <v>32</v>
      </c>
      <c r="G3648" s="17">
        <v>8</v>
      </c>
      <c r="H3648" s="17">
        <v>39</v>
      </c>
    </row>
    <row r="3649" spans="1:8">
      <c r="A3649" s="15">
        <v>3644</v>
      </c>
      <c r="B3649" s="16" t="s">
        <v>20</v>
      </c>
      <c r="C3649" s="16" t="s">
        <v>321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20</v>
      </c>
      <c r="C3650" s="16" t="s">
        <v>377</v>
      </c>
      <c r="D3650" s="17">
        <v>0</v>
      </c>
      <c r="E3650" s="17">
        <v>0</v>
      </c>
      <c r="F3650" s="17">
        <v>0</v>
      </c>
      <c r="G3650" s="17">
        <v>0</v>
      </c>
      <c r="H3650" s="17">
        <v>0</v>
      </c>
    </row>
    <row r="3651" spans="1:8">
      <c r="A3651" s="15">
        <v>3646</v>
      </c>
      <c r="B3651" s="16" t="s">
        <v>20</v>
      </c>
      <c r="C3651" s="16" t="s">
        <v>322</v>
      </c>
      <c r="D3651" s="17">
        <v>0</v>
      </c>
      <c r="E3651" s="17">
        <v>0</v>
      </c>
      <c r="F3651" s="17">
        <v>3</v>
      </c>
      <c r="G3651" s="17">
        <v>0</v>
      </c>
      <c r="H3651" s="17">
        <v>3</v>
      </c>
    </row>
    <row r="3652" spans="1:8">
      <c r="A3652" s="15">
        <v>3647</v>
      </c>
      <c r="B3652" s="16" t="s">
        <v>20</v>
      </c>
      <c r="C3652" s="16" t="s">
        <v>323</v>
      </c>
      <c r="D3652" s="17">
        <v>0</v>
      </c>
      <c r="E3652" s="17">
        <v>0</v>
      </c>
      <c r="F3652" s="17">
        <v>6</v>
      </c>
      <c r="G3652" s="17">
        <v>0</v>
      </c>
      <c r="H3652" s="17">
        <v>5</v>
      </c>
    </row>
    <row r="3653" spans="1:8">
      <c r="A3653" s="15">
        <v>3648</v>
      </c>
      <c r="B3653" s="16" t="s">
        <v>20</v>
      </c>
      <c r="C3653" s="16" t="s">
        <v>324</v>
      </c>
      <c r="D3653" s="17">
        <v>0</v>
      </c>
      <c r="E3653" s="17">
        <v>3</v>
      </c>
      <c r="F3653" s="17">
        <v>12</v>
      </c>
      <c r="G3653" s="17">
        <v>5</v>
      </c>
      <c r="H3653" s="17">
        <v>22</v>
      </c>
    </row>
    <row r="3654" spans="1:8">
      <c r="A3654" s="15">
        <v>3649</v>
      </c>
      <c r="B3654" s="16" t="s">
        <v>20</v>
      </c>
      <c r="C3654" s="16" t="s">
        <v>325</v>
      </c>
      <c r="D3654" s="17">
        <v>14</v>
      </c>
      <c r="E3654" s="17">
        <v>0</v>
      </c>
      <c r="F3654" s="17">
        <v>9</v>
      </c>
      <c r="G3654" s="17">
        <v>0</v>
      </c>
      <c r="H3654" s="17">
        <v>21</v>
      </c>
    </row>
    <row r="3655" spans="1:8">
      <c r="A3655" s="15">
        <v>3650</v>
      </c>
      <c r="B3655" s="16" t="s">
        <v>20</v>
      </c>
      <c r="C3655" s="16" t="s">
        <v>368</v>
      </c>
      <c r="D3655" s="17">
        <v>5</v>
      </c>
      <c r="E3655" s="17">
        <v>5</v>
      </c>
      <c r="F3655" s="17">
        <v>12</v>
      </c>
      <c r="G3655" s="17">
        <v>12</v>
      </c>
      <c r="H3655" s="17">
        <v>37</v>
      </c>
    </row>
    <row r="3656" spans="1:8">
      <c r="A3656" s="15">
        <v>3651</v>
      </c>
      <c r="B3656" s="16" t="s">
        <v>20</v>
      </c>
      <c r="C3656" s="16" t="s">
        <v>326</v>
      </c>
      <c r="D3656" s="17">
        <v>30</v>
      </c>
      <c r="E3656" s="17">
        <v>25</v>
      </c>
      <c r="F3656" s="17">
        <v>126</v>
      </c>
      <c r="G3656" s="17">
        <v>24</v>
      </c>
      <c r="H3656" s="17">
        <v>204</v>
      </c>
    </row>
    <row r="3657" spans="1:8">
      <c r="A3657" s="15">
        <v>3652</v>
      </c>
      <c r="B3657" s="16" t="s">
        <v>20</v>
      </c>
      <c r="C3657" s="16" t="s">
        <v>327</v>
      </c>
      <c r="D3657" s="17">
        <v>0</v>
      </c>
      <c r="E3657" s="17">
        <v>0</v>
      </c>
      <c r="F3657" s="17">
        <v>23</v>
      </c>
      <c r="G3657" s="17">
        <v>12</v>
      </c>
      <c r="H3657" s="17">
        <v>31</v>
      </c>
    </row>
    <row r="3658" spans="1:8">
      <c r="A3658" s="15">
        <v>3653</v>
      </c>
      <c r="B3658" s="16" t="s">
        <v>20</v>
      </c>
      <c r="C3658" s="16" t="s">
        <v>328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20</v>
      </c>
      <c r="C3659" s="16" t="s">
        <v>329</v>
      </c>
      <c r="D3659" s="17">
        <v>0</v>
      </c>
      <c r="E3659" s="17">
        <v>0</v>
      </c>
      <c r="F3659" s="17">
        <v>0</v>
      </c>
      <c r="G3659" s="17">
        <v>0</v>
      </c>
      <c r="H3659" s="17">
        <v>0</v>
      </c>
    </row>
    <row r="3660" spans="1:8">
      <c r="A3660" s="15">
        <v>3655</v>
      </c>
      <c r="B3660" s="16" t="s">
        <v>20</v>
      </c>
      <c r="C3660" s="16" t="s">
        <v>379</v>
      </c>
      <c r="D3660" s="17">
        <v>0</v>
      </c>
      <c r="E3660" s="17">
        <v>4</v>
      </c>
      <c r="F3660" s="17">
        <v>6</v>
      </c>
      <c r="G3660" s="17">
        <v>0</v>
      </c>
      <c r="H3660" s="17">
        <v>4</v>
      </c>
    </row>
    <row r="3661" spans="1:8">
      <c r="A3661" s="15">
        <v>3656</v>
      </c>
      <c r="B3661" s="16" t="s">
        <v>20</v>
      </c>
      <c r="C3661" s="16" t="s">
        <v>369</v>
      </c>
      <c r="D3661" s="17">
        <v>8</v>
      </c>
      <c r="E3661" s="17">
        <v>8</v>
      </c>
      <c r="F3661" s="17">
        <v>71</v>
      </c>
      <c r="G3661" s="17">
        <v>0</v>
      </c>
      <c r="H3661" s="17">
        <v>91</v>
      </c>
    </row>
    <row r="3662" spans="1:8">
      <c r="A3662" s="15">
        <v>3657</v>
      </c>
      <c r="B3662" s="16" t="s">
        <v>20</v>
      </c>
      <c r="C3662" s="16" t="s">
        <v>389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20</v>
      </c>
      <c r="C3663" s="16" t="s">
        <v>390</v>
      </c>
      <c r="D3663" s="17">
        <v>0</v>
      </c>
      <c r="E3663" s="17">
        <v>0</v>
      </c>
      <c r="F3663" s="17">
        <v>0</v>
      </c>
      <c r="G3663" s="17">
        <v>0</v>
      </c>
      <c r="H3663" s="17">
        <v>0</v>
      </c>
    </row>
    <row r="3664" spans="1:8">
      <c r="A3664" s="15">
        <v>3659</v>
      </c>
      <c r="B3664" s="16" t="s">
        <v>20</v>
      </c>
      <c r="C3664" s="16" t="s">
        <v>330</v>
      </c>
      <c r="D3664" s="17">
        <v>4</v>
      </c>
      <c r="E3664" s="17">
        <v>0</v>
      </c>
      <c r="F3664" s="17">
        <v>81</v>
      </c>
      <c r="G3664" s="17">
        <v>30</v>
      </c>
      <c r="H3664" s="17">
        <v>121</v>
      </c>
    </row>
    <row r="3665" spans="1:8">
      <c r="A3665" s="15">
        <v>3660</v>
      </c>
      <c r="B3665" s="16" t="s">
        <v>20</v>
      </c>
      <c r="C3665" s="16" t="s">
        <v>391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20</v>
      </c>
      <c r="C3666" s="16" t="s">
        <v>392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20</v>
      </c>
      <c r="C3667" s="16" t="s">
        <v>393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20</v>
      </c>
      <c r="C3668" s="16" t="s">
        <v>331</v>
      </c>
      <c r="D3668" s="17">
        <v>0</v>
      </c>
      <c r="E3668" s="17">
        <v>0</v>
      </c>
      <c r="F3668" s="17">
        <v>0</v>
      </c>
      <c r="G3668" s="17">
        <v>0</v>
      </c>
      <c r="H3668" s="17">
        <v>0</v>
      </c>
    </row>
    <row r="3669" spans="1:8">
      <c r="A3669" s="15">
        <v>3664</v>
      </c>
      <c r="B3669" s="16" t="s">
        <v>20</v>
      </c>
      <c r="C3669" s="16" t="s">
        <v>394</v>
      </c>
      <c r="D3669" s="17">
        <v>21724</v>
      </c>
      <c r="E3669" s="17">
        <v>12174</v>
      </c>
      <c r="F3669" s="17">
        <v>49025</v>
      </c>
      <c r="G3669" s="17">
        <v>11207</v>
      </c>
      <c r="H3669" s="17">
        <v>94130</v>
      </c>
    </row>
    <row r="3670" spans="1:8">
      <c r="A3670" s="15">
        <v>3665</v>
      </c>
      <c r="B3670" s="16" t="s">
        <v>20</v>
      </c>
      <c r="C3670" s="16" t="s">
        <v>332</v>
      </c>
      <c r="D3670" s="17">
        <v>0</v>
      </c>
      <c r="E3670" s="17">
        <v>3</v>
      </c>
      <c r="F3670" s="17">
        <v>15</v>
      </c>
      <c r="G3670" s="17">
        <v>0</v>
      </c>
      <c r="H3670" s="17">
        <v>16</v>
      </c>
    </row>
    <row r="3671" spans="1:8">
      <c r="A3671" s="15">
        <v>3666</v>
      </c>
      <c r="B3671" s="16" t="s">
        <v>20</v>
      </c>
      <c r="C3671" s="16" t="s">
        <v>333</v>
      </c>
      <c r="D3671" s="17">
        <v>8</v>
      </c>
      <c r="E3671" s="17">
        <v>15</v>
      </c>
      <c r="F3671" s="17">
        <v>89</v>
      </c>
      <c r="G3671" s="17">
        <v>5</v>
      </c>
      <c r="H3671" s="17">
        <v>115</v>
      </c>
    </row>
    <row r="3672" spans="1:8">
      <c r="A3672" s="15">
        <v>3667</v>
      </c>
      <c r="B3672" s="16" t="s">
        <v>21</v>
      </c>
      <c r="C3672" s="16" t="s">
        <v>97</v>
      </c>
      <c r="D3672" s="17">
        <v>720</v>
      </c>
      <c r="E3672" s="17">
        <v>2187</v>
      </c>
      <c r="F3672" s="17">
        <v>5395</v>
      </c>
      <c r="G3672" s="17">
        <v>235</v>
      </c>
      <c r="H3672" s="17">
        <v>8528</v>
      </c>
    </row>
    <row r="3673" spans="1:8">
      <c r="A3673" s="15">
        <v>3668</v>
      </c>
      <c r="B3673" s="16" t="s">
        <v>21</v>
      </c>
      <c r="C3673" s="16" t="s">
        <v>347</v>
      </c>
      <c r="D3673" s="17">
        <v>0</v>
      </c>
      <c r="E3673" s="17">
        <v>0</v>
      </c>
      <c r="F3673" s="17">
        <v>0</v>
      </c>
      <c r="G3673" s="17">
        <v>0</v>
      </c>
      <c r="H3673" s="17">
        <v>0</v>
      </c>
    </row>
    <row r="3674" spans="1:8">
      <c r="A3674" s="15">
        <v>3669</v>
      </c>
      <c r="B3674" s="16" t="s">
        <v>21</v>
      </c>
      <c r="C3674" s="16" t="s">
        <v>98</v>
      </c>
      <c r="D3674" s="17">
        <v>4</v>
      </c>
      <c r="E3674" s="17">
        <v>13</v>
      </c>
      <c r="F3674" s="17">
        <v>64</v>
      </c>
      <c r="G3674" s="17">
        <v>7</v>
      </c>
      <c r="H3674" s="17">
        <v>83</v>
      </c>
    </row>
    <row r="3675" spans="1:8">
      <c r="A3675" s="15">
        <v>3670</v>
      </c>
      <c r="B3675" s="16" t="s">
        <v>21</v>
      </c>
      <c r="C3675" s="16" t="s">
        <v>99</v>
      </c>
      <c r="D3675" s="17">
        <v>0</v>
      </c>
      <c r="E3675" s="17">
        <v>0</v>
      </c>
      <c r="F3675" s="17">
        <v>6</v>
      </c>
      <c r="G3675" s="17">
        <v>0</v>
      </c>
      <c r="H3675" s="17">
        <v>9</v>
      </c>
    </row>
    <row r="3676" spans="1:8">
      <c r="A3676" s="15">
        <v>3671</v>
      </c>
      <c r="B3676" s="16" t="s">
        <v>21</v>
      </c>
      <c r="C3676" s="16" t="s">
        <v>100</v>
      </c>
      <c r="D3676" s="17">
        <v>0</v>
      </c>
      <c r="E3676" s="17">
        <v>0</v>
      </c>
      <c r="F3676" s="17">
        <v>0</v>
      </c>
      <c r="G3676" s="17">
        <v>0</v>
      </c>
      <c r="H3676" s="17">
        <v>0</v>
      </c>
    </row>
    <row r="3677" spans="1:8">
      <c r="A3677" s="15">
        <v>3672</v>
      </c>
      <c r="B3677" s="16" t="s">
        <v>21</v>
      </c>
      <c r="C3677" s="16" t="s">
        <v>101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21</v>
      </c>
      <c r="C3678" s="16" t="s">
        <v>102</v>
      </c>
      <c r="D3678" s="17">
        <v>0</v>
      </c>
      <c r="E3678" s="17">
        <v>0</v>
      </c>
      <c r="F3678" s="17">
        <v>8</v>
      </c>
      <c r="G3678" s="17">
        <v>0</v>
      </c>
      <c r="H3678" s="17">
        <v>8</v>
      </c>
    </row>
    <row r="3679" spans="1:8">
      <c r="A3679" s="15">
        <v>3674</v>
      </c>
      <c r="B3679" s="16" t="s">
        <v>21</v>
      </c>
      <c r="C3679" s="16" t="s">
        <v>103</v>
      </c>
      <c r="D3679" s="17">
        <v>0</v>
      </c>
      <c r="E3679" s="17">
        <v>0</v>
      </c>
      <c r="F3679" s="17">
        <v>0</v>
      </c>
      <c r="G3679" s="17">
        <v>0</v>
      </c>
      <c r="H3679" s="17">
        <v>0</v>
      </c>
    </row>
    <row r="3680" spans="1:8">
      <c r="A3680" s="15">
        <v>3675</v>
      </c>
      <c r="B3680" s="16" t="s">
        <v>21</v>
      </c>
      <c r="C3680" s="16" t="s">
        <v>104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21</v>
      </c>
      <c r="C3681" s="16" t="s">
        <v>105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21</v>
      </c>
      <c r="C3682" s="16" t="s">
        <v>106</v>
      </c>
      <c r="D3682" s="17">
        <v>15</v>
      </c>
      <c r="E3682" s="17">
        <v>15</v>
      </c>
      <c r="F3682" s="17">
        <v>227</v>
      </c>
      <c r="G3682" s="17">
        <v>80</v>
      </c>
      <c r="H3682" s="17">
        <v>327</v>
      </c>
    </row>
    <row r="3683" spans="1:8">
      <c r="A3683" s="15">
        <v>3678</v>
      </c>
      <c r="B3683" s="16" t="s">
        <v>21</v>
      </c>
      <c r="C3683" s="16" t="s">
        <v>107</v>
      </c>
      <c r="D3683" s="17">
        <v>0</v>
      </c>
      <c r="E3683" s="17">
        <v>0</v>
      </c>
      <c r="F3683" s="17">
        <v>0</v>
      </c>
      <c r="G3683" s="17">
        <v>0</v>
      </c>
      <c r="H3683" s="17">
        <v>0</v>
      </c>
    </row>
    <row r="3684" spans="1:8">
      <c r="A3684" s="15">
        <v>3679</v>
      </c>
      <c r="B3684" s="16" t="s">
        <v>21</v>
      </c>
      <c r="C3684" s="16" t="s">
        <v>108</v>
      </c>
      <c r="D3684" s="17">
        <v>0</v>
      </c>
      <c r="E3684" s="17">
        <v>4</v>
      </c>
      <c r="F3684" s="17">
        <v>32</v>
      </c>
      <c r="G3684" s="17">
        <v>4</v>
      </c>
      <c r="H3684" s="17">
        <v>42</v>
      </c>
    </row>
    <row r="3685" spans="1:8">
      <c r="A3685" s="15">
        <v>3680</v>
      </c>
      <c r="B3685" s="16" t="s">
        <v>21</v>
      </c>
      <c r="C3685" s="16" t="s">
        <v>109</v>
      </c>
      <c r="D3685" s="17">
        <v>0</v>
      </c>
      <c r="E3685" s="17">
        <v>0</v>
      </c>
      <c r="F3685" s="17">
        <v>0</v>
      </c>
      <c r="G3685" s="17">
        <v>0</v>
      </c>
      <c r="H3685" s="17">
        <v>0</v>
      </c>
    </row>
    <row r="3686" spans="1:8">
      <c r="A3686" s="15">
        <v>3681</v>
      </c>
      <c r="B3686" s="16" t="s">
        <v>21</v>
      </c>
      <c r="C3686" s="16" t="s">
        <v>110</v>
      </c>
      <c r="D3686" s="17">
        <v>55857</v>
      </c>
      <c r="E3686" s="17">
        <v>27779</v>
      </c>
      <c r="F3686" s="17">
        <v>72112</v>
      </c>
      <c r="G3686" s="17">
        <v>12278</v>
      </c>
      <c r="H3686" s="17">
        <v>168032</v>
      </c>
    </row>
    <row r="3687" spans="1:8">
      <c r="A3687" s="15">
        <v>3682</v>
      </c>
      <c r="B3687" s="16" t="s">
        <v>21</v>
      </c>
      <c r="C3687" s="16" t="s">
        <v>348</v>
      </c>
      <c r="D3687" s="17">
        <v>0</v>
      </c>
      <c r="E3687" s="17">
        <v>0</v>
      </c>
      <c r="F3687" s="17">
        <v>0</v>
      </c>
      <c r="G3687" s="17">
        <v>0</v>
      </c>
      <c r="H3687" s="17">
        <v>0</v>
      </c>
    </row>
    <row r="3688" spans="1:8">
      <c r="A3688" s="15">
        <v>3683</v>
      </c>
      <c r="B3688" s="16" t="s">
        <v>21</v>
      </c>
      <c r="C3688" s="16" t="s">
        <v>111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21</v>
      </c>
      <c r="C3689" s="16" t="s">
        <v>112</v>
      </c>
      <c r="D3689" s="17">
        <v>0</v>
      </c>
      <c r="E3689" s="17">
        <v>0</v>
      </c>
      <c r="F3689" s="17">
        <v>0</v>
      </c>
      <c r="G3689" s="17">
        <v>0</v>
      </c>
      <c r="H3689" s="17">
        <v>0</v>
      </c>
    </row>
    <row r="3690" spans="1:8">
      <c r="A3690" s="15">
        <v>3685</v>
      </c>
      <c r="B3690" s="16" t="s">
        <v>21</v>
      </c>
      <c r="C3690" s="16" t="s">
        <v>113</v>
      </c>
      <c r="D3690" s="17">
        <v>0</v>
      </c>
      <c r="E3690" s="17">
        <v>11</v>
      </c>
      <c r="F3690" s="17">
        <v>76</v>
      </c>
      <c r="G3690" s="17">
        <v>110</v>
      </c>
      <c r="H3690" s="17">
        <v>201</v>
      </c>
    </row>
    <row r="3691" spans="1:8">
      <c r="A3691" s="15">
        <v>3686</v>
      </c>
      <c r="B3691" s="16" t="s">
        <v>21</v>
      </c>
      <c r="C3691" s="16" t="s">
        <v>114</v>
      </c>
      <c r="D3691" s="17">
        <v>0</v>
      </c>
      <c r="E3691" s="17">
        <v>0</v>
      </c>
      <c r="F3691" s="17">
        <v>12</v>
      </c>
      <c r="G3691" s="17">
        <v>4</v>
      </c>
      <c r="H3691" s="17">
        <v>12</v>
      </c>
    </row>
    <row r="3692" spans="1:8">
      <c r="A3692" s="15">
        <v>3687</v>
      </c>
      <c r="B3692" s="16" t="s">
        <v>21</v>
      </c>
      <c r="C3692" s="16" t="s">
        <v>115</v>
      </c>
      <c r="D3692" s="17">
        <v>0</v>
      </c>
      <c r="E3692" s="17">
        <v>0</v>
      </c>
      <c r="F3692" s="17">
        <v>0</v>
      </c>
      <c r="G3692" s="17">
        <v>0</v>
      </c>
      <c r="H3692" s="17">
        <v>0</v>
      </c>
    </row>
    <row r="3693" spans="1:8">
      <c r="A3693" s="15">
        <v>3688</v>
      </c>
      <c r="B3693" s="16" t="s">
        <v>21</v>
      </c>
      <c r="C3693" s="16" t="s">
        <v>116</v>
      </c>
      <c r="D3693" s="17">
        <v>12</v>
      </c>
      <c r="E3693" s="17">
        <v>0</v>
      </c>
      <c r="F3693" s="17">
        <v>19</v>
      </c>
      <c r="G3693" s="17">
        <v>0</v>
      </c>
      <c r="H3693" s="17">
        <v>33</v>
      </c>
    </row>
    <row r="3694" spans="1:8">
      <c r="A3694" s="15">
        <v>3689</v>
      </c>
      <c r="B3694" s="16" t="s">
        <v>21</v>
      </c>
      <c r="C3694" s="16" t="s">
        <v>117</v>
      </c>
      <c r="D3694" s="17">
        <v>25</v>
      </c>
      <c r="E3694" s="17">
        <v>27</v>
      </c>
      <c r="F3694" s="17">
        <v>340</v>
      </c>
      <c r="G3694" s="17">
        <v>11</v>
      </c>
      <c r="H3694" s="17">
        <v>399</v>
      </c>
    </row>
    <row r="3695" spans="1:8">
      <c r="A3695" s="15">
        <v>3690</v>
      </c>
      <c r="B3695" s="16" t="s">
        <v>21</v>
      </c>
      <c r="C3695" s="16" t="s">
        <v>118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21</v>
      </c>
      <c r="C3696" s="16" t="s">
        <v>119</v>
      </c>
      <c r="D3696" s="17">
        <v>0</v>
      </c>
      <c r="E3696" s="17">
        <v>8</v>
      </c>
      <c r="F3696" s="17">
        <v>17</v>
      </c>
      <c r="G3696" s="17">
        <v>0</v>
      </c>
      <c r="H3696" s="17">
        <v>23</v>
      </c>
    </row>
    <row r="3697" spans="1:8">
      <c r="A3697" s="15">
        <v>3692</v>
      </c>
      <c r="B3697" s="16" t="s">
        <v>21</v>
      </c>
      <c r="C3697" s="16" t="s">
        <v>120</v>
      </c>
      <c r="D3697" s="17">
        <v>0</v>
      </c>
      <c r="E3697" s="17">
        <v>0</v>
      </c>
      <c r="F3697" s="17">
        <v>32</v>
      </c>
      <c r="G3697" s="17">
        <v>22</v>
      </c>
      <c r="H3697" s="17">
        <v>60</v>
      </c>
    </row>
    <row r="3698" spans="1:8">
      <c r="A3698" s="15">
        <v>3693</v>
      </c>
      <c r="B3698" s="16" t="s">
        <v>21</v>
      </c>
      <c r="C3698" s="16" t="s">
        <v>121</v>
      </c>
      <c r="D3698" s="17">
        <v>0</v>
      </c>
      <c r="E3698" s="17">
        <v>0</v>
      </c>
      <c r="F3698" s="17">
        <v>0</v>
      </c>
      <c r="G3698" s="17">
        <v>0</v>
      </c>
      <c r="H3698" s="17">
        <v>0</v>
      </c>
    </row>
    <row r="3699" spans="1:8">
      <c r="A3699" s="15">
        <v>3694</v>
      </c>
      <c r="B3699" s="16" t="s">
        <v>21</v>
      </c>
      <c r="C3699" s="16" t="s">
        <v>122</v>
      </c>
      <c r="D3699" s="17">
        <v>0</v>
      </c>
      <c r="E3699" s="17">
        <v>0</v>
      </c>
      <c r="F3699" s="17">
        <v>0</v>
      </c>
      <c r="G3699" s="17">
        <v>0</v>
      </c>
      <c r="H3699" s="17">
        <v>0</v>
      </c>
    </row>
    <row r="3700" spans="1:8">
      <c r="A3700" s="15">
        <v>3695</v>
      </c>
      <c r="B3700" s="16" t="s">
        <v>21</v>
      </c>
      <c r="C3700" s="16" t="s">
        <v>123</v>
      </c>
      <c r="D3700" s="17">
        <v>0</v>
      </c>
      <c r="E3700" s="17">
        <v>3</v>
      </c>
      <c r="F3700" s="17">
        <v>3</v>
      </c>
      <c r="G3700" s="17">
        <v>0</v>
      </c>
      <c r="H3700" s="17">
        <v>4</v>
      </c>
    </row>
    <row r="3701" spans="1:8">
      <c r="A3701" s="15">
        <v>3696</v>
      </c>
      <c r="B3701" s="16" t="s">
        <v>21</v>
      </c>
      <c r="C3701" s="16" t="s">
        <v>124</v>
      </c>
      <c r="D3701" s="17">
        <v>0</v>
      </c>
      <c r="E3701" s="17">
        <v>0</v>
      </c>
      <c r="F3701" s="17">
        <v>0</v>
      </c>
      <c r="G3701" s="17">
        <v>0</v>
      </c>
      <c r="H3701" s="17">
        <v>0</v>
      </c>
    </row>
    <row r="3702" spans="1:8">
      <c r="A3702" s="15">
        <v>3697</v>
      </c>
      <c r="B3702" s="16" t="s">
        <v>21</v>
      </c>
      <c r="C3702" s="16" t="s">
        <v>380</v>
      </c>
      <c r="D3702" s="17">
        <v>0</v>
      </c>
      <c r="E3702" s="17">
        <v>0</v>
      </c>
      <c r="F3702" s="17">
        <v>5</v>
      </c>
      <c r="G3702" s="17">
        <v>0</v>
      </c>
      <c r="H3702" s="17">
        <v>0</v>
      </c>
    </row>
    <row r="3703" spans="1:8">
      <c r="A3703" s="15">
        <v>3698</v>
      </c>
      <c r="B3703" s="16" t="s">
        <v>21</v>
      </c>
      <c r="C3703" s="16" t="s">
        <v>372</v>
      </c>
      <c r="D3703" s="17">
        <v>0</v>
      </c>
      <c r="E3703" s="17">
        <v>0</v>
      </c>
      <c r="F3703" s="17">
        <v>0</v>
      </c>
      <c r="G3703" s="17">
        <v>0</v>
      </c>
      <c r="H3703" s="17">
        <v>0</v>
      </c>
    </row>
    <row r="3704" spans="1:8">
      <c r="A3704" s="15">
        <v>3699</v>
      </c>
      <c r="B3704" s="16" t="s">
        <v>21</v>
      </c>
      <c r="C3704" s="16" t="s">
        <v>125</v>
      </c>
      <c r="D3704" s="17">
        <v>15</v>
      </c>
      <c r="E3704" s="17">
        <v>90</v>
      </c>
      <c r="F3704" s="17">
        <v>903</v>
      </c>
      <c r="G3704" s="17">
        <v>120</v>
      </c>
      <c r="H3704" s="17">
        <v>1129</v>
      </c>
    </row>
    <row r="3705" spans="1:8">
      <c r="A3705" s="15">
        <v>3700</v>
      </c>
      <c r="B3705" s="16" t="s">
        <v>21</v>
      </c>
      <c r="C3705" s="16" t="s">
        <v>126</v>
      </c>
      <c r="D3705" s="17">
        <v>3</v>
      </c>
      <c r="E3705" s="17">
        <v>0</v>
      </c>
      <c r="F3705" s="17">
        <v>0</v>
      </c>
      <c r="G3705" s="17">
        <v>0</v>
      </c>
      <c r="H3705" s="17">
        <v>10</v>
      </c>
    </row>
    <row r="3706" spans="1:8">
      <c r="A3706" s="15">
        <v>3701</v>
      </c>
      <c r="B3706" s="16" t="s">
        <v>21</v>
      </c>
      <c r="C3706" s="16" t="s">
        <v>127</v>
      </c>
      <c r="D3706" s="17">
        <v>0</v>
      </c>
      <c r="E3706" s="17">
        <v>4</v>
      </c>
      <c r="F3706" s="17">
        <v>48</v>
      </c>
      <c r="G3706" s="17">
        <v>0</v>
      </c>
      <c r="H3706" s="17">
        <v>54</v>
      </c>
    </row>
    <row r="3707" spans="1:8">
      <c r="A3707" s="15">
        <v>3702</v>
      </c>
      <c r="B3707" s="16" t="s">
        <v>21</v>
      </c>
      <c r="C3707" s="16" t="s">
        <v>128</v>
      </c>
      <c r="D3707" s="17">
        <v>0</v>
      </c>
      <c r="E3707" s="17">
        <v>0</v>
      </c>
      <c r="F3707" s="17">
        <v>0</v>
      </c>
      <c r="G3707" s="17">
        <v>0</v>
      </c>
      <c r="H3707" s="17">
        <v>0</v>
      </c>
    </row>
    <row r="3708" spans="1:8">
      <c r="A3708" s="15">
        <v>3703</v>
      </c>
      <c r="B3708" s="16" t="s">
        <v>21</v>
      </c>
      <c r="C3708" s="16" t="s">
        <v>129</v>
      </c>
      <c r="D3708" s="17">
        <v>4</v>
      </c>
      <c r="E3708" s="17">
        <v>8</v>
      </c>
      <c r="F3708" s="17">
        <v>15</v>
      </c>
      <c r="G3708" s="17">
        <v>0</v>
      </c>
      <c r="H3708" s="17">
        <v>25</v>
      </c>
    </row>
    <row r="3709" spans="1:8">
      <c r="A3709" s="15">
        <v>3704</v>
      </c>
      <c r="B3709" s="16" t="s">
        <v>21</v>
      </c>
      <c r="C3709" s="16" t="s">
        <v>130</v>
      </c>
      <c r="D3709" s="17">
        <v>0</v>
      </c>
      <c r="E3709" s="17">
        <v>0</v>
      </c>
      <c r="F3709" s="17">
        <v>47</v>
      </c>
      <c r="G3709" s="17">
        <v>16</v>
      </c>
      <c r="H3709" s="17">
        <v>69</v>
      </c>
    </row>
    <row r="3710" spans="1:8">
      <c r="A3710" s="15">
        <v>3705</v>
      </c>
      <c r="B3710" s="16" t="s">
        <v>21</v>
      </c>
      <c r="C3710" s="16" t="s">
        <v>131</v>
      </c>
      <c r="D3710" s="17">
        <v>0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21</v>
      </c>
      <c r="C3711" s="16" t="s">
        <v>132</v>
      </c>
      <c r="D3711" s="17">
        <v>0</v>
      </c>
      <c r="E3711" s="17">
        <v>0</v>
      </c>
      <c r="F3711" s="17">
        <v>9</v>
      </c>
      <c r="G3711" s="17">
        <v>0</v>
      </c>
      <c r="H3711" s="17">
        <v>13</v>
      </c>
    </row>
    <row r="3712" spans="1:8">
      <c r="A3712" s="15">
        <v>3707</v>
      </c>
      <c r="B3712" s="16" t="s">
        <v>21</v>
      </c>
      <c r="C3712" s="16" t="s">
        <v>381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21</v>
      </c>
      <c r="C3713" s="16" t="s">
        <v>133</v>
      </c>
      <c r="D3713" s="17">
        <v>62</v>
      </c>
      <c r="E3713" s="17">
        <v>126</v>
      </c>
      <c r="F3713" s="17">
        <v>1350</v>
      </c>
      <c r="G3713" s="17">
        <v>125</v>
      </c>
      <c r="H3713" s="17">
        <v>1658</v>
      </c>
    </row>
    <row r="3714" spans="1:8">
      <c r="A3714" s="15">
        <v>3709</v>
      </c>
      <c r="B3714" s="16" t="s">
        <v>21</v>
      </c>
      <c r="C3714" s="16" t="s">
        <v>134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21</v>
      </c>
      <c r="C3715" s="16" t="s">
        <v>135</v>
      </c>
      <c r="D3715" s="17">
        <v>39</v>
      </c>
      <c r="E3715" s="17">
        <v>24</v>
      </c>
      <c r="F3715" s="17">
        <v>146</v>
      </c>
      <c r="G3715" s="17">
        <v>22</v>
      </c>
      <c r="H3715" s="17">
        <v>233</v>
      </c>
    </row>
    <row r="3716" spans="1:8">
      <c r="A3716" s="15">
        <v>3711</v>
      </c>
      <c r="B3716" s="16" t="s">
        <v>21</v>
      </c>
      <c r="C3716" s="16" t="s">
        <v>136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21</v>
      </c>
      <c r="C3717" s="16" t="s">
        <v>137</v>
      </c>
      <c r="D3717" s="17">
        <v>4</v>
      </c>
      <c r="E3717" s="17">
        <v>0</v>
      </c>
      <c r="F3717" s="17">
        <v>0</v>
      </c>
      <c r="G3717" s="17">
        <v>0</v>
      </c>
      <c r="H3717" s="17">
        <v>4</v>
      </c>
    </row>
    <row r="3718" spans="1:8">
      <c r="A3718" s="15">
        <v>3713</v>
      </c>
      <c r="B3718" s="16" t="s">
        <v>21</v>
      </c>
      <c r="C3718" s="16" t="s">
        <v>138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21</v>
      </c>
      <c r="C3719" s="16" t="s">
        <v>139</v>
      </c>
      <c r="D3719" s="17">
        <v>0</v>
      </c>
      <c r="E3719" s="17">
        <v>0</v>
      </c>
      <c r="F3719" s="17">
        <v>0</v>
      </c>
      <c r="G3719" s="17">
        <v>0</v>
      </c>
      <c r="H3719" s="17">
        <v>0</v>
      </c>
    </row>
    <row r="3720" spans="1:8">
      <c r="A3720" s="15">
        <v>3715</v>
      </c>
      <c r="B3720" s="16" t="s">
        <v>21</v>
      </c>
      <c r="C3720" s="16" t="s">
        <v>140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21</v>
      </c>
      <c r="C3721" s="16" t="s">
        <v>141</v>
      </c>
      <c r="D3721" s="17">
        <v>0</v>
      </c>
      <c r="E3721" s="17">
        <v>0</v>
      </c>
      <c r="F3721" s="17">
        <v>0</v>
      </c>
      <c r="G3721" s="17">
        <v>0</v>
      </c>
      <c r="H3721" s="17">
        <v>0</v>
      </c>
    </row>
    <row r="3722" spans="1:8">
      <c r="A3722" s="15">
        <v>3717</v>
      </c>
      <c r="B3722" s="16" t="s">
        <v>21</v>
      </c>
      <c r="C3722" s="16" t="s">
        <v>142</v>
      </c>
      <c r="D3722" s="17">
        <v>0</v>
      </c>
      <c r="E3722" s="17">
        <v>0</v>
      </c>
      <c r="F3722" s="17">
        <v>0</v>
      </c>
      <c r="G3722" s="17">
        <v>0</v>
      </c>
      <c r="H3722" s="17">
        <v>0</v>
      </c>
    </row>
    <row r="3723" spans="1:8">
      <c r="A3723" s="15">
        <v>3718</v>
      </c>
      <c r="B3723" s="16" t="s">
        <v>21</v>
      </c>
      <c r="C3723" s="16" t="s">
        <v>143</v>
      </c>
      <c r="D3723" s="17">
        <v>8</v>
      </c>
      <c r="E3723" s="17">
        <v>18</v>
      </c>
      <c r="F3723" s="17">
        <v>768</v>
      </c>
      <c r="G3723" s="17">
        <v>244</v>
      </c>
      <c r="H3723" s="17">
        <v>1034</v>
      </c>
    </row>
    <row r="3724" spans="1:8">
      <c r="A3724" s="15">
        <v>3719</v>
      </c>
      <c r="B3724" s="16" t="s">
        <v>21</v>
      </c>
      <c r="C3724" s="16" t="s">
        <v>144</v>
      </c>
      <c r="D3724" s="17">
        <v>0</v>
      </c>
      <c r="E3724" s="17">
        <v>0</v>
      </c>
      <c r="F3724" s="17">
        <v>0</v>
      </c>
      <c r="G3724" s="17">
        <v>0</v>
      </c>
      <c r="H3724" s="17">
        <v>0</v>
      </c>
    </row>
    <row r="3725" spans="1:8">
      <c r="A3725" s="15">
        <v>3720</v>
      </c>
      <c r="B3725" s="16" t="s">
        <v>21</v>
      </c>
      <c r="C3725" s="16" t="s">
        <v>349</v>
      </c>
      <c r="D3725" s="17">
        <v>234</v>
      </c>
      <c r="E3725" s="17">
        <v>363</v>
      </c>
      <c r="F3725" s="17">
        <v>3285</v>
      </c>
      <c r="G3725" s="17">
        <v>379</v>
      </c>
      <c r="H3725" s="17">
        <v>4265</v>
      </c>
    </row>
    <row r="3726" spans="1:8">
      <c r="A3726" s="15">
        <v>3721</v>
      </c>
      <c r="B3726" s="16" t="s">
        <v>21</v>
      </c>
      <c r="C3726" s="16" t="s">
        <v>145</v>
      </c>
      <c r="D3726" s="17">
        <v>0</v>
      </c>
      <c r="E3726" s="17">
        <v>0</v>
      </c>
      <c r="F3726" s="17">
        <v>0</v>
      </c>
      <c r="G3726" s="17">
        <v>0</v>
      </c>
      <c r="H3726" s="17">
        <v>0</v>
      </c>
    </row>
    <row r="3727" spans="1:8">
      <c r="A3727" s="15">
        <v>3722</v>
      </c>
      <c r="B3727" s="16" t="s">
        <v>21</v>
      </c>
      <c r="C3727" s="16" t="s">
        <v>146</v>
      </c>
      <c r="D3727" s="17">
        <v>7</v>
      </c>
      <c r="E3727" s="17">
        <v>14</v>
      </c>
      <c r="F3727" s="17">
        <v>111</v>
      </c>
      <c r="G3727" s="17">
        <v>20</v>
      </c>
      <c r="H3727" s="17">
        <v>154</v>
      </c>
    </row>
    <row r="3728" spans="1:8">
      <c r="A3728" s="15">
        <v>3723</v>
      </c>
      <c r="B3728" s="16" t="s">
        <v>21</v>
      </c>
      <c r="C3728" s="16" t="s">
        <v>147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21</v>
      </c>
      <c r="C3729" s="16" t="s">
        <v>148</v>
      </c>
      <c r="D3729" s="17">
        <v>0</v>
      </c>
      <c r="E3729" s="17">
        <v>3</v>
      </c>
      <c r="F3729" s="17">
        <v>17</v>
      </c>
      <c r="G3729" s="17">
        <v>0</v>
      </c>
      <c r="H3729" s="17">
        <v>26</v>
      </c>
    </row>
    <row r="3730" spans="1:8">
      <c r="A3730" s="15">
        <v>3725</v>
      </c>
      <c r="B3730" s="16" t="s">
        <v>21</v>
      </c>
      <c r="C3730" s="16" t="s">
        <v>350</v>
      </c>
      <c r="D3730" s="17">
        <v>0</v>
      </c>
      <c r="E3730" s="17">
        <v>0</v>
      </c>
      <c r="F3730" s="17">
        <v>7</v>
      </c>
      <c r="G3730" s="17">
        <v>0</v>
      </c>
      <c r="H3730" s="17">
        <v>3</v>
      </c>
    </row>
    <row r="3731" spans="1:8">
      <c r="A3731" s="15">
        <v>3726</v>
      </c>
      <c r="B3731" s="16" t="s">
        <v>21</v>
      </c>
      <c r="C3731" s="16" t="s">
        <v>149</v>
      </c>
      <c r="D3731" s="17">
        <v>22</v>
      </c>
      <c r="E3731" s="17">
        <v>57</v>
      </c>
      <c r="F3731" s="17">
        <v>367</v>
      </c>
      <c r="G3731" s="17">
        <v>44</v>
      </c>
      <c r="H3731" s="17">
        <v>492</v>
      </c>
    </row>
    <row r="3732" spans="1:8">
      <c r="A3732" s="15">
        <v>3727</v>
      </c>
      <c r="B3732" s="16" t="s">
        <v>21</v>
      </c>
      <c r="C3732" s="16" t="s">
        <v>150</v>
      </c>
      <c r="D3732" s="17">
        <v>0</v>
      </c>
      <c r="E3732" s="17">
        <v>0</v>
      </c>
      <c r="F3732" s="17">
        <v>9</v>
      </c>
      <c r="G3732" s="17">
        <v>0</v>
      </c>
      <c r="H3732" s="17">
        <v>9</v>
      </c>
    </row>
    <row r="3733" spans="1:8">
      <c r="A3733" s="15">
        <v>3728</v>
      </c>
      <c r="B3733" s="16" t="s">
        <v>21</v>
      </c>
      <c r="C3733" s="16" t="s">
        <v>351</v>
      </c>
      <c r="D3733" s="17">
        <v>0</v>
      </c>
      <c r="E3733" s="17">
        <v>12</v>
      </c>
      <c r="F3733" s="17">
        <v>0</v>
      </c>
      <c r="G3733" s="17">
        <v>0</v>
      </c>
      <c r="H3733" s="17">
        <v>15</v>
      </c>
    </row>
    <row r="3734" spans="1:8">
      <c r="A3734" s="15">
        <v>3729</v>
      </c>
      <c r="B3734" s="16" t="s">
        <v>21</v>
      </c>
      <c r="C3734" s="16" t="s">
        <v>151</v>
      </c>
      <c r="D3734" s="17">
        <v>0</v>
      </c>
      <c r="E3734" s="17">
        <v>37</v>
      </c>
      <c r="F3734" s="17">
        <v>810</v>
      </c>
      <c r="G3734" s="17">
        <v>418</v>
      </c>
      <c r="H3734" s="17">
        <v>1265</v>
      </c>
    </row>
    <row r="3735" spans="1:8">
      <c r="A3735" s="15">
        <v>3730</v>
      </c>
      <c r="B3735" s="16" t="s">
        <v>21</v>
      </c>
      <c r="C3735" s="16" t="s">
        <v>152</v>
      </c>
      <c r="D3735" s="17">
        <v>0</v>
      </c>
      <c r="E3735" s="17">
        <v>0</v>
      </c>
      <c r="F3735" s="17">
        <v>4</v>
      </c>
      <c r="G3735" s="17">
        <v>8</v>
      </c>
      <c r="H3735" s="17">
        <v>8</v>
      </c>
    </row>
    <row r="3736" spans="1:8">
      <c r="A3736" s="15">
        <v>3731</v>
      </c>
      <c r="B3736" s="16" t="s">
        <v>21</v>
      </c>
      <c r="C3736" s="16" t="s">
        <v>352</v>
      </c>
      <c r="D3736" s="17">
        <v>0</v>
      </c>
      <c r="E3736" s="17">
        <v>0</v>
      </c>
      <c r="F3736" s="17">
        <v>0</v>
      </c>
      <c r="G3736" s="17">
        <v>0</v>
      </c>
      <c r="H3736" s="17">
        <v>0</v>
      </c>
    </row>
    <row r="3737" spans="1:8">
      <c r="A3737" s="15">
        <v>3732</v>
      </c>
      <c r="B3737" s="16" t="s">
        <v>21</v>
      </c>
      <c r="C3737" s="16" t="s">
        <v>153</v>
      </c>
      <c r="D3737" s="17">
        <v>6</v>
      </c>
      <c r="E3737" s="17">
        <v>3</v>
      </c>
      <c r="F3737" s="17">
        <v>107</v>
      </c>
      <c r="G3737" s="17">
        <v>63</v>
      </c>
      <c r="H3737" s="17">
        <v>172</v>
      </c>
    </row>
    <row r="3738" spans="1:8">
      <c r="A3738" s="15">
        <v>3733</v>
      </c>
      <c r="B3738" s="16" t="s">
        <v>21</v>
      </c>
      <c r="C3738" s="16" t="s">
        <v>154</v>
      </c>
      <c r="D3738" s="17">
        <v>4</v>
      </c>
      <c r="E3738" s="17">
        <v>5</v>
      </c>
      <c r="F3738" s="17">
        <v>81</v>
      </c>
      <c r="G3738" s="17">
        <v>25</v>
      </c>
      <c r="H3738" s="17">
        <v>114</v>
      </c>
    </row>
    <row r="3739" spans="1:8">
      <c r="A3739" s="15">
        <v>3734</v>
      </c>
      <c r="B3739" s="16" t="s">
        <v>21</v>
      </c>
      <c r="C3739" s="16" t="s">
        <v>155</v>
      </c>
      <c r="D3739" s="17">
        <v>0</v>
      </c>
      <c r="E3739" s="17">
        <v>0</v>
      </c>
      <c r="F3739" s="17">
        <v>40</v>
      </c>
      <c r="G3739" s="17">
        <v>17</v>
      </c>
      <c r="H3739" s="17">
        <v>63</v>
      </c>
    </row>
    <row r="3740" spans="1:8">
      <c r="A3740" s="15">
        <v>3735</v>
      </c>
      <c r="B3740" s="16" t="s">
        <v>21</v>
      </c>
      <c r="C3740" s="16" t="s">
        <v>156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21</v>
      </c>
      <c r="C3741" s="16" t="s">
        <v>157</v>
      </c>
      <c r="D3741" s="17">
        <v>0</v>
      </c>
      <c r="E3741" s="17">
        <v>0</v>
      </c>
      <c r="F3741" s="17">
        <v>0</v>
      </c>
      <c r="G3741" s="17">
        <v>0</v>
      </c>
      <c r="H3741" s="17">
        <v>0</v>
      </c>
    </row>
    <row r="3742" spans="1:8">
      <c r="A3742" s="15">
        <v>3737</v>
      </c>
      <c r="B3742" s="16" t="s">
        <v>21</v>
      </c>
      <c r="C3742" s="16" t="s">
        <v>158</v>
      </c>
      <c r="D3742" s="17">
        <v>0</v>
      </c>
      <c r="E3742" s="17">
        <v>0</v>
      </c>
      <c r="F3742" s="17">
        <v>0</v>
      </c>
      <c r="G3742" s="17">
        <v>0</v>
      </c>
      <c r="H3742" s="17">
        <v>0</v>
      </c>
    </row>
    <row r="3743" spans="1:8">
      <c r="A3743" s="15">
        <v>3738</v>
      </c>
      <c r="B3743" s="16" t="s">
        <v>21</v>
      </c>
      <c r="C3743" s="16" t="s">
        <v>159</v>
      </c>
      <c r="D3743" s="17">
        <v>0</v>
      </c>
      <c r="E3743" s="17">
        <v>0</v>
      </c>
      <c r="F3743" s="17">
        <v>15</v>
      </c>
      <c r="G3743" s="17">
        <v>22</v>
      </c>
      <c r="H3743" s="17">
        <v>37</v>
      </c>
    </row>
    <row r="3744" spans="1:8">
      <c r="A3744" s="15">
        <v>3739</v>
      </c>
      <c r="B3744" s="16" t="s">
        <v>21</v>
      </c>
      <c r="C3744" s="16" t="s">
        <v>160</v>
      </c>
      <c r="D3744" s="17">
        <v>0</v>
      </c>
      <c r="E3744" s="17">
        <v>0</v>
      </c>
      <c r="F3744" s="17">
        <v>3</v>
      </c>
      <c r="G3744" s="17">
        <v>0</v>
      </c>
      <c r="H3744" s="17">
        <v>8</v>
      </c>
    </row>
    <row r="3745" spans="1:8">
      <c r="A3745" s="15">
        <v>3740</v>
      </c>
      <c r="B3745" s="16" t="s">
        <v>21</v>
      </c>
      <c r="C3745" s="16" t="s">
        <v>161</v>
      </c>
      <c r="D3745" s="17">
        <v>135</v>
      </c>
      <c r="E3745" s="17">
        <v>126</v>
      </c>
      <c r="F3745" s="17">
        <v>667</v>
      </c>
      <c r="G3745" s="17">
        <v>257</v>
      </c>
      <c r="H3745" s="17">
        <v>1187</v>
      </c>
    </row>
    <row r="3746" spans="1:8">
      <c r="A3746" s="15">
        <v>3741</v>
      </c>
      <c r="B3746" s="16" t="s">
        <v>21</v>
      </c>
      <c r="C3746" s="16" t="s">
        <v>162</v>
      </c>
      <c r="D3746" s="17">
        <v>9</v>
      </c>
      <c r="E3746" s="17">
        <v>11</v>
      </c>
      <c r="F3746" s="17">
        <v>492</v>
      </c>
      <c r="G3746" s="17">
        <v>86</v>
      </c>
      <c r="H3746" s="17">
        <v>592</v>
      </c>
    </row>
    <row r="3747" spans="1:8">
      <c r="A3747" s="15">
        <v>3742</v>
      </c>
      <c r="B3747" s="16" t="s">
        <v>21</v>
      </c>
      <c r="C3747" s="16" t="s">
        <v>163</v>
      </c>
      <c r="D3747" s="17">
        <v>423</v>
      </c>
      <c r="E3747" s="17">
        <v>358</v>
      </c>
      <c r="F3747" s="17">
        <v>4843</v>
      </c>
      <c r="G3747" s="17">
        <v>2874</v>
      </c>
      <c r="H3747" s="17">
        <v>8502</v>
      </c>
    </row>
    <row r="3748" spans="1:8">
      <c r="A3748" s="15">
        <v>3743</v>
      </c>
      <c r="B3748" s="16" t="s">
        <v>21</v>
      </c>
      <c r="C3748" s="16" t="s">
        <v>164</v>
      </c>
      <c r="D3748" s="17">
        <v>0</v>
      </c>
      <c r="E3748" s="17">
        <v>0</v>
      </c>
      <c r="F3748" s="17">
        <v>0</v>
      </c>
      <c r="G3748" s="17">
        <v>0</v>
      </c>
      <c r="H3748" s="17">
        <v>0</v>
      </c>
    </row>
    <row r="3749" spans="1:8">
      <c r="A3749" s="15">
        <v>3744</v>
      </c>
      <c r="B3749" s="16" t="s">
        <v>21</v>
      </c>
      <c r="C3749" s="16" t="s">
        <v>165</v>
      </c>
      <c r="D3749" s="17">
        <v>0</v>
      </c>
      <c r="E3749" s="17">
        <v>7</v>
      </c>
      <c r="F3749" s="17">
        <v>50</v>
      </c>
      <c r="G3749" s="17">
        <v>0</v>
      </c>
      <c r="H3749" s="17">
        <v>58</v>
      </c>
    </row>
    <row r="3750" spans="1:8">
      <c r="A3750" s="15">
        <v>3745</v>
      </c>
      <c r="B3750" s="16" t="s">
        <v>21</v>
      </c>
      <c r="C3750" s="16" t="s">
        <v>166</v>
      </c>
      <c r="D3750" s="17">
        <v>0</v>
      </c>
      <c r="E3750" s="17">
        <v>0</v>
      </c>
      <c r="F3750" s="17">
        <v>8</v>
      </c>
      <c r="G3750" s="17">
        <v>0</v>
      </c>
      <c r="H3750" s="17">
        <v>7</v>
      </c>
    </row>
    <row r="3751" spans="1:8">
      <c r="A3751" s="15">
        <v>3746</v>
      </c>
      <c r="B3751" s="16" t="s">
        <v>21</v>
      </c>
      <c r="C3751" s="16" t="s">
        <v>167</v>
      </c>
      <c r="D3751" s="17">
        <v>22</v>
      </c>
      <c r="E3751" s="17">
        <v>38</v>
      </c>
      <c r="F3751" s="17">
        <v>224</v>
      </c>
      <c r="G3751" s="17">
        <v>7</v>
      </c>
      <c r="H3751" s="17">
        <v>290</v>
      </c>
    </row>
    <row r="3752" spans="1:8">
      <c r="A3752" s="15">
        <v>3747</v>
      </c>
      <c r="B3752" s="16" t="s">
        <v>21</v>
      </c>
      <c r="C3752" s="16" t="s">
        <v>168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21</v>
      </c>
      <c r="C3753" s="16" t="s">
        <v>353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21</v>
      </c>
      <c r="C3754" s="16" t="s">
        <v>169</v>
      </c>
      <c r="D3754" s="17">
        <v>50</v>
      </c>
      <c r="E3754" s="17">
        <v>180</v>
      </c>
      <c r="F3754" s="17">
        <v>1529</v>
      </c>
      <c r="G3754" s="17">
        <v>170</v>
      </c>
      <c r="H3754" s="17">
        <v>1929</v>
      </c>
    </row>
    <row r="3755" spans="1:8">
      <c r="A3755" s="15">
        <v>3750</v>
      </c>
      <c r="B3755" s="16" t="s">
        <v>21</v>
      </c>
      <c r="C3755" s="16" t="s">
        <v>170</v>
      </c>
      <c r="D3755" s="17">
        <v>3</v>
      </c>
      <c r="E3755" s="17">
        <v>0</v>
      </c>
      <c r="F3755" s="17">
        <v>20</v>
      </c>
      <c r="G3755" s="17">
        <v>14</v>
      </c>
      <c r="H3755" s="17">
        <v>39</v>
      </c>
    </row>
    <row r="3756" spans="1:8">
      <c r="A3756" s="15">
        <v>3751</v>
      </c>
      <c r="B3756" s="16" t="s">
        <v>21</v>
      </c>
      <c r="C3756" s="16" t="s">
        <v>171</v>
      </c>
      <c r="D3756" s="17">
        <v>8</v>
      </c>
      <c r="E3756" s="17">
        <v>12</v>
      </c>
      <c r="F3756" s="17">
        <v>118</v>
      </c>
      <c r="G3756" s="17">
        <v>41</v>
      </c>
      <c r="H3756" s="17">
        <v>178</v>
      </c>
    </row>
    <row r="3757" spans="1:8">
      <c r="A3757" s="15">
        <v>3752</v>
      </c>
      <c r="B3757" s="16" t="s">
        <v>21</v>
      </c>
      <c r="C3757" s="16" t="s">
        <v>172</v>
      </c>
      <c r="D3757" s="17">
        <v>0</v>
      </c>
      <c r="E3757" s="17">
        <v>0</v>
      </c>
      <c r="F3757" s="17">
        <v>0</v>
      </c>
      <c r="G3757" s="17">
        <v>0</v>
      </c>
      <c r="H3757" s="17">
        <v>0</v>
      </c>
    </row>
    <row r="3758" spans="1:8">
      <c r="A3758" s="15">
        <v>3753</v>
      </c>
      <c r="B3758" s="16" t="s">
        <v>21</v>
      </c>
      <c r="C3758" s="16" t="s">
        <v>173</v>
      </c>
      <c r="D3758" s="17">
        <v>0</v>
      </c>
      <c r="E3758" s="17">
        <v>4</v>
      </c>
      <c r="F3758" s="17">
        <v>9</v>
      </c>
      <c r="G3758" s="17">
        <v>0</v>
      </c>
      <c r="H3758" s="17">
        <v>9</v>
      </c>
    </row>
    <row r="3759" spans="1:8">
      <c r="A3759" s="15">
        <v>3754</v>
      </c>
      <c r="B3759" s="16" t="s">
        <v>21</v>
      </c>
      <c r="C3759" s="16" t="s">
        <v>174</v>
      </c>
      <c r="D3759" s="17">
        <v>0</v>
      </c>
      <c r="E3759" s="17">
        <v>0</v>
      </c>
      <c r="F3759" s="17">
        <v>0</v>
      </c>
      <c r="G3759" s="17">
        <v>0</v>
      </c>
      <c r="H3759" s="17">
        <v>0</v>
      </c>
    </row>
    <row r="3760" spans="1:8">
      <c r="A3760" s="15">
        <v>3755</v>
      </c>
      <c r="B3760" s="16" t="s">
        <v>21</v>
      </c>
      <c r="C3760" s="16" t="s">
        <v>175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21</v>
      </c>
      <c r="C3761" s="16" t="s">
        <v>176</v>
      </c>
      <c r="D3761" s="17">
        <v>0</v>
      </c>
      <c r="E3761" s="17">
        <v>0</v>
      </c>
      <c r="F3761" s="17">
        <v>59</v>
      </c>
      <c r="G3761" s="17">
        <v>27</v>
      </c>
      <c r="H3761" s="17">
        <v>90</v>
      </c>
    </row>
    <row r="3762" spans="1:8">
      <c r="A3762" s="15">
        <v>3757</v>
      </c>
      <c r="B3762" s="16" t="s">
        <v>21</v>
      </c>
      <c r="C3762" s="16" t="s">
        <v>177</v>
      </c>
      <c r="D3762" s="17">
        <v>0</v>
      </c>
      <c r="E3762" s="17">
        <v>0</v>
      </c>
      <c r="F3762" s="17">
        <v>4</v>
      </c>
      <c r="G3762" s="17">
        <v>0</v>
      </c>
      <c r="H3762" s="17">
        <v>4</v>
      </c>
    </row>
    <row r="3763" spans="1:8">
      <c r="A3763" s="15">
        <v>3758</v>
      </c>
      <c r="B3763" s="16" t="s">
        <v>21</v>
      </c>
      <c r="C3763" s="16" t="s">
        <v>178</v>
      </c>
      <c r="D3763" s="17">
        <v>13</v>
      </c>
      <c r="E3763" s="17">
        <v>65</v>
      </c>
      <c r="F3763" s="17">
        <v>420</v>
      </c>
      <c r="G3763" s="17">
        <v>537</v>
      </c>
      <c r="H3763" s="17">
        <v>1030</v>
      </c>
    </row>
    <row r="3764" spans="1:8">
      <c r="A3764" s="15">
        <v>3759</v>
      </c>
      <c r="B3764" s="16" t="s">
        <v>21</v>
      </c>
      <c r="C3764" s="16" t="s">
        <v>179</v>
      </c>
      <c r="D3764" s="17">
        <v>8</v>
      </c>
      <c r="E3764" s="17">
        <v>3</v>
      </c>
      <c r="F3764" s="17">
        <v>49</v>
      </c>
      <c r="G3764" s="17">
        <v>0</v>
      </c>
      <c r="H3764" s="17">
        <v>59</v>
      </c>
    </row>
    <row r="3765" spans="1:8">
      <c r="A3765" s="15">
        <v>3760</v>
      </c>
      <c r="B3765" s="16" t="s">
        <v>21</v>
      </c>
      <c r="C3765" s="16" t="s">
        <v>180</v>
      </c>
      <c r="D3765" s="17">
        <v>0</v>
      </c>
      <c r="E3765" s="17">
        <v>0</v>
      </c>
      <c r="F3765" s="17">
        <v>3</v>
      </c>
      <c r="G3765" s="17">
        <v>0</v>
      </c>
      <c r="H3765" s="17">
        <v>3</v>
      </c>
    </row>
    <row r="3766" spans="1:8">
      <c r="A3766" s="15">
        <v>3761</v>
      </c>
      <c r="B3766" s="16" t="s">
        <v>21</v>
      </c>
      <c r="C3766" s="16" t="s">
        <v>181</v>
      </c>
      <c r="D3766" s="17">
        <v>20</v>
      </c>
      <c r="E3766" s="17">
        <v>18</v>
      </c>
      <c r="F3766" s="17">
        <v>375</v>
      </c>
      <c r="G3766" s="17">
        <v>378</v>
      </c>
      <c r="H3766" s="17">
        <v>789</v>
      </c>
    </row>
    <row r="3767" spans="1:8">
      <c r="A3767" s="15">
        <v>3762</v>
      </c>
      <c r="B3767" s="16" t="s">
        <v>21</v>
      </c>
      <c r="C3767" s="16" t="s">
        <v>182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21</v>
      </c>
      <c r="C3768" s="16" t="s">
        <v>183</v>
      </c>
      <c r="D3768" s="17">
        <v>0</v>
      </c>
      <c r="E3768" s="17">
        <v>0</v>
      </c>
      <c r="F3768" s="17">
        <v>0</v>
      </c>
      <c r="G3768" s="17">
        <v>0</v>
      </c>
      <c r="H3768" s="17">
        <v>0</v>
      </c>
    </row>
    <row r="3769" spans="1:8">
      <c r="A3769" s="15">
        <v>3764</v>
      </c>
      <c r="B3769" s="16" t="s">
        <v>21</v>
      </c>
      <c r="C3769" s="16" t="s">
        <v>184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21</v>
      </c>
      <c r="C3770" s="16" t="s">
        <v>185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21</v>
      </c>
      <c r="C3771" s="16" t="s">
        <v>186</v>
      </c>
      <c r="D3771" s="17">
        <v>0</v>
      </c>
      <c r="E3771" s="17">
        <v>0</v>
      </c>
      <c r="F3771" s="17">
        <v>5</v>
      </c>
      <c r="G3771" s="17">
        <v>0</v>
      </c>
      <c r="H3771" s="17">
        <v>3</v>
      </c>
    </row>
    <row r="3772" spans="1:8">
      <c r="A3772" s="15">
        <v>3767</v>
      </c>
      <c r="B3772" s="16" t="s">
        <v>21</v>
      </c>
      <c r="C3772" s="16" t="s">
        <v>354</v>
      </c>
      <c r="D3772" s="17">
        <v>0</v>
      </c>
      <c r="E3772" s="17">
        <v>0</v>
      </c>
      <c r="F3772" s="17">
        <v>0</v>
      </c>
      <c r="G3772" s="17">
        <v>0</v>
      </c>
      <c r="H3772" s="17">
        <v>3</v>
      </c>
    </row>
    <row r="3773" spans="1:8">
      <c r="A3773" s="15">
        <v>3768</v>
      </c>
      <c r="B3773" s="16" t="s">
        <v>21</v>
      </c>
      <c r="C3773" s="16" t="s">
        <v>187</v>
      </c>
      <c r="D3773" s="17">
        <v>10</v>
      </c>
      <c r="E3773" s="17">
        <v>8</v>
      </c>
      <c r="F3773" s="17">
        <v>0</v>
      </c>
      <c r="G3773" s="17">
        <v>0</v>
      </c>
      <c r="H3773" s="17">
        <v>21</v>
      </c>
    </row>
    <row r="3774" spans="1:8">
      <c r="A3774" s="15">
        <v>3769</v>
      </c>
      <c r="B3774" s="16" t="s">
        <v>21</v>
      </c>
      <c r="C3774" s="16" t="s">
        <v>188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21</v>
      </c>
      <c r="C3775" s="16" t="s">
        <v>189</v>
      </c>
      <c r="D3775" s="17">
        <v>0</v>
      </c>
      <c r="E3775" s="17">
        <v>0</v>
      </c>
      <c r="F3775" s="17">
        <v>0</v>
      </c>
      <c r="G3775" s="17">
        <v>5</v>
      </c>
      <c r="H3775" s="17">
        <v>4</v>
      </c>
    </row>
    <row r="3776" spans="1:8">
      <c r="A3776" s="15">
        <v>3771</v>
      </c>
      <c r="B3776" s="16" t="s">
        <v>21</v>
      </c>
      <c r="C3776" s="16" t="s">
        <v>190</v>
      </c>
      <c r="D3776" s="17">
        <v>0</v>
      </c>
      <c r="E3776" s="17">
        <v>0</v>
      </c>
      <c r="F3776" s="17">
        <v>0</v>
      </c>
      <c r="G3776" s="17">
        <v>0</v>
      </c>
      <c r="H3776" s="17">
        <v>0</v>
      </c>
    </row>
    <row r="3777" spans="1:8">
      <c r="A3777" s="15">
        <v>3772</v>
      </c>
      <c r="B3777" s="16" t="s">
        <v>21</v>
      </c>
      <c r="C3777" s="16" t="s">
        <v>191</v>
      </c>
      <c r="D3777" s="17">
        <v>0</v>
      </c>
      <c r="E3777" s="17">
        <v>0</v>
      </c>
      <c r="F3777" s="17">
        <v>0</v>
      </c>
      <c r="G3777" s="17">
        <v>0</v>
      </c>
      <c r="H3777" s="17">
        <v>0</v>
      </c>
    </row>
    <row r="3778" spans="1:8">
      <c r="A3778" s="15">
        <v>3773</v>
      </c>
      <c r="B3778" s="16" t="s">
        <v>21</v>
      </c>
      <c r="C3778" s="16" t="s">
        <v>192</v>
      </c>
      <c r="D3778" s="17">
        <v>0</v>
      </c>
      <c r="E3778" s="17">
        <v>0</v>
      </c>
      <c r="F3778" s="17">
        <v>7</v>
      </c>
      <c r="G3778" s="17">
        <v>0</v>
      </c>
      <c r="H3778" s="17">
        <v>6</v>
      </c>
    </row>
    <row r="3779" spans="1:8">
      <c r="A3779" s="15">
        <v>3774</v>
      </c>
      <c r="B3779" s="16" t="s">
        <v>21</v>
      </c>
      <c r="C3779" s="16" t="s">
        <v>355</v>
      </c>
      <c r="D3779" s="17">
        <v>33</v>
      </c>
      <c r="E3779" s="17">
        <v>39</v>
      </c>
      <c r="F3779" s="17">
        <v>353</v>
      </c>
      <c r="G3779" s="17">
        <v>33</v>
      </c>
      <c r="H3779" s="17">
        <v>455</v>
      </c>
    </row>
    <row r="3780" spans="1:8">
      <c r="A3780" s="15">
        <v>3775</v>
      </c>
      <c r="B3780" s="16" t="s">
        <v>21</v>
      </c>
      <c r="C3780" s="16" t="s">
        <v>193</v>
      </c>
      <c r="D3780" s="17">
        <v>14</v>
      </c>
      <c r="E3780" s="17">
        <v>8</v>
      </c>
      <c r="F3780" s="17">
        <v>252</v>
      </c>
      <c r="G3780" s="17">
        <v>208</v>
      </c>
      <c r="H3780" s="17">
        <v>481</v>
      </c>
    </row>
    <row r="3781" spans="1:8">
      <c r="A3781" s="15">
        <v>3776</v>
      </c>
      <c r="B3781" s="16" t="s">
        <v>21</v>
      </c>
      <c r="C3781" s="16" t="s">
        <v>194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</row>
    <row r="3782" spans="1:8">
      <c r="A3782" s="15">
        <v>3777</v>
      </c>
      <c r="B3782" s="16" t="s">
        <v>21</v>
      </c>
      <c r="C3782" s="16" t="s">
        <v>195</v>
      </c>
      <c r="D3782" s="17">
        <v>1470</v>
      </c>
      <c r="E3782" s="17">
        <v>1570</v>
      </c>
      <c r="F3782" s="17">
        <v>13913</v>
      </c>
      <c r="G3782" s="17">
        <v>986</v>
      </c>
      <c r="H3782" s="17">
        <v>17937</v>
      </c>
    </row>
    <row r="3783" spans="1:8">
      <c r="A3783" s="15">
        <v>3778</v>
      </c>
      <c r="B3783" s="16" t="s">
        <v>21</v>
      </c>
      <c r="C3783" s="16" t="s">
        <v>196</v>
      </c>
      <c r="D3783" s="17">
        <v>71</v>
      </c>
      <c r="E3783" s="17">
        <v>61</v>
      </c>
      <c r="F3783" s="17">
        <v>628</v>
      </c>
      <c r="G3783" s="17">
        <v>68</v>
      </c>
      <c r="H3783" s="17">
        <v>836</v>
      </c>
    </row>
    <row r="3784" spans="1:8">
      <c r="A3784" s="15">
        <v>3779</v>
      </c>
      <c r="B3784" s="16" t="s">
        <v>21</v>
      </c>
      <c r="C3784" s="16" t="s">
        <v>197</v>
      </c>
      <c r="D3784" s="17">
        <v>187</v>
      </c>
      <c r="E3784" s="17">
        <v>198</v>
      </c>
      <c r="F3784" s="17">
        <v>472</v>
      </c>
      <c r="G3784" s="17">
        <v>26</v>
      </c>
      <c r="H3784" s="17">
        <v>882</v>
      </c>
    </row>
    <row r="3785" spans="1:8">
      <c r="A3785" s="15">
        <v>3780</v>
      </c>
      <c r="B3785" s="16" t="s">
        <v>21</v>
      </c>
      <c r="C3785" s="16" t="s">
        <v>198</v>
      </c>
      <c r="D3785" s="17">
        <v>97</v>
      </c>
      <c r="E3785" s="17">
        <v>66</v>
      </c>
      <c r="F3785" s="17">
        <v>449</v>
      </c>
      <c r="G3785" s="17">
        <v>44</v>
      </c>
      <c r="H3785" s="17">
        <v>652</v>
      </c>
    </row>
    <row r="3786" spans="1:8">
      <c r="A3786" s="15">
        <v>3781</v>
      </c>
      <c r="B3786" s="16" t="s">
        <v>21</v>
      </c>
      <c r="C3786" s="16" t="s">
        <v>199</v>
      </c>
      <c r="D3786" s="17">
        <v>51</v>
      </c>
      <c r="E3786" s="17">
        <v>9</v>
      </c>
      <c r="F3786" s="17">
        <v>314</v>
      </c>
      <c r="G3786" s="17">
        <v>175</v>
      </c>
      <c r="H3786" s="17">
        <v>546</v>
      </c>
    </row>
    <row r="3787" spans="1:8">
      <c r="A3787" s="15">
        <v>3782</v>
      </c>
      <c r="B3787" s="16" t="s">
        <v>21</v>
      </c>
      <c r="C3787" s="16" t="s">
        <v>200</v>
      </c>
      <c r="D3787" s="17">
        <v>0</v>
      </c>
      <c r="E3787" s="17">
        <v>0</v>
      </c>
      <c r="F3787" s="17">
        <v>0</v>
      </c>
      <c r="G3787" s="17">
        <v>0</v>
      </c>
      <c r="H3787" s="17">
        <v>0</v>
      </c>
    </row>
    <row r="3788" spans="1:8">
      <c r="A3788" s="15">
        <v>3783</v>
      </c>
      <c r="B3788" s="16" t="s">
        <v>21</v>
      </c>
      <c r="C3788" s="16" t="s">
        <v>201</v>
      </c>
      <c r="D3788" s="17">
        <v>12</v>
      </c>
      <c r="E3788" s="17">
        <v>11</v>
      </c>
      <c r="F3788" s="17">
        <v>57</v>
      </c>
      <c r="G3788" s="17">
        <v>16</v>
      </c>
      <c r="H3788" s="17">
        <v>99</v>
      </c>
    </row>
    <row r="3789" spans="1:8">
      <c r="A3789" s="15">
        <v>3784</v>
      </c>
      <c r="B3789" s="16" t="s">
        <v>21</v>
      </c>
      <c r="C3789" s="16" t="s">
        <v>202</v>
      </c>
      <c r="D3789" s="17">
        <v>13</v>
      </c>
      <c r="E3789" s="17">
        <v>26</v>
      </c>
      <c r="F3789" s="17">
        <v>635</v>
      </c>
      <c r="G3789" s="17">
        <v>984</v>
      </c>
      <c r="H3789" s="17">
        <v>1657</v>
      </c>
    </row>
    <row r="3790" spans="1:8">
      <c r="A3790" s="15">
        <v>3785</v>
      </c>
      <c r="B3790" s="16" t="s">
        <v>21</v>
      </c>
      <c r="C3790" s="16" t="s">
        <v>203</v>
      </c>
      <c r="D3790" s="17">
        <v>0</v>
      </c>
      <c r="E3790" s="17">
        <v>0</v>
      </c>
      <c r="F3790" s="17">
        <v>6</v>
      </c>
      <c r="G3790" s="17">
        <v>0</v>
      </c>
      <c r="H3790" s="17">
        <v>6</v>
      </c>
    </row>
    <row r="3791" spans="1:8">
      <c r="A3791" s="15">
        <v>3786</v>
      </c>
      <c r="B3791" s="16" t="s">
        <v>21</v>
      </c>
      <c r="C3791" s="16" t="s">
        <v>204</v>
      </c>
      <c r="D3791" s="17">
        <v>11</v>
      </c>
      <c r="E3791" s="17">
        <v>10</v>
      </c>
      <c r="F3791" s="17">
        <v>85</v>
      </c>
      <c r="G3791" s="17">
        <v>5</v>
      </c>
      <c r="H3791" s="17">
        <v>119</v>
      </c>
    </row>
    <row r="3792" spans="1:8">
      <c r="A3792" s="15">
        <v>3787</v>
      </c>
      <c r="B3792" s="16" t="s">
        <v>21</v>
      </c>
      <c r="C3792" s="16" t="s">
        <v>205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</row>
    <row r="3793" spans="1:8">
      <c r="A3793" s="15">
        <v>3788</v>
      </c>
      <c r="B3793" s="16" t="s">
        <v>21</v>
      </c>
      <c r="C3793" s="16" t="s">
        <v>356</v>
      </c>
      <c r="D3793" s="17">
        <v>0</v>
      </c>
      <c r="E3793" s="17">
        <v>0</v>
      </c>
      <c r="F3793" s="17">
        <v>4</v>
      </c>
      <c r="G3793" s="17">
        <v>3</v>
      </c>
      <c r="H3793" s="17">
        <v>9</v>
      </c>
    </row>
    <row r="3794" spans="1:8">
      <c r="A3794" s="15">
        <v>3789</v>
      </c>
      <c r="B3794" s="16" t="s">
        <v>21</v>
      </c>
      <c r="C3794" s="16" t="s">
        <v>206</v>
      </c>
      <c r="D3794" s="17">
        <v>9</v>
      </c>
      <c r="E3794" s="17">
        <v>9</v>
      </c>
      <c r="F3794" s="17">
        <v>68</v>
      </c>
      <c r="G3794" s="17">
        <v>7</v>
      </c>
      <c r="H3794" s="17">
        <v>88</v>
      </c>
    </row>
    <row r="3795" spans="1:8">
      <c r="A3795" s="15">
        <v>3790</v>
      </c>
      <c r="B3795" s="16" t="s">
        <v>21</v>
      </c>
      <c r="C3795" s="16" t="s">
        <v>207</v>
      </c>
      <c r="D3795" s="17">
        <v>0</v>
      </c>
      <c r="E3795" s="17">
        <v>0</v>
      </c>
      <c r="F3795" s="17">
        <v>17</v>
      </c>
      <c r="G3795" s="17">
        <v>4</v>
      </c>
      <c r="H3795" s="17">
        <v>23</v>
      </c>
    </row>
    <row r="3796" spans="1:8">
      <c r="A3796" s="15">
        <v>3791</v>
      </c>
      <c r="B3796" s="16" t="s">
        <v>21</v>
      </c>
      <c r="C3796" s="16" t="s">
        <v>208</v>
      </c>
      <c r="D3796" s="17">
        <v>61</v>
      </c>
      <c r="E3796" s="17">
        <v>106</v>
      </c>
      <c r="F3796" s="17">
        <v>183</v>
      </c>
      <c r="G3796" s="17">
        <v>12</v>
      </c>
      <c r="H3796" s="17">
        <v>362</v>
      </c>
    </row>
    <row r="3797" spans="1:8">
      <c r="A3797" s="15">
        <v>3792</v>
      </c>
      <c r="B3797" s="16" t="s">
        <v>21</v>
      </c>
      <c r="C3797" s="16" t="s">
        <v>209</v>
      </c>
      <c r="D3797" s="17">
        <v>0</v>
      </c>
      <c r="E3797" s="17">
        <v>0</v>
      </c>
      <c r="F3797" s="17">
        <v>0</v>
      </c>
      <c r="G3797" s="17">
        <v>0</v>
      </c>
      <c r="H3797" s="17">
        <v>0</v>
      </c>
    </row>
    <row r="3798" spans="1:8">
      <c r="A3798" s="15">
        <v>3793</v>
      </c>
      <c r="B3798" s="16" t="s">
        <v>21</v>
      </c>
      <c r="C3798" s="16" t="s">
        <v>357</v>
      </c>
      <c r="D3798" s="17">
        <v>0</v>
      </c>
      <c r="E3798" s="17">
        <v>0</v>
      </c>
      <c r="F3798" s="17">
        <v>0</v>
      </c>
      <c r="G3798" s="17">
        <v>0</v>
      </c>
      <c r="H3798" s="17">
        <v>0</v>
      </c>
    </row>
    <row r="3799" spans="1:8">
      <c r="A3799" s="15">
        <v>3794</v>
      </c>
      <c r="B3799" s="16" t="s">
        <v>21</v>
      </c>
      <c r="C3799" s="16" t="s">
        <v>358</v>
      </c>
      <c r="D3799" s="17">
        <v>51</v>
      </c>
      <c r="E3799" s="17">
        <v>49</v>
      </c>
      <c r="F3799" s="17">
        <v>308</v>
      </c>
      <c r="G3799" s="17">
        <v>11</v>
      </c>
      <c r="H3799" s="17">
        <v>416</v>
      </c>
    </row>
    <row r="3800" spans="1:8">
      <c r="A3800" s="15">
        <v>3795</v>
      </c>
      <c r="B3800" s="16" t="s">
        <v>21</v>
      </c>
      <c r="C3800" s="16" t="s">
        <v>359</v>
      </c>
      <c r="D3800" s="17">
        <v>3</v>
      </c>
      <c r="E3800" s="17">
        <v>10</v>
      </c>
      <c r="F3800" s="17">
        <v>36</v>
      </c>
      <c r="G3800" s="17">
        <v>0</v>
      </c>
      <c r="H3800" s="17">
        <v>46</v>
      </c>
    </row>
    <row r="3801" spans="1:8">
      <c r="A3801" s="15">
        <v>3796</v>
      </c>
      <c r="B3801" s="16" t="s">
        <v>21</v>
      </c>
      <c r="C3801" s="16" t="s">
        <v>210</v>
      </c>
      <c r="D3801" s="17">
        <v>20</v>
      </c>
      <c r="E3801" s="17">
        <v>18</v>
      </c>
      <c r="F3801" s="17">
        <v>69</v>
      </c>
      <c r="G3801" s="17">
        <v>0</v>
      </c>
      <c r="H3801" s="17">
        <v>105</v>
      </c>
    </row>
    <row r="3802" spans="1:8">
      <c r="A3802" s="15">
        <v>3797</v>
      </c>
      <c r="B3802" s="16" t="s">
        <v>21</v>
      </c>
      <c r="C3802" s="16" t="s">
        <v>360</v>
      </c>
      <c r="D3802" s="17">
        <v>0</v>
      </c>
      <c r="E3802" s="17">
        <v>0</v>
      </c>
      <c r="F3802" s="17">
        <v>9</v>
      </c>
      <c r="G3802" s="17">
        <v>0</v>
      </c>
      <c r="H3802" s="17">
        <v>10</v>
      </c>
    </row>
    <row r="3803" spans="1:8">
      <c r="A3803" s="15">
        <v>3798</v>
      </c>
      <c r="B3803" s="16" t="s">
        <v>21</v>
      </c>
      <c r="C3803" s="16" t="s">
        <v>211</v>
      </c>
      <c r="D3803" s="17">
        <v>0</v>
      </c>
      <c r="E3803" s="17">
        <v>3</v>
      </c>
      <c r="F3803" s="17">
        <v>158</v>
      </c>
      <c r="G3803" s="17">
        <v>18</v>
      </c>
      <c r="H3803" s="17">
        <v>176</v>
      </c>
    </row>
    <row r="3804" spans="1:8">
      <c r="A3804" s="15">
        <v>3799</v>
      </c>
      <c r="B3804" s="16" t="s">
        <v>21</v>
      </c>
      <c r="C3804" s="16" t="s">
        <v>212</v>
      </c>
      <c r="D3804" s="17">
        <v>0</v>
      </c>
      <c r="E3804" s="17">
        <v>0</v>
      </c>
      <c r="F3804" s="17">
        <v>10</v>
      </c>
      <c r="G3804" s="17">
        <v>15</v>
      </c>
      <c r="H3804" s="17">
        <v>21</v>
      </c>
    </row>
    <row r="3805" spans="1:8">
      <c r="A3805" s="15">
        <v>3800</v>
      </c>
      <c r="B3805" s="16" t="s">
        <v>21</v>
      </c>
      <c r="C3805" s="16" t="s">
        <v>213</v>
      </c>
      <c r="D3805" s="17">
        <v>28</v>
      </c>
      <c r="E3805" s="17">
        <v>26</v>
      </c>
      <c r="F3805" s="17">
        <v>556</v>
      </c>
      <c r="G3805" s="17">
        <v>93</v>
      </c>
      <c r="H3805" s="17">
        <v>703</v>
      </c>
    </row>
    <row r="3806" spans="1:8">
      <c r="A3806" s="15">
        <v>3801</v>
      </c>
      <c r="B3806" s="16" t="s">
        <v>21</v>
      </c>
      <c r="C3806" s="16" t="s">
        <v>214</v>
      </c>
      <c r="D3806" s="17">
        <v>0</v>
      </c>
      <c r="E3806" s="17">
        <v>0</v>
      </c>
      <c r="F3806" s="17">
        <v>0</v>
      </c>
      <c r="G3806" s="17">
        <v>0</v>
      </c>
      <c r="H3806" s="17">
        <v>3</v>
      </c>
    </row>
    <row r="3807" spans="1:8">
      <c r="A3807" s="15">
        <v>3802</v>
      </c>
      <c r="B3807" s="16" t="s">
        <v>21</v>
      </c>
      <c r="C3807" s="16" t="s">
        <v>215</v>
      </c>
      <c r="D3807" s="17">
        <v>6</v>
      </c>
      <c r="E3807" s="17">
        <v>8</v>
      </c>
      <c r="F3807" s="17">
        <v>53</v>
      </c>
      <c r="G3807" s="17">
        <v>0</v>
      </c>
      <c r="H3807" s="17">
        <v>66</v>
      </c>
    </row>
    <row r="3808" spans="1:8">
      <c r="A3808" s="15">
        <v>3803</v>
      </c>
      <c r="B3808" s="16" t="s">
        <v>21</v>
      </c>
      <c r="C3808" s="16" t="s">
        <v>216</v>
      </c>
      <c r="D3808" s="17">
        <v>0</v>
      </c>
      <c r="E3808" s="17">
        <v>5</v>
      </c>
      <c r="F3808" s="17">
        <v>22</v>
      </c>
      <c r="G3808" s="17">
        <v>9</v>
      </c>
      <c r="H3808" s="17">
        <v>31</v>
      </c>
    </row>
    <row r="3809" spans="1:8">
      <c r="A3809" s="15">
        <v>3804</v>
      </c>
      <c r="B3809" s="16" t="s">
        <v>21</v>
      </c>
      <c r="C3809" s="16" t="s">
        <v>217</v>
      </c>
      <c r="D3809" s="17">
        <v>0</v>
      </c>
      <c r="E3809" s="17">
        <v>0</v>
      </c>
      <c r="F3809" s="17">
        <v>0</v>
      </c>
      <c r="G3809" s="17">
        <v>0</v>
      </c>
      <c r="H3809" s="17">
        <v>0</v>
      </c>
    </row>
    <row r="3810" spans="1:8">
      <c r="A3810" s="15">
        <v>3805</v>
      </c>
      <c r="B3810" s="16" t="s">
        <v>21</v>
      </c>
      <c r="C3810" s="16" t="s">
        <v>218</v>
      </c>
      <c r="D3810" s="17">
        <v>3</v>
      </c>
      <c r="E3810" s="17">
        <v>0</v>
      </c>
      <c r="F3810" s="17">
        <v>7</v>
      </c>
      <c r="G3810" s="17">
        <v>14</v>
      </c>
      <c r="H3810" s="17">
        <v>25</v>
      </c>
    </row>
    <row r="3811" spans="1:8">
      <c r="A3811" s="15">
        <v>3806</v>
      </c>
      <c r="B3811" s="16" t="s">
        <v>21</v>
      </c>
      <c r="C3811" s="16" t="s">
        <v>219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21</v>
      </c>
      <c r="C3812" s="16" t="s">
        <v>361</v>
      </c>
      <c r="D3812" s="17">
        <v>8</v>
      </c>
      <c r="E3812" s="17">
        <v>6</v>
      </c>
      <c r="F3812" s="17">
        <v>24</v>
      </c>
      <c r="G3812" s="17">
        <v>0</v>
      </c>
      <c r="H3812" s="17">
        <v>34</v>
      </c>
    </row>
    <row r="3813" spans="1:8">
      <c r="A3813" s="15">
        <v>3808</v>
      </c>
      <c r="B3813" s="16" t="s">
        <v>21</v>
      </c>
      <c r="C3813" s="16" t="s">
        <v>220</v>
      </c>
      <c r="D3813" s="17">
        <v>0</v>
      </c>
      <c r="E3813" s="17">
        <v>0</v>
      </c>
      <c r="F3813" s="17">
        <v>3</v>
      </c>
      <c r="G3813" s="17">
        <v>0</v>
      </c>
      <c r="H3813" s="17">
        <v>3</v>
      </c>
    </row>
    <row r="3814" spans="1:8">
      <c r="A3814" s="15">
        <v>3809</v>
      </c>
      <c r="B3814" s="16" t="s">
        <v>21</v>
      </c>
      <c r="C3814" s="16" t="s">
        <v>221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21</v>
      </c>
      <c r="C3815" s="16" t="s">
        <v>222</v>
      </c>
      <c r="D3815" s="17">
        <v>3</v>
      </c>
      <c r="E3815" s="17">
        <v>10</v>
      </c>
      <c r="F3815" s="17">
        <v>18</v>
      </c>
      <c r="G3815" s="17">
        <v>0</v>
      </c>
      <c r="H3815" s="17">
        <v>32</v>
      </c>
    </row>
    <row r="3816" spans="1:8">
      <c r="A3816" s="15">
        <v>3811</v>
      </c>
      <c r="B3816" s="16" t="s">
        <v>21</v>
      </c>
      <c r="C3816" s="16" t="s">
        <v>223</v>
      </c>
      <c r="D3816" s="17">
        <v>153</v>
      </c>
      <c r="E3816" s="17">
        <v>180</v>
      </c>
      <c r="F3816" s="17">
        <v>1049</v>
      </c>
      <c r="G3816" s="17">
        <v>146</v>
      </c>
      <c r="H3816" s="17">
        <v>1529</v>
      </c>
    </row>
    <row r="3817" spans="1:8">
      <c r="A3817" s="15">
        <v>3812</v>
      </c>
      <c r="B3817" s="16" t="s">
        <v>21</v>
      </c>
      <c r="C3817" s="16" t="s">
        <v>224</v>
      </c>
      <c r="D3817" s="17">
        <v>0</v>
      </c>
      <c r="E3817" s="17">
        <v>0</v>
      </c>
      <c r="F3817" s="17">
        <v>4</v>
      </c>
      <c r="G3817" s="17">
        <v>0</v>
      </c>
      <c r="H3817" s="17">
        <v>4</v>
      </c>
    </row>
    <row r="3818" spans="1:8">
      <c r="A3818" s="15">
        <v>3813</v>
      </c>
      <c r="B3818" s="16" t="s">
        <v>21</v>
      </c>
      <c r="C3818" s="16" t="s">
        <v>225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21</v>
      </c>
      <c r="C3819" s="16" t="s">
        <v>226</v>
      </c>
      <c r="D3819" s="17">
        <v>0</v>
      </c>
      <c r="E3819" s="17">
        <v>4</v>
      </c>
      <c r="F3819" s="17">
        <v>145</v>
      </c>
      <c r="G3819" s="17">
        <v>240</v>
      </c>
      <c r="H3819" s="17">
        <v>388</v>
      </c>
    </row>
    <row r="3820" spans="1:8">
      <c r="A3820" s="15">
        <v>3815</v>
      </c>
      <c r="B3820" s="16" t="s">
        <v>21</v>
      </c>
      <c r="C3820" s="16" t="s">
        <v>227</v>
      </c>
      <c r="D3820" s="17">
        <v>0</v>
      </c>
      <c r="E3820" s="17">
        <v>0</v>
      </c>
      <c r="F3820" s="17">
        <v>0</v>
      </c>
      <c r="G3820" s="17">
        <v>0</v>
      </c>
      <c r="H3820" s="17">
        <v>0</v>
      </c>
    </row>
    <row r="3821" spans="1:8">
      <c r="A3821" s="15">
        <v>3816</v>
      </c>
      <c r="B3821" s="16" t="s">
        <v>21</v>
      </c>
      <c r="C3821" s="16" t="s">
        <v>228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21</v>
      </c>
      <c r="C3822" s="16" t="s">
        <v>373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21</v>
      </c>
      <c r="C3823" s="16" t="s">
        <v>229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21</v>
      </c>
      <c r="C3824" s="16" t="s">
        <v>230</v>
      </c>
      <c r="D3824" s="17">
        <v>108</v>
      </c>
      <c r="E3824" s="17">
        <v>190</v>
      </c>
      <c r="F3824" s="17">
        <v>2263</v>
      </c>
      <c r="G3824" s="17">
        <v>605</v>
      </c>
      <c r="H3824" s="17">
        <v>3171</v>
      </c>
    </row>
    <row r="3825" spans="1:8">
      <c r="A3825" s="15">
        <v>3820</v>
      </c>
      <c r="B3825" s="16" t="s">
        <v>21</v>
      </c>
      <c r="C3825" s="16" t="s">
        <v>231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21</v>
      </c>
      <c r="C3826" s="16" t="s">
        <v>232</v>
      </c>
      <c r="D3826" s="17">
        <v>0</v>
      </c>
      <c r="E3826" s="17">
        <v>0</v>
      </c>
      <c r="F3826" s="17">
        <v>0</v>
      </c>
      <c r="G3826" s="17">
        <v>0</v>
      </c>
      <c r="H3826" s="17">
        <v>0</v>
      </c>
    </row>
    <row r="3827" spans="1:8">
      <c r="A3827" s="15">
        <v>3822</v>
      </c>
      <c r="B3827" s="16" t="s">
        <v>21</v>
      </c>
      <c r="C3827" s="16" t="s">
        <v>233</v>
      </c>
      <c r="D3827" s="17">
        <v>5</v>
      </c>
      <c r="E3827" s="17">
        <v>4</v>
      </c>
      <c r="F3827" s="17">
        <v>39</v>
      </c>
      <c r="G3827" s="17">
        <v>0</v>
      </c>
      <c r="H3827" s="17">
        <v>50</v>
      </c>
    </row>
    <row r="3828" spans="1:8">
      <c r="A3828" s="15">
        <v>3823</v>
      </c>
      <c r="B3828" s="16" t="s">
        <v>21</v>
      </c>
      <c r="C3828" s="16" t="s">
        <v>362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21</v>
      </c>
      <c r="C3829" s="16" t="s">
        <v>234</v>
      </c>
      <c r="D3829" s="17">
        <v>0</v>
      </c>
      <c r="E3829" s="17">
        <v>0</v>
      </c>
      <c r="F3829" s="17">
        <v>0</v>
      </c>
      <c r="G3829" s="17">
        <v>0</v>
      </c>
      <c r="H3829" s="17">
        <v>0</v>
      </c>
    </row>
    <row r="3830" spans="1:8">
      <c r="A3830" s="15">
        <v>3825</v>
      </c>
      <c r="B3830" s="16" t="s">
        <v>21</v>
      </c>
      <c r="C3830" s="16" t="s">
        <v>235</v>
      </c>
      <c r="D3830" s="17">
        <v>0</v>
      </c>
      <c r="E3830" s="17">
        <v>0</v>
      </c>
      <c r="F3830" s="17">
        <v>0</v>
      </c>
      <c r="G3830" s="17">
        <v>0</v>
      </c>
      <c r="H3830" s="17">
        <v>3</v>
      </c>
    </row>
    <row r="3831" spans="1:8">
      <c r="A3831" s="15">
        <v>3826</v>
      </c>
      <c r="B3831" s="16" t="s">
        <v>21</v>
      </c>
      <c r="C3831" s="16" t="s">
        <v>236</v>
      </c>
      <c r="D3831" s="17">
        <v>0</v>
      </c>
      <c r="E3831" s="17">
        <v>0</v>
      </c>
      <c r="F3831" s="17">
        <v>13</v>
      </c>
      <c r="G3831" s="17">
        <v>0</v>
      </c>
      <c r="H3831" s="17">
        <v>13</v>
      </c>
    </row>
    <row r="3832" spans="1:8">
      <c r="A3832" s="15">
        <v>3827</v>
      </c>
      <c r="B3832" s="16" t="s">
        <v>21</v>
      </c>
      <c r="C3832" s="16" t="s">
        <v>237</v>
      </c>
      <c r="D3832" s="17">
        <v>0</v>
      </c>
      <c r="E3832" s="17">
        <v>0</v>
      </c>
      <c r="F3832" s="17">
        <v>0</v>
      </c>
      <c r="G3832" s="17">
        <v>0</v>
      </c>
      <c r="H3832" s="17">
        <v>0</v>
      </c>
    </row>
    <row r="3833" spans="1:8">
      <c r="A3833" s="15">
        <v>3828</v>
      </c>
      <c r="B3833" s="16" t="s">
        <v>21</v>
      </c>
      <c r="C3833" s="16" t="s">
        <v>238</v>
      </c>
      <c r="D3833" s="17">
        <v>0</v>
      </c>
      <c r="E3833" s="17">
        <v>0</v>
      </c>
      <c r="F3833" s="17">
        <v>0</v>
      </c>
      <c r="G3833" s="17">
        <v>0</v>
      </c>
      <c r="H3833" s="17">
        <v>4</v>
      </c>
    </row>
    <row r="3834" spans="1:8">
      <c r="A3834" s="15">
        <v>3829</v>
      </c>
      <c r="B3834" s="16" t="s">
        <v>21</v>
      </c>
      <c r="C3834" s="16" t="s">
        <v>239</v>
      </c>
      <c r="D3834" s="17">
        <v>0</v>
      </c>
      <c r="E3834" s="17">
        <v>0</v>
      </c>
      <c r="F3834" s="17">
        <v>14</v>
      </c>
      <c r="G3834" s="17">
        <v>3</v>
      </c>
      <c r="H3834" s="17">
        <v>15</v>
      </c>
    </row>
    <row r="3835" spans="1:8">
      <c r="A3835" s="15">
        <v>3830</v>
      </c>
      <c r="B3835" s="16" t="s">
        <v>21</v>
      </c>
      <c r="C3835" s="16" t="s">
        <v>374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</row>
    <row r="3836" spans="1:8">
      <c r="A3836" s="15">
        <v>3831</v>
      </c>
      <c r="B3836" s="16" t="s">
        <v>21</v>
      </c>
      <c r="C3836" s="16" t="s">
        <v>240</v>
      </c>
      <c r="D3836" s="17">
        <v>0</v>
      </c>
      <c r="E3836" s="17">
        <v>0</v>
      </c>
      <c r="F3836" s="17">
        <v>30</v>
      </c>
      <c r="G3836" s="17">
        <v>0</v>
      </c>
      <c r="H3836" s="17">
        <v>31</v>
      </c>
    </row>
    <row r="3837" spans="1:8">
      <c r="A3837" s="15">
        <v>3832</v>
      </c>
      <c r="B3837" s="16" t="s">
        <v>21</v>
      </c>
      <c r="C3837" s="16" t="s">
        <v>241</v>
      </c>
      <c r="D3837" s="17">
        <v>0</v>
      </c>
      <c r="E3837" s="17">
        <v>0</v>
      </c>
      <c r="F3837" s="17">
        <v>12</v>
      </c>
      <c r="G3837" s="17">
        <v>0</v>
      </c>
      <c r="H3837" s="17">
        <v>18</v>
      </c>
    </row>
    <row r="3838" spans="1:8">
      <c r="A3838" s="15">
        <v>3833</v>
      </c>
      <c r="B3838" s="16" t="s">
        <v>21</v>
      </c>
      <c r="C3838" s="16" t="s">
        <v>382</v>
      </c>
      <c r="D3838" s="17">
        <v>4</v>
      </c>
      <c r="E3838" s="17">
        <v>17</v>
      </c>
      <c r="F3838" s="17">
        <v>137</v>
      </c>
      <c r="G3838" s="17">
        <v>25</v>
      </c>
      <c r="H3838" s="17">
        <v>179</v>
      </c>
    </row>
    <row r="3839" spans="1:8">
      <c r="A3839" s="15">
        <v>3834</v>
      </c>
      <c r="B3839" s="16" t="s">
        <v>21</v>
      </c>
      <c r="C3839" s="16" t="s">
        <v>242</v>
      </c>
      <c r="D3839" s="17">
        <v>0</v>
      </c>
      <c r="E3839" s="17">
        <v>0</v>
      </c>
      <c r="F3839" s="17">
        <v>4</v>
      </c>
      <c r="G3839" s="17">
        <v>0</v>
      </c>
      <c r="H3839" s="17">
        <v>6</v>
      </c>
    </row>
    <row r="3840" spans="1:8">
      <c r="A3840" s="15">
        <v>3835</v>
      </c>
      <c r="B3840" s="16" t="s">
        <v>21</v>
      </c>
      <c r="C3840" s="16" t="s">
        <v>243</v>
      </c>
      <c r="D3840" s="17">
        <v>5</v>
      </c>
      <c r="E3840" s="17">
        <v>3</v>
      </c>
      <c r="F3840" s="17">
        <v>10</v>
      </c>
      <c r="G3840" s="17">
        <v>0</v>
      </c>
      <c r="H3840" s="17">
        <v>13</v>
      </c>
    </row>
    <row r="3841" spans="1:8">
      <c r="A3841" s="15">
        <v>3836</v>
      </c>
      <c r="B3841" s="16" t="s">
        <v>21</v>
      </c>
      <c r="C3841" s="16" t="s">
        <v>244</v>
      </c>
      <c r="D3841" s="17">
        <v>31</v>
      </c>
      <c r="E3841" s="17">
        <v>40</v>
      </c>
      <c r="F3841" s="17">
        <v>232</v>
      </c>
      <c r="G3841" s="17">
        <v>3</v>
      </c>
      <c r="H3841" s="17">
        <v>305</v>
      </c>
    </row>
    <row r="3842" spans="1:8">
      <c r="A3842" s="15">
        <v>3837</v>
      </c>
      <c r="B3842" s="16" t="s">
        <v>21</v>
      </c>
      <c r="C3842" s="16" t="s">
        <v>245</v>
      </c>
      <c r="D3842" s="17">
        <v>13</v>
      </c>
      <c r="E3842" s="17">
        <v>15</v>
      </c>
      <c r="F3842" s="17">
        <v>368</v>
      </c>
      <c r="G3842" s="17">
        <v>846</v>
      </c>
      <c r="H3842" s="17">
        <v>1239</v>
      </c>
    </row>
    <row r="3843" spans="1:8">
      <c r="A3843" s="15">
        <v>3838</v>
      </c>
      <c r="B3843" s="16" t="s">
        <v>21</v>
      </c>
      <c r="C3843" s="16" t="s">
        <v>246</v>
      </c>
      <c r="D3843" s="17">
        <v>0</v>
      </c>
      <c r="E3843" s="17">
        <v>0</v>
      </c>
      <c r="F3843" s="17">
        <v>0</v>
      </c>
      <c r="G3843" s="17">
        <v>0</v>
      </c>
      <c r="H3843" s="17">
        <v>3</v>
      </c>
    </row>
    <row r="3844" spans="1:8">
      <c r="A3844" s="15">
        <v>3839</v>
      </c>
      <c r="B3844" s="16" t="s">
        <v>21</v>
      </c>
      <c r="C3844" s="16" t="s">
        <v>247</v>
      </c>
      <c r="D3844" s="17">
        <v>1339</v>
      </c>
      <c r="E3844" s="17">
        <v>1336</v>
      </c>
      <c r="F3844" s="17">
        <v>4124</v>
      </c>
      <c r="G3844" s="17">
        <v>317</v>
      </c>
      <c r="H3844" s="17">
        <v>7113</v>
      </c>
    </row>
    <row r="3845" spans="1:8">
      <c r="A3845" s="15">
        <v>3840</v>
      </c>
      <c r="B3845" s="16" t="s">
        <v>21</v>
      </c>
      <c r="C3845" s="16" t="s">
        <v>248</v>
      </c>
      <c r="D3845" s="17">
        <v>0</v>
      </c>
      <c r="E3845" s="17">
        <v>0</v>
      </c>
      <c r="F3845" s="17">
        <v>6</v>
      </c>
      <c r="G3845" s="17">
        <v>0</v>
      </c>
      <c r="H3845" s="17">
        <v>10</v>
      </c>
    </row>
    <row r="3846" spans="1:8">
      <c r="A3846" s="15">
        <v>3841</v>
      </c>
      <c r="B3846" s="16" t="s">
        <v>21</v>
      </c>
      <c r="C3846" s="16" t="s">
        <v>249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21</v>
      </c>
      <c r="C3847" s="16" t="s">
        <v>250</v>
      </c>
      <c r="D3847" s="17">
        <v>19</v>
      </c>
      <c r="E3847" s="17">
        <v>15</v>
      </c>
      <c r="F3847" s="17">
        <v>119</v>
      </c>
      <c r="G3847" s="17">
        <v>0</v>
      </c>
      <c r="H3847" s="17">
        <v>153</v>
      </c>
    </row>
    <row r="3848" spans="1:8">
      <c r="A3848" s="15">
        <v>3843</v>
      </c>
      <c r="B3848" s="16" t="s">
        <v>21</v>
      </c>
      <c r="C3848" s="16" t="s">
        <v>251</v>
      </c>
      <c r="D3848" s="17">
        <v>0</v>
      </c>
      <c r="E3848" s="17">
        <v>0</v>
      </c>
      <c r="F3848" s="17">
        <v>10</v>
      </c>
      <c r="G3848" s="17">
        <v>0</v>
      </c>
      <c r="H3848" s="17">
        <v>15</v>
      </c>
    </row>
    <row r="3849" spans="1:8">
      <c r="A3849" s="15">
        <v>3844</v>
      </c>
      <c r="B3849" s="16" t="s">
        <v>21</v>
      </c>
      <c r="C3849" s="16" t="s">
        <v>252</v>
      </c>
      <c r="D3849" s="17">
        <v>0</v>
      </c>
      <c r="E3849" s="17">
        <v>0</v>
      </c>
      <c r="F3849" s="17">
        <v>0</v>
      </c>
      <c r="G3849" s="17">
        <v>0</v>
      </c>
      <c r="H3849" s="17">
        <v>0</v>
      </c>
    </row>
    <row r="3850" spans="1:8">
      <c r="A3850" s="15">
        <v>3845</v>
      </c>
      <c r="B3850" s="16" t="s">
        <v>21</v>
      </c>
      <c r="C3850" s="16" t="s">
        <v>253</v>
      </c>
      <c r="D3850" s="17">
        <v>0</v>
      </c>
      <c r="E3850" s="17">
        <v>0</v>
      </c>
      <c r="F3850" s="17">
        <v>0</v>
      </c>
      <c r="G3850" s="17">
        <v>0</v>
      </c>
      <c r="H3850" s="17">
        <v>0</v>
      </c>
    </row>
    <row r="3851" spans="1:8">
      <c r="A3851" s="15">
        <v>3846</v>
      </c>
      <c r="B3851" s="16" t="s">
        <v>21</v>
      </c>
      <c r="C3851" s="16" t="s">
        <v>254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21</v>
      </c>
      <c r="C3852" s="16" t="s">
        <v>255</v>
      </c>
      <c r="D3852" s="17">
        <v>0</v>
      </c>
      <c r="E3852" s="17">
        <v>0</v>
      </c>
      <c r="F3852" s="17">
        <v>0</v>
      </c>
      <c r="G3852" s="17">
        <v>0</v>
      </c>
      <c r="H3852" s="17">
        <v>0</v>
      </c>
    </row>
    <row r="3853" spans="1:8">
      <c r="A3853" s="15">
        <v>3848</v>
      </c>
      <c r="B3853" s="16" t="s">
        <v>21</v>
      </c>
      <c r="C3853" s="16" t="s">
        <v>256</v>
      </c>
      <c r="D3853" s="17">
        <v>0</v>
      </c>
      <c r="E3853" s="17">
        <v>0</v>
      </c>
      <c r="F3853" s="17">
        <v>0</v>
      </c>
      <c r="G3853" s="17">
        <v>0</v>
      </c>
      <c r="H3853" s="17">
        <v>0</v>
      </c>
    </row>
    <row r="3854" spans="1:8">
      <c r="A3854" s="15">
        <v>3849</v>
      </c>
      <c r="B3854" s="16" t="s">
        <v>21</v>
      </c>
      <c r="C3854" s="16" t="s">
        <v>257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</row>
    <row r="3855" spans="1:8">
      <c r="A3855" s="15">
        <v>3850</v>
      </c>
      <c r="B3855" s="16" t="s">
        <v>21</v>
      </c>
      <c r="C3855" s="16" t="s">
        <v>258</v>
      </c>
      <c r="D3855" s="17">
        <v>9</v>
      </c>
      <c r="E3855" s="17">
        <v>9</v>
      </c>
      <c r="F3855" s="17">
        <v>203</v>
      </c>
      <c r="G3855" s="17">
        <v>143</v>
      </c>
      <c r="H3855" s="17">
        <v>359</v>
      </c>
    </row>
    <row r="3856" spans="1:8">
      <c r="A3856" s="15">
        <v>3851</v>
      </c>
      <c r="B3856" s="16" t="s">
        <v>21</v>
      </c>
      <c r="C3856" s="16" t="s">
        <v>259</v>
      </c>
      <c r="D3856" s="17">
        <v>0</v>
      </c>
      <c r="E3856" s="17">
        <v>0</v>
      </c>
      <c r="F3856" s="17">
        <v>3</v>
      </c>
      <c r="G3856" s="17">
        <v>0</v>
      </c>
      <c r="H3856" s="17">
        <v>4</v>
      </c>
    </row>
    <row r="3857" spans="1:8">
      <c r="A3857" s="15">
        <v>3852</v>
      </c>
      <c r="B3857" s="16" t="s">
        <v>21</v>
      </c>
      <c r="C3857" s="16" t="s">
        <v>260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21</v>
      </c>
      <c r="C3858" s="16" t="s">
        <v>261</v>
      </c>
      <c r="D3858" s="17">
        <v>3</v>
      </c>
      <c r="E3858" s="17">
        <v>4</v>
      </c>
      <c r="F3858" s="17">
        <v>11</v>
      </c>
      <c r="G3858" s="17">
        <v>3</v>
      </c>
      <c r="H3858" s="17">
        <v>23</v>
      </c>
    </row>
    <row r="3859" spans="1:8">
      <c r="A3859" s="15">
        <v>3854</v>
      </c>
      <c r="B3859" s="16" t="s">
        <v>21</v>
      </c>
      <c r="C3859" s="16" t="s">
        <v>262</v>
      </c>
      <c r="D3859" s="17">
        <v>20</v>
      </c>
      <c r="E3859" s="17">
        <v>14</v>
      </c>
      <c r="F3859" s="17">
        <v>14</v>
      </c>
      <c r="G3859" s="17">
        <v>0</v>
      </c>
      <c r="H3859" s="17">
        <v>50</v>
      </c>
    </row>
    <row r="3860" spans="1:8">
      <c r="A3860" s="15">
        <v>3855</v>
      </c>
      <c r="B3860" s="16" t="s">
        <v>21</v>
      </c>
      <c r="C3860" s="16" t="s">
        <v>263</v>
      </c>
      <c r="D3860" s="17">
        <v>492</v>
      </c>
      <c r="E3860" s="17">
        <v>433</v>
      </c>
      <c r="F3860" s="17">
        <v>1412</v>
      </c>
      <c r="G3860" s="17">
        <v>57</v>
      </c>
      <c r="H3860" s="17">
        <v>2396</v>
      </c>
    </row>
    <row r="3861" spans="1:8">
      <c r="A3861" s="15">
        <v>3856</v>
      </c>
      <c r="B3861" s="16" t="s">
        <v>21</v>
      </c>
      <c r="C3861" s="16" t="s">
        <v>264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</row>
    <row r="3862" spans="1:8">
      <c r="A3862" s="15">
        <v>3857</v>
      </c>
      <c r="B3862" s="16" t="s">
        <v>21</v>
      </c>
      <c r="C3862" s="16" t="s">
        <v>265</v>
      </c>
      <c r="D3862" s="17">
        <v>0</v>
      </c>
      <c r="E3862" s="17">
        <v>0</v>
      </c>
      <c r="F3862" s="17">
        <v>4</v>
      </c>
      <c r="G3862" s="17">
        <v>0</v>
      </c>
      <c r="H3862" s="17">
        <v>0</v>
      </c>
    </row>
    <row r="3863" spans="1:8">
      <c r="A3863" s="15">
        <v>3858</v>
      </c>
      <c r="B3863" s="16" t="s">
        <v>21</v>
      </c>
      <c r="C3863" s="16" t="s">
        <v>266</v>
      </c>
      <c r="D3863" s="17">
        <v>0</v>
      </c>
      <c r="E3863" s="17">
        <v>0</v>
      </c>
      <c r="F3863" s="17">
        <v>61</v>
      </c>
      <c r="G3863" s="17">
        <v>3</v>
      </c>
      <c r="H3863" s="17">
        <v>67</v>
      </c>
    </row>
    <row r="3864" spans="1:8">
      <c r="A3864" s="15">
        <v>3859</v>
      </c>
      <c r="B3864" s="16" t="s">
        <v>21</v>
      </c>
      <c r="C3864" s="16" t="s">
        <v>267</v>
      </c>
      <c r="D3864" s="17">
        <v>0</v>
      </c>
      <c r="E3864" s="17">
        <v>3</v>
      </c>
      <c r="F3864" s="17">
        <v>3</v>
      </c>
      <c r="G3864" s="17">
        <v>3</v>
      </c>
      <c r="H3864" s="17">
        <v>7</v>
      </c>
    </row>
    <row r="3865" spans="1:8">
      <c r="A3865" s="15">
        <v>3860</v>
      </c>
      <c r="B3865" s="16" t="s">
        <v>21</v>
      </c>
      <c r="C3865" s="16" t="s">
        <v>268</v>
      </c>
      <c r="D3865" s="17">
        <v>5</v>
      </c>
      <c r="E3865" s="17">
        <v>3</v>
      </c>
      <c r="F3865" s="17">
        <v>68</v>
      </c>
      <c r="G3865" s="17">
        <v>15</v>
      </c>
      <c r="H3865" s="17">
        <v>87</v>
      </c>
    </row>
    <row r="3866" spans="1:8">
      <c r="A3866" s="15">
        <v>3861</v>
      </c>
      <c r="B3866" s="16" t="s">
        <v>21</v>
      </c>
      <c r="C3866" s="16" t="s">
        <v>269</v>
      </c>
      <c r="D3866" s="17">
        <v>452</v>
      </c>
      <c r="E3866" s="17">
        <v>620</v>
      </c>
      <c r="F3866" s="17">
        <v>3371</v>
      </c>
      <c r="G3866" s="17">
        <v>249</v>
      </c>
      <c r="H3866" s="17">
        <v>4694</v>
      </c>
    </row>
    <row r="3867" spans="1:8">
      <c r="A3867" s="15">
        <v>3862</v>
      </c>
      <c r="B3867" s="16" t="s">
        <v>21</v>
      </c>
      <c r="C3867" s="16" t="s">
        <v>363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21</v>
      </c>
      <c r="C3868" s="16" t="s">
        <v>270</v>
      </c>
      <c r="D3868" s="17">
        <v>16</v>
      </c>
      <c r="E3868" s="17">
        <v>40</v>
      </c>
      <c r="F3868" s="17">
        <v>892</v>
      </c>
      <c r="G3868" s="17">
        <v>316</v>
      </c>
      <c r="H3868" s="17">
        <v>1262</v>
      </c>
    </row>
    <row r="3869" spans="1:8">
      <c r="A3869" s="15">
        <v>3864</v>
      </c>
      <c r="B3869" s="16" t="s">
        <v>21</v>
      </c>
      <c r="C3869" s="16" t="s">
        <v>271</v>
      </c>
      <c r="D3869" s="17">
        <v>13</v>
      </c>
      <c r="E3869" s="17">
        <v>13</v>
      </c>
      <c r="F3869" s="17">
        <v>161</v>
      </c>
      <c r="G3869" s="17">
        <v>23</v>
      </c>
      <c r="H3869" s="17">
        <v>206</v>
      </c>
    </row>
    <row r="3870" spans="1:8">
      <c r="A3870" s="15">
        <v>3865</v>
      </c>
      <c r="B3870" s="16" t="s">
        <v>21</v>
      </c>
      <c r="C3870" s="16" t="s">
        <v>272</v>
      </c>
      <c r="D3870" s="17">
        <v>0</v>
      </c>
      <c r="E3870" s="17">
        <v>0</v>
      </c>
      <c r="F3870" s="17">
        <v>0</v>
      </c>
      <c r="G3870" s="17">
        <v>0</v>
      </c>
      <c r="H3870" s="17">
        <v>0</v>
      </c>
    </row>
    <row r="3871" spans="1:8">
      <c r="A3871" s="15">
        <v>3866</v>
      </c>
      <c r="B3871" s="16" t="s">
        <v>21</v>
      </c>
      <c r="C3871" s="16" t="s">
        <v>273</v>
      </c>
      <c r="D3871" s="17">
        <v>12</v>
      </c>
      <c r="E3871" s="17">
        <v>4</v>
      </c>
      <c r="F3871" s="17">
        <v>11</v>
      </c>
      <c r="G3871" s="17">
        <v>0</v>
      </c>
      <c r="H3871" s="17">
        <v>21</v>
      </c>
    </row>
    <row r="3872" spans="1:8">
      <c r="A3872" s="15">
        <v>3867</v>
      </c>
      <c r="B3872" s="16" t="s">
        <v>21</v>
      </c>
      <c r="C3872" s="16" t="s">
        <v>274</v>
      </c>
      <c r="D3872" s="17">
        <v>19</v>
      </c>
      <c r="E3872" s="17">
        <v>75</v>
      </c>
      <c r="F3872" s="17">
        <v>1108</v>
      </c>
      <c r="G3872" s="17">
        <v>172</v>
      </c>
      <c r="H3872" s="17">
        <v>1380</v>
      </c>
    </row>
    <row r="3873" spans="1:8">
      <c r="A3873" s="15">
        <v>3868</v>
      </c>
      <c r="B3873" s="16" t="s">
        <v>21</v>
      </c>
      <c r="C3873" s="16" t="s">
        <v>275</v>
      </c>
      <c r="D3873" s="17">
        <v>16</v>
      </c>
      <c r="E3873" s="17">
        <v>22</v>
      </c>
      <c r="F3873" s="17">
        <v>149</v>
      </c>
      <c r="G3873" s="17">
        <v>33</v>
      </c>
      <c r="H3873" s="17">
        <v>222</v>
      </c>
    </row>
    <row r="3874" spans="1:8">
      <c r="A3874" s="15">
        <v>3869</v>
      </c>
      <c r="B3874" s="16" t="s">
        <v>21</v>
      </c>
      <c r="C3874" s="16" t="s">
        <v>276</v>
      </c>
      <c r="D3874" s="17">
        <v>0</v>
      </c>
      <c r="E3874" s="17">
        <v>0</v>
      </c>
      <c r="F3874" s="17">
        <v>3</v>
      </c>
      <c r="G3874" s="17">
        <v>0</v>
      </c>
      <c r="H3874" s="17">
        <v>3</v>
      </c>
    </row>
    <row r="3875" spans="1:8">
      <c r="A3875" s="15">
        <v>3870</v>
      </c>
      <c r="B3875" s="16" t="s">
        <v>21</v>
      </c>
      <c r="C3875" s="16" t="s">
        <v>277</v>
      </c>
      <c r="D3875" s="17">
        <v>89</v>
      </c>
      <c r="E3875" s="17">
        <v>187</v>
      </c>
      <c r="F3875" s="17">
        <v>1008</v>
      </c>
      <c r="G3875" s="17">
        <v>84</v>
      </c>
      <c r="H3875" s="17">
        <v>1362</v>
      </c>
    </row>
    <row r="3876" spans="1:8">
      <c r="A3876" s="15">
        <v>3871</v>
      </c>
      <c r="B3876" s="16" t="s">
        <v>21</v>
      </c>
      <c r="C3876" s="16" t="s">
        <v>278</v>
      </c>
      <c r="D3876" s="17">
        <v>0</v>
      </c>
      <c r="E3876" s="17">
        <v>0</v>
      </c>
      <c r="F3876" s="17">
        <v>5</v>
      </c>
      <c r="G3876" s="17">
        <v>0</v>
      </c>
      <c r="H3876" s="17">
        <v>12</v>
      </c>
    </row>
    <row r="3877" spans="1:8">
      <c r="A3877" s="15">
        <v>3872</v>
      </c>
      <c r="B3877" s="16" t="s">
        <v>21</v>
      </c>
      <c r="C3877" s="16" t="s">
        <v>364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21</v>
      </c>
      <c r="C3878" s="16" t="s">
        <v>279</v>
      </c>
      <c r="D3878" s="17">
        <v>31</v>
      </c>
      <c r="E3878" s="17">
        <v>45</v>
      </c>
      <c r="F3878" s="17">
        <v>48</v>
      </c>
      <c r="G3878" s="17">
        <v>0</v>
      </c>
      <c r="H3878" s="17">
        <v>123</v>
      </c>
    </row>
    <row r="3879" spans="1:8">
      <c r="A3879" s="15">
        <v>3874</v>
      </c>
      <c r="B3879" s="16" t="s">
        <v>21</v>
      </c>
      <c r="C3879" s="16" t="s">
        <v>280</v>
      </c>
      <c r="D3879" s="17">
        <v>35</v>
      </c>
      <c r="E3879" s="17">
        <v>53</v>
      </c>
      <c r="F3879" s="17">
        <v>903</v>
      </c>
      <c r="G3879" s="17">
        <v>598</v>
      </c>
      <c r="H3879" s="17">
        <v>1586</v>
      </c>
    </row>
    <row r="3880" spans="1:8">
      <c r="A3880" s="15">
        <v>3875</v>
      </c>
      <c r="B3880" s="16" t="s">
        <v>21</v>
      </c>
      <c r="C3880" s="16" t="s">
        <v>281</v>
      </c>
      <c r="D3880" s="17">
        <v>0</v>
      </c>
      <c r="E3880" s="17">
        <v>0</v>
      </c>
      <c r="F3880" s="17">
        <v>0</v>
      </c>
      <c r="G3880" s="17">
        <v>0</v>
      </c>
      <c r="H3880" s="17">
        <v>0</v>
      </c>
    </row>
    <row r="3881" spans="1:8">
      <c r="A3881" s="15">
        <v>3876</v>
      </c>
      <c r="B3881" s="16" t="s">
        <v>21</v>
      </c>
      <c r="C3881" s="16" t="s">
        <v>282</v>
      </c>
      <c r="D3881" s="17">
        <v>15</v>
      </c>
      <c r="E3881" s="17">
        <v>61</v>
      </c>
      <c r="F3881" s="17">
        <v>521</v>
      </c>
      <c r="G3881" s="17">
        <v>206</v>
      </c>
      <c r="H3881" s="17">
        <v>800</v>
      </c>
    </row>
    <row r="3882" spans="1:8">
      <c r="A3882" s="15">
        <v>3877</v>
      </c>
      <c r="B3882" s="16" t="s">
        <v>21</v>
      </c>
      <c r="C3882" s="16" t="s">
        <v>283</v>
      </c>
      <c r="D3882" s="17">
        <v>0</v>
      </c>
      <c r="E3882" s="17">
        <v>16</v>
      </c>
      <c r="F3882" s="17">
        <v>126</v>
      </c>
      <c r="G3882" s="17">
        <v>67</v>
      </c>
      <c r="H3882" s="17">
        <v>217</v>
      </c>
    </row>
    <row r="3883" spans="1:8">
      <c r="A3883" s="15">
        <v>3878</v>
      </c>
      <c r="B3883" s="16" t="s">
        <v>21</v>
      </c>
      <c r="C3883" s="16" t="s">
        <v>284</v>
      </c>
      <c r="D3883" s="17">
        <v>3</v>
      </c>
      <c r="E3883" s="17">
        <v>13</v>
      </c>
      <c r="F3883" s="17">
        <v>22</v>
      </c>
      <c r="G3883" s="17">
        <v>0</v>
      </c>
      <c r="H3883" s="17">
        <v>38</v>
      </c>
    </row>
    <row r="3884" spans="1:8">
      <c r="A3884" s="15">
        <v>3879</v>
      </c>
      <c r="B3884" s="16" t="s">
        <v>21</v>
      </c>
      <c r="C3884" s="16" t="s">
        <v>285</v>
      </c>
      <c r="D3884" s="17">
        <v>124</v>
      </c>
      <c r="E3884" s="17">
        <v>126</v>
      </c>
      <c r="F3884" s="17">
        <v>446</v>
      </c>
      <c r="G3884" s="17">
        <v>46</v>
      </c>
      <c r="H3884" s="17">
        <v>742</v>
      </c>
    </row>
    <row r="3885" spans="1:8">
      <c r="A3885" s="15">
        <v>3880</v>
      </c>
      <c r="B3885" s="16" t="s">
        <v>21</v>
      </c>
      <c r="C3885" s="16" t="s">
        <v>375</v>
      </c>
      <c r="D3885" s="17">
        <v>0</v>
      </c>
      <c r="E3885" s="17">
        <v>0</v>
      </c>
      <c r="F3885" s="17">
        <v>0</v>
      </c>
      <c r="G3885" s="17">
        <v>0</v>
      </c>
      <c r="H3885" s="17">
        <v>0</v>
      </c>
    </row>
    <row r="3886" spans="1:8">
      <c r="A3886" s="15">
        <v>3881</v>
      </c>
      <c r="B3886" s="16" t="s">
        <v>21</v>
      </c>
      <c r="C3886" s="16" t="s">
        <v>286</v>
      </c>
      <c r="D3886" s="17">
        <v>3</v>
      </c>
      <c r="E3886" s="17">
        <v>0</v>
      </c>
      <c r="F3886" s="17">
        <v>31</v>
      </c>
      <c r="G3886" s="17">
        <v>7</v>
      </c>
      <c r="H3886" s="17">
        <v>42</v>
      </c>
    </row>
    <row r="3887" spans="1:8">
      <c r="A3887" s="15">
        <v>3882</v>
      </c>
      <c r="B3887" s="16" t="s">
        <v>21</v>
      </c>
      <c r="C3887" s="16" t="s">
        <v>287</v>
      </c>
      <c r="D3887" s="17">
        <v>0</v>
      </c>
      <c r="E3887" s="17">
        <v>3</v>
      </c>
      <c r="F3887" s="17">
        <v>37</v>
      </c>
      <c r="G3887" s="17">
        <v>53</v>
      </c>
      <c r="H3887" s="17">
        <v>91</v>
      </c>
    </row>
    <row r="3888" spans="1:8">
      <c r="A3888" s="15">
        <v>3883</v>
      </c>
      <c r="B3888" s="16" t="s">
        <v>21</v>
      </c>
      <c r="C3888" s="16" t="s">
        <v>288</v>
      </c>
      <c r="D3888" s="17">
        <v>0</v>
      </c>
      <c r="E3888" s="17">
        <v>0</v>
      </c>
      <c r="F3888" s="17">
        <v>4</v>
      </c>
      <c r="G3888" s="17">
        <v>0</v>
      </c>
      <c r="H3888" s="17">
        <v>4</v>
      </c>
    </row>
    <row r="3889" spans="1:8">
      <c r="A3889" s="15">
        <v>3884</v>
      </c>
      <c r="B3889" s="16" t="s">
        <v>21</v>
      </c>
      <c r="C3889" s="16" t="s">
        <v>289</v>
      </c>
      <c r="D3889" s="17">
        <v>0</v>
      </c>
      <c r="E3889" s="17">
        <v>6</v>
      </c>
      <c r="F3889" s="17">
        <v>42</v>
      </c>
      <c r="G3889" s="17">
        <v>0</v>
      </c>
      <c r="H3889" s="17">
        <v>56</v>
      </c>
    </row>
    <row r="3890" spans="1:8">
      <c r="A3890" s="15">
        <v>3885</v>
      </c>
      <c r="B3890" s="16" t="s">
        <v>21</v>
      </c>
      <c r="C3890" s="16" t="s">
        <v>290</v>
      </c>
      <c r="D3890" s="17">
        <v>125</v>
      </c>
      <c r="E3890" s="17">
        <v>273</v>
      </c>
      <c r="F3890" s="17">
        <v>1371</v>
      </c>
      <c r="G3890" s="17">
        <v>292</v>
      </c>
      <c r="H3890" s="17">
        <v>2061</v>
      </c>
    </row>
    <row r="3891" spans="1:8">
      <c r="A3891" s="15">
        <v>3886</v>
      </c>
      <c r="B3891" s="16" t="s">
        <v>21</v>
      </c>
      <c r="C3891" s="16" t="s">
        <v>291</v>
      </c>
      <c r="D3891" s="17">
        <v>0</v>
      </c>
      <c r="E3891" s="17">
        <v>0</v>
      </c>
      <c r="F3891" s="17">
        <v>0</v>
      </c>
      <c r="G3891" s="17">
        <v>0</v>
      </c>
      <c r="H3891" s="17">
        <v>0</v>
      </c>
    </row>
    <row r="3892" spans="1:8">
      <c r="A3892" s="15">
        <v>3887</v>
      </c>
      <c r="B3892" s="16" t="s">
        <v>21</v>
      </c>
      <c r="C3892" s="16" t="s">
        <v>292</v>
      </c>
      <c r="D3892" s="17">
        <v>0</v>
      </c>
      <c r="E3892" s="17">
        <v>0</v>
      </c>
      <c r="F3892" s="17">
        <v>3</v>
      </c>
      <c r="G3892" s="17">
        <v>0</v>
      </c>
      <c r="H3892" s="17">
        <v>3</v>
      </c>
    </row>
    <row r="3893" spans="1:8">
      <c r="A3893" s="15">
        <v>3888</v>
      </c>
      <c r="B3893" s="16" t="s">
        <v>21</v>
      </c>
      <c r="C3893" s="16" t="s">
        <v>293</v>
      </c>
      <c r="D3893" s="17">
        <v>0</v>
      </c>
      <c r="E3893" s="17">
        <v>10</v>
      </c>
      <c r="F3893" s="17">
        <v>601</v>
      </c>
      <c r="G3893" s="17">
        <v>325</v>
      </c>
      <c r="H3893" s="17">
        <v>939</v>
      </c>
    </row>
    <row r="3894" spans="1:8">
      <c r="A3894" s="15">
        <v>3889</v>
      </c>
      <c r="B3894" s="16" t="s">
        <v>21</v>
      </c>
      <c r="C3894" s="16" t="s">
        <v>365</v>
      </c>
      <c r="D3894" s="17">
        <v>30</v>
      </c>
      <c r="E3894" s="17">
        <v>82</v>
      </c>
      <c r="F3894" s="17">
        <v>321</v>
      </c>
      <c r="G3894" s="17">
        <v>5</v>
      </c>
      <c r="H3894" s="17">
        <v>440</v>
      </c>
    </row>
    <row r="3895" spans="1:8">
      <c r="A3895" s="15">
        <v>3890</v>
      </c>
      <c r="B3895" s="16" t="s">
        <v>21</v>
      </c>
      <c r="C3895" s="16" t="s">
        <v>294</v>
      </c>
      <c r="D3895" s="17">
        <v>0</v>
      </c>
      <c r="E3895" s="17">
        <v>0</v>
      </c>
      <c r="F3895" s="17">
        <v>0</v>
      </c>
      <c r="G3895" s="17">
        <v>0</v>
      </c>
      <c r="H3895" s="17">
        <v>0</v>
      </c>
    </row>
    <row r="3896" spans="1:8">
      <c r="A3896" s="15">
        <v>3891</v>
      </c>
      <c r="B3896" s="16" t="s">
        <v>21</v>
      </c>
      <c r="C3896" s="16" t="s">
        <v>295</v>
      </c>
      <c r="D3896" s="17">
        <v>0</v>
      </c>
      <c r="E3896" s="17">
        <v>4</v>
      </c>
      <c r="F3896" s="17">
        <v>0</v>
      </c>
      <c r="G3896" s="17">
        <v>0</v>
      </c>
      <c r="H3896" s="17">
        <v>4</v>
      </c>
    </row>
    <row r="3897" spans="1:8">
      <c r="A3897" s="15">
        <v>3892</v>
      </c>
      <c r="B3897" s="16" t="s">
        <v>21</v>
      </c>
      <c r="C3897" s="16" t="s">
        <v>296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21</v>
      </c>
      <c r="C3898" s="16" t="s">
        <v>297</v>
      </c>
      <c r="D3898" s="17">
        <v>0</v>
      </c>
      <c r="E3898" s="17">
        <v>0</v>
      </c>
      <c r="F3898" s="17">
        <v>7</v>
      </c>
      <c r="G3898" s="17">
        <v>3</v>
      </c>
      <c r="H3898" s="17">
        <v>7</v>
      </c>
    </row>
    <row r="3899" spans="1:8">
      <c r="A3899" s="15">
        <v>3894</v>
      </c>
      <c r="B3899" s="16" t="s">
        <v>21</v>
      </c>
      <c r="C3899" s="16" t="s">
        <v>298</v>
      </c>
      <c r="D3899" s="17">
        <v>0</v>
      </c>
      <c r="E3899" s="17">
        <v>0</v>
      </c>
      <c r="F3899" s="17">
        <v>0</v>
      </c>
      <c r="G3899" s="17">
        <v>0</v>
      </c>
      <c r="H3899" s="17">
        <v>0</v>
      </c>
    </row>
    <row r="3900" spans="1:8">
      <c r="A3900" s="15">
        <v>3895</v>
      </c>
      <c r="B3900" s="16" t="s">
        <v>21</v>
      </c>
      <c r="C3900" s="16" t="s">
        <v>299</v>
      </c>
      <c r="D3900" s="17">
        <v>7</v>
      </c>
      <c r="E3900" s="17">
        <v>7</v>
      </c>
      <c r="F3900" s="17">
        <v>15</v>
      </c>
      <c r="G3900" s="17">
        <v>0</v>
      </c>
      <c r="H3900" s="17">
        <v>25</v>
      </c>
    </row>
    <row r="3901" spans="1:8">
      <c r="A3901" s="15">
        <v>3896</v>
      </c>
      <c r="B3901" s="16" t="s">
        <v>21</v>
      </c>
      <c r="C3901" s="16" t="s">
        <v>300</v>
      </c>
      <c r="D3901" s="17">
        <v>0</v>
      </c>
      <c r="E3901" s="17">
        <v>0</v>
      </c>
      <c r="F3901" s="17">
        <v>0</v>
      </c>
      <c r="G3901" s="17">
        <v>0</v>
      </c>
      <c r="H3901" s="17">
        <v>0</v>
      </c>
    </row>
    <row r="3902" spans="1:8">
      <c r="A3902" s="15">
        <v>3897</v>
      </c>
      <c r="B3902" s="16" t="s">
        <v>21</v>
      </c>
      <c r="C3902" s="16" t="s">
        <v>301</v>
      </c>
      <c r="D3902" s="17">
        <v>4</v>
      </c>
      <c r="E3902" s="17">
        <v>0</v>
      </c>
      <c r="F3902" s="17">
        <v>52</v>
      </c>
      <c r="G3902" s="17">
        <v>49</v>
      </c>
      <c r="H3902" s="17">
        <v>106</v>
      </c>
    </row>
    <row r="3903" spans="1:8">
      <c r="A3903" s="15">
        <v>3898</v>
      </c>
      <c r="B3903" s="16" t="s">
        <v>21</v>
      </c>
      <c r="C3903" s="16" t="s">
        <v>366</v>
      </c>
      <c r="D3903" s="17">
        <v>0</v>
      </c>
      <c r="E3903" s="17">
        <v>0</v>
      </c>
      <c r="F3903" s="17">
        <v>0</v>
      </c>
      <c r="G3903" s="17">
        <v>0</v>
      </c>
      <c r="H3903" s="17">
        <v>0</v>
      </c>
    </row>
    <row r="3904" spans="1:8">
      <c r="A3904" s="15">
        <v>3899</v>
      </c>
      <c r="B3904" s="16" t="s">
        <v>21</v>
      </c>
      <c r="C3904" s="16" t="s">
        <v>302</v>
      </c>
      <c r="D3904" s="17">
        <v>959</v>
      </c>
      <c r="E3904" s="17">
        <v>843</v>
      </c>
      <c r="F3904" s="17">
        <v>8466</v>
      </c>
      <c r="G3904" s="17">
        <v>1008</v>
      </c>
      <c r="H3904" s="17">
        <v>11282</v>
      </c>
    </row>
    <row r="3905" spans="1:8">
      <c r="A3905" s="15">
        <v>3900</v>
      </c>
      <c r="B3905" s="16" t="s">
        <v>21</v>
      </c>
      <c r="C3905" s="16" t="s">
        <v>383</v>
      </c>
      <c r="D3905" s="17">
        <v>0</v>
      </c>
      <c r="E3905" s="17">
        <v>0</v>
      </c>
      <c r="F3905" s="17">
        <v>0</v>
      </c>
      <c r="G3905" s="17">
        <v>0</v>
      </c>
      <c r="H3905" s="17">
        <v>0</v>
      </c>
    </row>
    <row r="3906" spans="1:8">
      <c r="A3906" s="15">
        <v>3901</v>
      </c>
      <c r="B3906" s="16" t="s">
        <v>21</v>
      </c>
      <c r="C3906" s="16" t="s">
        <v>384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21</v>
      </c>
      <c r="C3907" s="16" t="s">
        <v>385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21</v>
      </c>
      <c r="C3908" s="16" t="s">
        <v>386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21</v>
      </c>
      <c r="C3909" s="16" t="s">
        <v>387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21</v>
      </c>
      <c r="C3910" s="16" t="s">
        <v>303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21</v>
      </c>
      <c r="C3911" s="16" t="s">
        <v>304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21</v>
      </c>
      <c r="C3912" s="16" t="s">
        <v>376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21</v>
      </c>
      <c r="C3913" s="16" t="s">
        <v>305</v>
      </c>
      <c r="D3913" s="17">
        <v>49</v>
      </c>
      <c r="E3913" s="17">
        <v>214</v>
      </c>
      <c r="F3913" s="17">
        <v>399</v>
      </c>
      <c r="G3913" s="17">
        <v>13</v>
      </c>
      <c r="H3913" s="17">
        <v>677</v>
      </c>
    </row>
    <row r="3914" spans="1:8">
      <c r="A3914" s="15">
        <v>3909</v>
      </c>
      <c r="B3914" s="16" t="s">
        <v>21</v>
      </c>
      <c r="C3914" s="16" t="s">
        <v>306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</row>
    <row r="3915" spans="1:8">
      <c r="A3915" s="15">
        <v>3910</v>
      </c>
      <c r="B3915" s="16" t="s">
        <v>21</v>
      </c>
      <c r="C3915" s="16" t="s">
        <v>307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21</v>
      </c>
      <c r="C3916" s="16" t="s">
        <v>308</v>
      </c>
      <c r="D3916" s="17">
        <v>5</v>
      </c>
      <c r="E3916" s="17">
        <v>3</v>
      </c>
      <c r="F3916" s="17">
        <v>20</v>
      </c>
      <c r="G3916" s="17">
        <v>4</v>
      </c>
      <c r="H3916" s="17">
        <v>33</v>
      </c>
    </row>
    <row r="3917" spans="1:8">
      <c r="A3917" s="15">
        <v>3912</v>
      </c>
      <c r="B3917" s="16" t="s">
        <v>21</v>
      </c>
      <c r="C3917" s="16" t="s">
        <v>309</v>
      </c>
      <c r="D3917" s="17">
        <v>7</v>
      </c>
      <c r="E3917" s="17">
        <v>11</v>
      </c>
      <c r="F3917" s="17">
        <v>35</v>
      </c>
      <c r="G3917" s="17">
        <v>19</v>
      </c>
      <c r="H3917" s="17">
        <v>75</v>
      </c>
    </row>
    <row r="3918" spans="1:8">
      <c r="A3918" s="15">
        <v>3913</v>
      </c>
      <c r="B3918" s="16" t="s">
        <v>21</v>
      </c>
      <c r="C3918" s="16" t="s">
        <v>310</v>
      </c>
      <c r="D3918" s="17">
        <v>10</v>
      </c>
      <c r="E3918" s="17">
        <v>13</v>
      </c>
      <c r="F3918" s="17">
        <v>119</v>
      </c>
      <c r="G3918" s="17">
        <v>40</v>
      </c>
      <c r="H3918" s="17">
        <v>175</v>
      </c>
    </row>
    <row r="3919" spans="1:8">
      <c r="A3919" s="15">
        <v>3914</v>
      </c>
      <c r="B3919" s="16" t="s">
        <v>21</v>
      </c>
      <c r="C3919" s="16" t="s">
        <v>311</v>
      </c>
      <c r="D3919" s="17">
        <v>22</v>
      </c>
      <c r="E3919" s="17">
        <v>15</v>
      </c>
      <c r="F3919" s="17">
        <v>181</v>
      </c>
      <c r="G3919" s="17">
        <v>11</v>
      </c>
      <c r="H3919" s="17">
        <v>226</v>
      </c>
    </row>
    <row r="3920" spans="1:8">
      <c r="A3920" s="15">
        <v>3915</v>
      </c>
      <c r="B3920" s="16" t="s">
        <v>21</v>
      </c>
      <c r="C3920" s="16" t="s">
        <v>312</v>
      </c>
      <c r="D3920" s="17">
        <v>0</v>
      </c>
      <c r="E3920" s="17">
        <v>0</v>
      </c>
      <c r="F3920" s="17">
        <v>0</v>
      </c>
      <c r="G3920" s="17">
        <v>0</v>
      </c>
      <c r="H3920" s="17">
        <v>0</v>
      </c>
    </row>
    <row r="3921" spans="1:8">
      <c r="A3921" s="15">
        <v>3916</v>
      </c>
      <c r="B3921" s="16" t="s">
        <v>21</v>
      </c>
      <c r="C3921" s="16" t="s">
        <v>313</v>
      </c>
      <c r="D3921" s="17">
        <v>0</v>
      </c>
      <c r="E3921" s="17">
        <v>0</v>
      </c>
      <c r="F3921" s="17">
        <v>25</v>
      </c>
      <c r="G3921" s="17">
        <v>0</v>
      </c>
      <c r="H3921" s="17">
        <v>22</v>
      </c>
    </row>
    <row r="3922" spans="1:8">
      <c r="A3922" s="15">
        <v>3917</v>
      </c>
      <c r="B3922" s="16" t="s">
        <v>21</v>
      </c>
      <c r="C3922" s="16" t="s">
        <v>314</v>
      </c>
      <c r="D3922" s="17">
        <v>45</v>
      </c>
      <c r="E3922" s="17">
        <v>61</v>
      </c>
      <c r="F3922" s="17">
        <v>530</v>
      </c>
      <c r="G3922" s="17">
        <v>13</v>
      </c>
      <c r="H3922" s="17">
        <v>656</v>
      </c>
    </row>
    <row r="3923" spans="1:8">
      <c r="A3923" s="15">
        <v>3918</v>
      </c>
      <c r="B3923" s="16" t="s">
        <v>21</v>
      </c>
      <c r="C3923" s="16" t="s">
        <v>388</v>
      </c>
      <c r="D3923" s="17">
        <v>9</v>
      </c>
      <c r="E3923" s="17">
        <v>17</v>
      </c>
      <c r="F3923" s="17">
        <v>403</v>
      </c>
      <c r="G3923" s="17">
        <v>90</v>
      </c>
      <c r="H3923" s="17">
        <v>515</v>
      </c>
    </row>
    <row r="3924" spans="1:8">
      <c r="A3924" s="15">
        <v>3919</v>
      </c>
      <c r="B3924" s="16" t="s">
        <v>21</v>
      </c>
      <c r="C3924" s="16" t="s">
        <v>367</v>
      </c>
      <c r="D3924" s="17">
        <v>0</v>
      </c>
      <c r="E3924" s="17">
        <v>9</v>
      </c>
      <c r="F3924" s="17">
        <v>732</v>
      </c>
      <c r="G3924" s="17">
        <v>122</v>
      </c>
      <c r="H3924" s="17">
        <v>865</v>
      </c>
    </row>
    <row r="3925" spans="1:8">
      <c r="A3925" s="15">
        <v>3920</v>
      </c>
      <c r="B3925" s="16" t="s">
        <v>21</v>
      </c>
      <c r="C3925" s="16" t="s">
        <v>315</v>
      </c>
      <c r="D3925" s="17">
        <v>0</v>
      </c>
      <c r="E3925" s="17">
        <v>0</v>
      </c>
      <c r="F3925" s="17">
        <v>0</v>
      </c>
      <c r="G3925" s="17">
        <v>0</v>
      </c>
      <c r="H3925" s="17">
        <v>0</v>
      </c>
    </row>
    <row r="3926" spans="1:8">
      <c r="A3926" s="15">
        <v>3921</v>
      </c>
      <c r="B3926" s="16" t="s">
        <v>21</v>
      </c>
      <c r="C3926" s="16" t="s">
        <v>316</v>
      </c>
      <c r="D3926" s="17">
        <v>0</v>
      </c>
      <c r="E3926" s="17">
        <v>0</v>
      </c>
      <c r="F3926" s="17">
        <v>4</v>
      </c>
      <c r="G3926" s="17">
        <v>0</v>
      </c>
      <c r="H3926" s="17">
        <v>3</v>
      </c>
    </row>
    <row r="3927" spans="1:8">
      <c r="A3927" s="15">
        <v>3922</v>
      </c>
      <c r="B3927" s="16" t="s">
        <v>21</v>
      </c>
      <c r="C3927" s="16" t="s">
        <v>317</v>
      </c>
      <c r="D3927" s="17">
        <v>10</v>
      </c>
      <c r="E3927" s="17">
        <v>6</v>
      </c>
      <c r="F3927" s="17">
        <v>67</v>
      </c>
      <c r="G3927" s="17">
        <v>5</v>
      </c>
      <c r="H3927" s="17">
        <v>85</v>
      </c>
    </row>
    <row r="3928" spans="1:8">
      <c r="A3928" s="15">
        <v>3923</v>
      </c>
      <c r="B3928" s="16" t="s">
        <v>21</v>
      </c>
      <c r="C3928" s="16" t="s">
        <v>318</v>
      </c>
      <c r="D3928" s="17">
        <v>0</v>
      </c>
      <c r="E3928" s="17">
        <v>0</v>
      </c>
      <c r="F3928" s="17">
        <v>5</v>
      </c>
      <c r="G3928" s="17">
        <v>3</v>
      </c>
      <c r="H3928" s="17">
        <v>8</v>
      </c>
    </row>
    <row r="3929" spans="1:8">
      <c r="A3929" s="15">
        <v>3924</v>
      </c>
      <c r="B3929" s="16" t="s">
        <v>21</v>
      </c>
      <c r="C3929" s="16" t="s">
        <v>319</v>
      </c>
      <c r="D3929" s="17">
        <v>0</v>
      </c>
      <c r="E3929" s="17">
        <v>0</v>
      </c>
      <c r="F3929" s="17">
        <v>7</v>
      </c>
      <c r="G3929" s="17">
        <v>0</v>
      </c>
      <c r="H3929" s="17">
        <v>11</v>
      </c>
    </row>
    <row r="3930" spans="1:8">
      <c r="A3930" s="15">
        <v>3925</v>
      </c>
      <c r="B3930" s="16" t="s">
        <v>21</v>
      </c>
      <c r="C3930" s="16" t="s">
        <v>320</v>
      </c>
      <c r="D3930" s="17">
        <v>10</v>
      </c>
      <c r="E3930" s="17">
        <v>29</v>
      </c>
      <c r="F3930" s="17">
        <v>608</v>
      </c>
      <c r="G3930" s="17">
        <v>147</v>
      </c>
      <c r="H3930" s="17">
        <v>797</v>
      </c>
    </row>
    <row r="3931" spans="1:8">
      <c r="A3931" s="15">
        <v>3926</v>
      </c>
      <c r="B3931" s="16" t="s">
        <v>21</v>
      </c>
      <c r="C3931" s="16" t="s">
        <v>321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21</v>
      </c>
      <c r="C3932" s="16" t="s">
        <v>377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21</v>
      </c>
      <c r="C3933" s="16" t="s">
        <v>322</v>
      </c>
      <c r="D3933" s="17">
        <v>0</v>
      </c>
      <c r="E3933" s="17">
        <v>0</v>
      </c>
      <c r="F3933" s="17">
        <v>3</v>
      </c>
      <c r="G3933" s="17">
        <v>0</v>
      </c>
      <c r="H3933" s="17">
        <v>3</v>
      </c>
    </row>
    <row r="3934" spans="1:8">
      <c r="A3934" s="15">
        <v>3929</v>
      </c>
      <c r="B3934" s="16" t="s">
        <v>21</v>
      </c>
      <c r="C3934" s="16" t="s">
        <v>323</v>
      </c>
      <c r="D3934" s="17">
        <v>12</v>
      </c>
      <c r="E3934" s="17">
        <v>9</v>
      </c>
      <c r="F3934" s="17">
        <v>19</v>
      </c>
      <c r="G3934" s="17">
        <v>4</v>
      </c>
      <c r="H3934" s="17">
        <v>39</v>
      </c>
    </row>
    <row r="3935" spans="1:8">
      <c r="A3935" s="15">
        <v>3930</v>
      </c>
      <c r="B3935" s="16" t="s">
        <v>21</v>
      </c>
      <c r="C3935" s="16" t="s">
        <v>324</v>
      </c>
      <c r="D3935" s="17">
        <v>5</v>
      </c>
      <c r="E3935" s="17">
        <v>16</v>
      </c>
      <c r="F3935" s="17">
        <v>96</v>
      </c>
      <c r="G3935" s="17">
        <v>30</v>
      </c>
      <c r="H3935" s="17">
        <v>148</v>
      </c>
    </row>
    <row r="3936" spans="1:8">
      <c r="A3936" s="15">
        <v>3931</v>
      </c>
      <c r="B3936" s="16" t="s">
        <v>21</v>
      </c>
      <c r="C3936" s="16" t="s">
        <v>325</v>
      </c>
      <c r="D3936" s="17">
        <v>136</v>
      </c>
      <c r="E3936" s="17">
        <v>101</v>
      </c>
      <c r="F3936" s="17">
        <v>79</v>
      </c>
      <c r="G3936" s="17">
        <v>0</v>
      </c>
      <c r="H3936" s="17">
        <v>319</v>
      </c>
    </row>
    <row r="3937" spans="1:8">
      <c r="A3937" s="15">
        <v>3932</v>
      </c>
      <c r="B3937" s="16" t="s">
        <v>21</v>
      </c>
      <c r="C3937" s="16" t="s">
        <v>368</v>
      </c>
      <c r="D3937" s="17">
        <v>13</v>
      </c>
      <c r="E3937" s="17">
        <v>0</v>
      </c>
      <c r="F3937" s="17">
        <v>21</v>
      </c>
      <c r="G3937" s="17">
        <v>6</v>
      </c>
      <c r="H3937" s="17">
        <v>52</v>
      </c>
    </row>
    <row r="3938" spans="1:8">
      <c r="A3938" s="15">
        <v>3933</v>
      </c>
      <c r="B3938" s="16" t="s">
        <v>21</v>
      </c>
      <c r="C3938" s="16" t="s">
        <v>326</v>
      </c>
      <c r="D3938" s="17">
        <v>130</v>
      </c>
      <c r="E3938" s="17">
        <v>97</v>
      </c>
      <c r="F3938" s="17">
        <v>299</v>
      </c>
      <c r="G3938" s="17">
        <v>48</v>
      </c>
      <c r="H3938" s="17">
        <v>574</v>
      </c>
    </row>
    <row r="3939" spans="1:8">
      <c r="A3939" s="15">
        <v>3934</v>
      </c>
      <c r="B3939" s="16" t="s">
        <v>21</v>
      </c>
      <c r="C3939" s="16" t="s">
        <v>327</v>
      </c>
      <c r="D3939" s="17">
        <v>0</v>
      </c>
      <c r="E3939" s="17">
        <v>4</v>
      </c>
      <c r="F3939" s="17">
        <v>108</v>
      </c>
      <c r="G3939" s="17">
        <v>67</v>
      </c>
      <c r="H3939" s="17">
        <v>178</v>
      </c>
    </row>
    <row r="3940" spans="1:8">
      <c r="A3940" s="15">
        <v>3935</v>
      </c>
      <c r="B3940" s="16" t="s">
        <v>21</v>
      </c>
      <c r="C3940" s="16" t="s">
        <v>328</v>
      </c>
      <c r="D3940" s="17">
        <v>0</v>
      </c>
      <c r="E3940" s="17">
        <v>0</v>
      </c>
      <c r="F3940" s="17">
        <v>11</v>
      </c>
      <c r="G3940" s="17">
        <v>0</v>
      </c>
      <c r="H3940" s="17">
        <v>13</v>
      </c>
    </row>
    <row r="3941" spans="1:8">
      <c r="A3941" s="15">
        <v>3936</v>
      </c>
      <c r="B3941" s="16" t="s">
        <v>21</v>
      </c>
      <c r="C3941" s="16" t="s">
        <v>329</v>
      </c>
      <c r="D3941" s="17">
        <v>0</v>
      </c>
      <c r="E3941" s="17">
        <v>0</v>
      </c>
      <c r="F3941" s="17">
        <v>0</v>
      </c>
      <c r="G3941" s="17">
        <v>0</v>
      </c>
      <c r="H3941" s="17">
        <v>6</v>
      </c>
    </row>
    <row r="3942" spans="1:8">
      <c r="A3942" s="15">
        <v>3937</v>
      </c>
      <c r="B3942" s="16" t="s">
        <v>21</v>
      </c>
      <c r="C3942" s="16" t="s">
        <v>379</v>
      </c>
      <c r="D3942" s="17">
        <v>8</v>
      </c>
      <c r="E3942" s="17">
        <v>0</v>
      </c>
      <c r="F3942" s="17">
        <v>21</v>
      </c>
      <c r="G3942" s="17">
        <v>0</v>
      </c>
      <c r="H3942" s="17">
        <v>27</v>
      </c>
    </row>
    <row r="3943" spans="1:8">
      <c r="A3943" s="15">
        <v>3938</v>
      </c>
      <c r="B3943" s="16" t="s">
        <v>21</v>
      </c>
      <c r="C3943" s="16" t="s">
        <v>369</v>
      </c>
      <c r="D3943" s="17">
        <v>48</v>
      </c>
      <c r="E3943" s="17">
        <v>121</v>
      </c>
      <c r="F3943" s="17">
        <v>1376</v>
      </c>
      <c r="G3943" s="17">
        <v>117</v>
      </c>
      <c r="H3943" s="17">
        <v>1659</v>
      </c>
    </row>
    <row r="3944" spans="1:8">
      <c r="A3944" s="15">
        <v>3939</v>
      </c>
      <c r="B3944" s="16" t="s">
        <v>21</v>
      </c>
      <c r="C3944" s="16" t="s">
        <v>389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21</v>
      </c>
      <c r="C3945" s="16" t="s">
        <v>390</v>
      </c>
      <c r="D3945" s="17">
        <v>0</v>
      </c>
      <c r="E3945" s="17">
        <v>0</v>
      </c>
      <c r="F3945" s="17">
        <v>0</v>
      </c>
      <c r="G3945" s="17">
        <v>0</v>
      </c>
      <c r="H3945" s="17">
        <v>0</v>
      </c>
    </row>
    <row r="3946" spans="1:8">
      <c r="A3946" s="15">
        <v>3941</v>
      </c>
      <c r="B3946" s="16" t="s">
        <v>21</v>
      </c>
      <c r="C3946" s="16" t="s">
        <v>330</v>
      </c>
      <c r="D3946" s="17">
        <v>7</v>
      </c>
      <c r="E3946" s="17">
        <v>12</v>
      </c>
      <c r="F3946" s="17">
        <v>134</v>
      </c>
      <c r="G3946" s="17">
        <v>60</v>
      </c>
      <c r="H3946" s="17">
        <v>217</v>
      </c>
    </row>
    <row r="3947" spans="1:8">
      <c r="A3947" s="15">
        <v>3942</v>
      </c>
      <c r="B3947" s="16" t="s">
        <v>21</v>
      </c>
      <c r="C3947" s="16" t="s">
        <v>391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21</v>
      </c>
      <c r="C3948" s="16" t="s">
        <v>392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21</v>
      </c>
      <c r="C3949" s="16" t="s">
        <v>393</v>
      </c>
      <c r="D3949" s="17">
        <v>0</v>
      </c>
      <c r="E3949" s="17">
        <v>0</v>
      </c>
      <c r="F3949" s="17">
        <v>0</v>
      </c>
      <c r="G3949" s="17">
        <v>0</v>
      </c>
      <c r="H3949" s="17">
        <v>0</v>
      </c>
    </row>
    <row r="3950" spans="1:8">
      <c r="A3950" s="15">
        <v>3945</v>
      </c>
      <c r="B3950" s="16" t="s">
        <v>21</v>
      </c>
      <c r="C3950" s="16" t="s">
        <v>331</v>
      </c>
      <c r="D3950" s="17">
        <v>0</v>
      </c>
      <c r="E3950" s="17">
        <v>0</v>
      </c>
      <c r="F3950" s="17">
        <v>5</v>
      </c>
      <c r="G3950" s="17">
        <v>0</v>
      </c>
      <c r="H3950" s="17">
        <v>5</v>
      </c>
    </row>
    <row r="3951" spans="1:8">
      <c r="A3951" s="15">
        <v>3946</v>
      </c>
      <c r="B3951" s="16" t="s">
        <v>21</v>
      </c>
      <c r="C3951" s="16" t="s">
        <v>394</v>
      </c>
      <c r="D3951" s="17">
        <v>67849</v>
      </c>
      <c r="E3951" s="17">
        <v>41624</v>
      </c>
      <c r="F3951" s="17">
        <v>159140</v>
      </c>
      <c r="G3951" s="17">
        <v>30686</v>
      </c>
      <c r="H3951" s="17">
        <v>299296</v>
      </c>
    </row>
    <row r="3952" spans="1:8">
      <c r="A3952" s="15">
        <v>3947</v>
      </c>
      <c r="B3952" s="16" t="s">
        <v>21</v>
      </c>
      <c r="C3952" s="16" t="s">
        <v>332</v>
      </c>
      <c r="D3952" s="17">
        <v>0</v>
      </c>
      <c r="E3952" s="17">
        <v>6</v>
      </c>
      <c r="F3952" s="17">
        <v>37</v>
      </c>
      <c r="G3952" s="17">
        <v>6</v>
      </c>
      <c r="H3952" s="17">
        <v>52</v>
      </c>
    </row>
    <row r="3953" spans="1:8">
      <c r="A3953" s="15">
        <v>3948</v>
      </c>
      <c r="B3953" s="16" t="s">
        <v>21</v>
      </c>
      <c r="C3953" s="16" t="s">
        <v>333</v>
      </c>
      <c r="D3953" s="17">
        <v>41</v>
      </c>
      <c r="E3953" s="17">
        <v>93</v>
      </c>
      <c r="F3953" s="17">
        <v>353</v>
      </c>
      <c r="G3953" s="17">
        <v>9</v>
      </c>
      <c r="H3953" s="17">
        <v>494</v>
      </c>
    </row>
    <row r="3954" spans="1:8">
      <c r="A3954" s="15">
        <v>3949</v>
      </c>
      <c r="B3954" s="16" t="s">
        <v>22</v>
      </c>
      <c r="C3954" s="16" t="s">
        <v>97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22</v>
      </c>
      <c r="C3955" s="16" t="s">
        <v>347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22</v>
      </c>
      <c r="C3956" s="16" t="s">
        <v>98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22</v>
      </c>
      <c r="C3957" s="16" t="s">
        <v>99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22</v>
      </c>
      <c r="C3958" s="16" t="s">
        <v>100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22</v>
      </c>
      <c r="C3959" s="16" t="s">
        <v>101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22</v>
      </c>
      <c r="C3960" s="16" t="s">
        <v>102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22</v>
      </c>
      <c r="C3961" s="16" t="s">
        <v>103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22</v>
      </c>
      <c r="C3962" s="16" t="s">
        <v>104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22</v>
      </c>
      <c r="C3963" s="16" t="s">
        <v>105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22</v>
      </c>
      <c r="C3964" s="16" t="s">
        <v>106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22</v>
      </c>
      <c r="C3965" s="16" t="s">
        <v>107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22</v>
      </c>
      <c r="C3966" s="16" t="s">
        <v>108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22</v>
      </c>
      <c r="C3967" s="16" t="s">
        <v>109</v>
      </c>
      <c r="D3967" s="17">
        <v>0</v>
      </c>
      <c r="E3967" s="17">
        <v>0</v>
      </c>
      <c r="F3967" s="17">
        <v>0</v>
      </c>
      <c r="G3967" s="17">
        <v>0</v>
      </c>
      <c r="H3967" s="17">
        <v>0</v>
      </c>
    </row>
    <row r="3968" spans="1:8">
      <c r="A3968" s="15">
        <v>3963</v>
      </c>
      <c r="B3968" s="16" t="s">
        <v>22</v>
      </c>
      <c r="C3968" s="16" t="s">
        <v>110</v>
      </c>
      <c r="D3968" s="17">
        <v>1874</v>
      </c>
      <c r="E3968" s="17">
        <v>1213</v>
      </c>
      <c r="F3968" s="17">
        <v>4897</v>
      </c>
      <c r="G3968" s="17">
        <v>2666</v>
      </c>
      <c r="H3968" s="17">
        <v>10654</v>
      </c>
    </row>
    <row r="3969" spans="1:8">
      <c r="A3969" s="15">
        <v>3964</v>
      </c>
      <c r="B3969" s="16" t="s">
        <v>22</v>
      </c>
      <c r="C3969" s="16" t="s">
        <v>348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22</v>
      </c>
      <c r="C3970" s="16" t="s">
        <v>111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22</v>
      </c>
      <c r="C3971" s="16" t="s">
        <v>112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22</v>
      </c>
      <c r="C3972" s="16" t="s">
        <v>113</v>
      </c>
      <c r="D3972" s="17">
        <v>0</v>
      </c>
      <c r="E3972" s="17">
        <v>0</v>
      </c>
      <c r="F3972" s="17">
        <v>0</v>
      </c>
      <c r="G3972" s="17">
        <v>0</v>
      </c>
      <c r="H3972" s="17">
        <v>7</v>
      </c>
    </row>
    <row r="3973" spans="1:8">
      <c r="A3973" s="15">
        <v>3968</v>
      </c>
      <c r="B3973" s="16" t="s">
        <v>22</v>
      </c>
      <c r="C3973" s="16" t="s">
        <v>114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22</v>
      </c>
      <c r="C3974" s="16" t="s">
        <v>115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22</v>
      </c>
      <c r="C3975" s="16" t="s">
        <v>116</v>
      </c>
      <c r="D3975" s="17">
        <v>0</v>
      </c>
      <c r="E3975" s="17">
        <v>0</v>
      </c>
      <c r="F3975" s="17">
        <v>0</v>
      </c>
      <c r="G3975" s="17">
        <v>0</v>
      </c>
      <c r="H3975" s="17">
        <v>0</v>
      </c>
    </row>
    <row r="3976" spans="1:8">
      <c r="A3976" s="15">
        <v>3971</v>
      </c>
      <c r="B3976" s="16" t="s">
        <v>22</v>
      </c>
      <c r="C3976" s="16" t="s">
        <v>117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22</v>
      </c>
      <c r="C3977" s="16" t="s">
        <v>118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22</v>
      </c>
      <c r="C3978" s="16" t="s">
        <v>119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22</v>
      </c>
      <c r="C3979" s="16" t="s">
        <v>120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22</v>
      </c>
      <c r="C3980" s="16" t="s">
        <v>121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22</v>
      </c>
      <c r="C3981" s="16" t="s">
        <v>122</v>
      </c>
      <c r="D3981" s="17">
        <v>0</v>
      </c>
      <c r="E3981" s="17">
        <v>0</v>
      </c>
      <c r="F3981" s="17">
        <v>0</v>
      </c>
      <c r="G3981" s="17">
        <v>0</v>
      </c>
      <c r="H3981" s="17">
        <v>0</v>
      </c>
    </row>
    <row r="3982" spans="1:8">
      <c r="A3982" s="15">
        <v>3977</v>
      </c>
      <c r="B3982" s="16" t="s">
        <v>22</v>
      </c>
      <c r="C3982" s="16" t="s">
        <v>123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22</v>
      </c>
      <c r="C3983" s="16" t="s">
        <v>124</v>
      </c>
      <c r="D3983" s="17">
        <v>0</v>
      </c>
      <c r="E3983" s="17">
        <v>0</v>
      </c>
      <c r="F3983" s="17">
        <v>0</v>
      </c>
      <c r="G3983" s="17">
        <v>0</v>
      </c>
      <c r="H3983" s="17">
        <v>0</v>
      </c>
    </row>
    <row r="3984" spans="1:8">
      <c r="A3984" s="15">
        <v>3979</v>
      </c>
      <c r="B3984" s="16" t="s">
        <v>22</v>
      </c>
      <c r="C3984" s="16" t="s">
        <v>380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22</v>
      </c>
      <c r="C3985" s="16" t="s">
        <v>372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22</v>
      </c>
      <c r="C3986" s="16" t="s">
        <v>125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22</v>
      </c>
      <c r="C3987" s="16" t="s">
        <v>126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22</v>
      </c>
      <c r="C3988" s="16" t="s">
        <v>127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22</v>
      </c>
      <c r="C3989" s="16" t="s">
        <v>128</v>
      </c>
      <c r="D3989" s="17">
        <v>0</v>
      </c>
      <c r="E3989" s="17">
        <v>0</v>
      </c>
      <c r="F3989" s="17">
        <v>0</v>
      </c>
      <c r="G3989" s="17">
        <v>0</v>
      </c>
      <c r="H3989" s="17">
        <v>0</v>
      </c>
    </row>
    <row r="3990" spans="1:8">
      <c r="A3990" s="15">
        <v>3985</v>
      </c>
      <c r="B3990" s="16" t="s">
        <v>22</v>
      </c>
      <c r="C3990" s="16" t="s">
        <v>129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22</v>
      </c>
      <c r="C3991" s="16" t="s">
        <v>130</v>
      </c>
      <c r="D3991" s="17">
        <v>0</v>
      </c>
      <c r="E3991" s="17">
        <v>0</v>
      </c>
      <c r="F3991" s="17">
        <v>0</v>
      </c>
      <c r="G3991" s="17">
        <v>0</v>
      </c>
      <c r="H3991" s="17">
        <v>0</v>
      </c>
    </row>
    <row r="3992" spans="1:8">
      <c r="A3992" s="15">
        <v>3987</v>
      </c>
      <c r="B3992" s="16" t="s">
        <v>22</v>
      </c>
      <c r="C3992" s="16" t="s">
        <v>131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22</v>
      </c>
      <c r="C3993" s="16" t="s">
        <v>132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22</v>
      </c>
      <c r="C3994" s="16" t="s">
        <v>381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22</v>
      </c>
      <c r="C3995" s="16" t="s">
        <v>133</v>
      </c>
      <c r="D3995" s="17">
        <v>4</v>
      </c>
      <c r="E3995" s="17">
        <v>0</v>
      </c>
      <c r="F3995" s="17">
        <v>0</v>
      </c>
      <c r="G3995" s="17">
        <v>0</v>
      </c>
      <c r="H3995" s="17">
        <v>4</v>
      </c>
    </row>
    <row r="3996" spans="1:8">
      <c r="A3996" s="15">
        <v>3991</v>
      </c>
      <c r="B3996" s="16" t="s">
        <v>22</v>
      </c>
      <c r="C3996" s="16" t="s">
        <v>134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22</v>
      </c>
      <c r="C3997" s="16" t="s">
        <v>135</v>
      </c>
      <c r="D3997" s="17">
        <v>0</v>
      </c>
      <c r="E3997" s="17">
        <v>0</v>
      </c>
      <c r="F3997" s="17">
        <v>9</v>
      </c>
      <c r="G3997" s="17">
        <v>0</v>
      </c>
      <c r="H3997" s="17">
        <v>9</v>
      </c>
    </row>
    <row r="3998" spans="1:8">
      <c r="A3998" s="15">
        <v>3993</v>
      </c>
      <c r="B3998" s="16" t="s">
        <v>22</v>
      </c>
      <c r="C3998" s="16" t="s">
        <v>136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22</v>
      </c>
      <c r="C3999" s="16" t="s">
        <v>137</v>
      </c>
      <c r="D3999" s="17">
        <v>0</v>
      </c>
      <c r="E3999" s="17">
        <v>0</v>
      </c>
      <c r="F3999" s="17">
        <v>0</v>
      </c>
      <c r="G3999" s="17">
        <v>0</v>
      </c>
      <c r="H3999" s="17">
        <v>0</v>
      </c>
    </row>
    <row r="4000" spans="1:8">
      <c r="A4000" s="15">
        <v>3995</v>
      </c>
      <c r="B4000" s="16" t="s">
        <v>22</v>
      </c>
      <c r="C4000" s="16" t="s">
        <v>138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22</v>
      </c>
      <c r="C4001" s="16" t="s">
        <v>139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22</v>
      </c>
      <c r="C4002" s="16" t="s">
        <v>140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22</v>
      </c>
      <c r="C4003" s="16" t="s">
        <v>141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22</v>
      </c>
      <c r="C4004" s="16" t="s">
        <v>142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22</v>
      </c>
      <c r="C4005" s="16" t="s">
        <v>143</v>
      </c>
      <c r="D4005" s="17">
        <v>0</v>
      </c>
      <c r="E4005" s="17">
        <v>0</v>
      </c>
      <c r="F4005" s="17">
        <v>0</v>
      </c>
      <c r="G4005" s="17">
        <v>3</v>
      </c>
      <c r="H4005" s="17">
        <v>3</v>
      </c>
    </row>
    <row r="4006" spans="1:8">
      <c r="A4006" s="15">
        <v>4001</v>
      </c>
      <c r="B4006" s="16" t="s">
        <v>22</v>
      </c>
      <c r="C4006" s="16" t="s">
        <v>144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22</v>
      </c>
      <c r="C4007" s="16" t="s">
        <v>349</v>
      </c>
      <c r="D4007" s="17">
        <v>0</v>
      </c>
      <c r="E4007" s="17">
        <v>0</v>
      </c>
      <c r="F4007" s="17">
        <v>12</v>
      </c>
      <c r="G4007" s="17">
        <v>0</v>
      </c>
      <c r="H4007" s="17">
        <v>19</v>
      </c>
    </row>
    <row r="4008" spans="1:8">
      <c r="A4008" s="15">
        <v>4003</v>
      </c>
      <c r="B4008" s="16" t="s">
        <v>22</v>
      </c>
      <c r="C4008" s="16" t="s">
        <v>145</v>
      </c>
      <c r="D4008" s="17">
        <v>0</v>
      </c>
      <c r="E4008" s="17">
        <v>0</v>
      </c>
      <c r="F4008" s="17">
        <v>0</v>
      </c>
      <c r="G4008" s="17">
        <v>0</v>
      </c>
      <c r="H4008" s="17">
        <v>0</v>
      </c>
    </row>
    <row r="4009" spans="1:8">
      <c r="A4009" s="15">
        <v>4004</v>
      </c>
      <c r="B4009" s="16" t="s">
        <v>22</v>
      </c>
      <c r="C4009" s="16" t="s">
        <v>146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22</v>
      </c>
      <c r="C4010" s="16" t="s">
        <v>147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22</v>
      </c>
      <c r="C4011" s="16" t="s">
        <v>148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22</v>
      </c>
      <c r="C4012" s="16" t="s">
        <v>350</v>
      </c>
      <c r="D4012" s="17">
        <v>0</v>
      </c>
      <c r="E4012" s="17">
        <v>0</v>
      </c>
      <c r="F4012" s="17">
        <v>0</v>
      </c>
      <c r="G4012" s="17">
        <v>0</v>
      </c>
      <c r="H4012" s="17">
        <v>0</v>
      </c>
    </row>
    <row r="4013" spans="1:8">
      <c r="A4013" s="15">
        <v>4008</v>
      </c>
      <c r="B4013" s="16" t="s">
        <v>22</v>
      </c>
      <c r="C4013" s="16" t="s">
        <v>149</v>
      </c>
      <c r="D4013" s="17">
        <v>0</v>
      </c>
      <c r="E4013" s="17">
        <v>0</v>
      </c>
      <c r="F4013" s="17">
        <v>8</v>
      </c>
      <c r="G4013" s="17">
        <v>0</v>
      </c>
      <c r="H4013" s="17">
        <v>13</v>
      </c>
    </row>
    <row r="4014" spans="1:8">
      <c r="A4014" s="15">
        <v>4009</v>
      </c>
      <c r="B4014" s="16" t="s">
        <v>22</v>
      </c>
      <c r="C4014" s="16" t="s">
        <v>150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22</v>
      </c>
      <c r="C4015" s="16" t="s">
        <v>351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22</v>
      </c>
      <c r="C4016" s="16" t="s">
        <v>151</v>
      </c>
      <c r="D4016" s="17">
        <v>0</v>
      </c>
      <c r="E4016" s="17">
        <v>0</v>
      </c>
      <c r="F4016" s="17">
        <v>4</v>
      </c>
      <c r="G4016" s="17">
        <v>9</v>
      </c>
      <c r="H4016" s="17">
        <v>10</v>
      </c>
    </row>
    <row r="4017" spans="1:8">
      <c r="A4017" s="15">
        <v>4012</v>
      </c>
      <c r="B4017" s="16" t="s">
        <v>22</v>
      </c>
      <c r="C4017" s="16" t="s">
        <v>152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22</v>
      </c>
      <c r="C4018" s="16" t="s">
        <v>352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22</v>
      </c>
      <c r="C4019" s="16" t="s">
        <v>153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22</v>
      </c>
      <c r="C4020" s="16" t="s">
        <v>154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22</v>
      </c>
      <c r="C4021" s="16" t="s">
        <v>155</v>
      </c>
      <c r="D4021" s="17">
        <v>0</v>
      </c>
      <c r="E4021" s="17">
        <v>0</v>
      </c>
      <c r="F4021" s="17">
        <v>0</v>
      </c>
      <c r="G4021" s="17">
        <v>0</v>
      </c>
      <c r="H4021" s="17">
        <v>0</v>
      </c>
    </row>
    <row r="4022" spans="1:8">
      <c r="A4022" s="15">
        <v>4017</v>
      </c>
      <c r="B4022" s="16" t="s">
        <v>22</v>
      </c>
      <c r="C4022" s="16" t="s">
        <v>156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22</v>
      </c>
      <c r="C4023" s="16" t="s">
        <v>157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22</v>
      </c>
      <c r="C4024" s="16" t="s">
        <v>158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22</v>
      </c>
      <c r="C4025" s="16" t="s">
        <v>159</v>
      </c>
      <c r="D4025" s="17">
        <v>0</v>
      </c>
      <c r="E4025" s="17">
        <v>0</v>
      </c>
      <c r="F4025" s="17">
        <v>0</v>
      </c>
      <c r="G4025" s="17">
        <v>3</v>
      </c>
      <c r="H4025" s="17">
        <v>4</v>
      </c>
    </row>
    <row r="4026" spans="1:8">
      <c r="A4026" s="15">
        <v>4021</v>
      </c>
      <c r="B4026" s="16" t="s">
        <v>22</v>
      </c>
      <c r="C4026" s="16" t="s">
        <v>160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22</v>
      </c>
      <c r="C4027" s="16" t="s">
        <v>161</v>
      </c>
      <c r="D4027" s="17">
        <v>0</v>
      </c>
      <c r="E4027" s="17">
        <v>0</v>
      </c>
      <c r="F4027" s="17">
        <v>3</v>
      </c>
      <c r="G4027" s="17">
        <v>0</v>
      </c>
      <c r="H4027" s="17">
        <v>6</v>
      </c>
    </row>
    <row r="4028" spans="1:8">
      <c r="A4028" s="15">
        <v>4023</v>
      </c>
      <c r="B4028" s="16" t="s">
        <v>22</v>
      </c>
      <c r="C4028" s="16" t="s">
        <v>162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22</v>
      </c>
      <c r="C4029" s="16" t="s">
        <v>163</v>
      </c>
      <c r="D4029" s="17">
        <v>3</v>
      </c>
      <c r="E4029" s="17">
        <v>0</v>
      </c>
      <c r="F4029" s="17">
        <v>179</v>
      </c>
      <c r="G4029" s="17">
        <v>278</v>
      </c>
      <c r="H4029" s="17">
        <v>467</v>
      </c>
    </row>
    <row r="4030" spans="1:8">
      <c r="A4030" s="15">
        <v>4025</v>
      </c>
      <c r="B4030" s="16" t="s">
        <v>22</v>
      </c>
      <c r="C4030" s="16" t="s">
        <v>164</v>
      </c>
      <c r="D4030" s="17">
        <v>0</v>
      </c>
      <c r="E4030" s="17">
        <v>0</v>
      </c>
      <c r="F4030" s="17">
        <v>0</v>
      </c>
      <c r="G4030" s="17">
        <v>0</v>
      </c>
      <c r="H4030" s="17">
        <v>0</v>
      </c>
    </row>
    <row r="4031" spans="1:8">
      <c r="A4031" s="15">
        <v>4026</v>
      </c>
      <c r="B4031" s="16" t="s">
        <v>22</v>
      </c>
      <c r="C4031" s="16" t="s">
        <v>165</v>
      </c>
      <c r="D4031" s="17">
        <v>0</v>
      </c>
      <c r="E4031" s="17">
        <v>0</v>
      </c>
      <c r="F4031" s="17">
        <v>0</v>
      </c>
      <c r="G4031" s="17">
        <v>0</v>
      </c>
      <c r="H4031" s="17">
        <v>0</v>
      </c>
    </row>
    <row r="4032" spans="1:8">
      <c r="A4032" s="15">
        <v>4027</v>
      </c>
      <c r="B4032" s="16" t="s">
        <v>22</v>
      </c>
      <c r="C4032" s="16" t="s">
        <v>166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22</v>
      </c>
      <c r="C4033" s="16" t="s">
        <v>167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22</v>
      </c>
      <c r="C4034" s="16" t="s">
        <v>168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22</v>
      </c>
      <c r="C4035" s="16" t="s">
        <v>353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22</v>
      </c>
      <c r="C4036" s="16" t="s">
        <v>169</v>
      </c>
      <c r="D4036" s="17">
        <v>0</v>
      </c>
      <c r="E4036" s="17">
        <v>0</v>
      </c>
      <c r="F4036" s="17">
        <v>9</v>
      </c>
      <c r="G4036" s="17">
        <v>3</v>
      </c>
      <c r="H4036" s="17">
        <v>13</v>
      </c>
    </row>
    <row r="4037" spans="1:8">
      <c r="A4037" s="15">
        <v>4032</v>
      </c>
      <c r="B4037" s="16" t="s">
        <v>22</v>
      </c>
      <c r="C4037" s="16" t="s">
        <v>170</v>
      </c>
      <c r="D4037" s="17">
        <v>0</v>
      </c>
      <c r="E4037" s="17">
        <v>0</v>
      </c>
      <c r="F4037" s="17">
        <v>0</v>
      </c>
      <c r="G4037" s="17">
        <v>11</v>
      </c>
      <c r="H4037" s="17">
        <v>11</v>
      </c>
    </row>
    <row r="4038" spans="1:8">
      <c r="A4038" s="15">
        <v>4033</v>
      </c>
      <c r="B4038" s="16" t="s">
        <v>22</v>
      </c>
      <c r="C4038" s="16" t="s">
        <v>171</v>
      </c>
      <c r="D4038" s="17">
        <v>0</v>
      </c>
      <c r="E4038" s="17">
        <v>0</v>
      </c>
      <c r="F4038" s="17">
        <v>4</v>
      </c>
      <c r="G4038" s="17">
        <v>0</v>
      </c>
      <c r="H4038" s="17">
        <v>3</v>
      </c>
    </row>
    <row r="4039" spans="1:8">
      <c r="A4039" s="15">
        <v>4034</v>
      </c>
      <c r="B4039" s="16" t="s">
        <v>22</v>
      </c>
      <c r="C4039" s="16" t="s">
        <v>172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22</v>
      </c>
      <c r="C4040" s="16" t="s">
        <v>173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22</v>
      </c>
      <c r="C4041" s="16" t="s">
        <v>174</v>
      </c>
      <c r="D4041" s="17">
        <v>0</v>
      </c>
      <c r="E4041" s="17">
        <v>0</v>
      </c>
      <c r="F4041" s="17">
        <v>0</v>
      </c>
      <c r="G4041" s="17">
        <v>0</v>
      </c>
      <c r="H4041" s="17">
        <v>0</v>
      </c>
    </row>
    <row r="4042" spans="1:8">
      <c r="A4042" s="15">
        <v>4037</v>
      </c>
      <c r="B4042" s="16" t="s">
        <v>22</v>
      </c>
      <c r="C4042" s="16" t="s">
        <v>175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22</v>
      </c>
      <c r="C4043" s="16" t="s">
        <v>176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22</v>
      </c>
      <c r="C4044" s="16" t="s">
        <v>177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22</v>
      </c>
      <c r="C4045" s="16" t="s">
        <v>178</v>
      </c>
      <c r="D4045" s="17">
        <v>0</v>
      </c>
      <c r="E4045" s="17">
        <v>0</v>
      </c>
      <c r="F4045" s="17">
        <v>14</v>
      </c>
      <c r="G4045" s="17">
        <v>22</v>
      </c>
      <c r="H4045" s="17">
        <v>40</v>
      </c>
    </row>
    <row r="4046" spans="1:8">
      <c r="A4046" s="15">
        <v>4041</v>
      </c>
      <c r="B4046" s="16" t="s">
        <v>22</v>
      </c>
      <c r="C4046" s="16" t="s">
        <v>179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22</v>
      </c>
      <c r="C4047" s="16" t="s">
        <v>180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22</v>
      </c>
      <c r="C4048" s="16" t="s">
        <v>181</v>
      </c>
      <c r="D4048" s="17">
        <v>0</v>
      </c>
      <c r="E4048" s="17">
        <v>0</v>
      </c>
      <c r="F4048" s="17">
        <v>3</v>
      </c>
      <c r="G4048" s="17">
        <v>6</v>
      </c>
      <c r="H4048" s="17">
        <v>6</v>
      </c>
    </row>
    <row r="4049" spans="1:8">
      <c r="A4049" s="15">
        <v>4044</v>
      </c>
      <c r="B4049" s="16" t="s">
        <v>22</v>
      </c>
      <c r="C4049" s="16" t="s">
        <v>182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22</v>
      </c>
      <c r="C4050" s="16" t="s">
        <v>183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22</v>
      </c>
      <c r="C4051" s="16" t="s">
        <v>184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22</v>
      </c>
      <c r="C4052" s="16" t="s">
        <v>185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22</v>
      </c>
      <c r="C4053" s="16" t="s">
        <v>186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22</v>
      </c>
      <c r="C4054" s="16" t="s">
        <v>354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22</v>
      </c>
      <c r="C4055" s="16" t="s">
        <v>187</v>
      </c>
      <c r="D4055" s="17">
        <v>0</v>
      </c>
      <c r="E4055" s="17">
        <v>0</v>
      </c>
      <c r="F4055" s="17">
        <v>0</v>
      </c>
      <c r="G4055" s="17">
        <v>0</v>
      </c>
      <c r="H4055" s="17">
        <v>0</v>
      </c>
    </row>
    <row r="4056" spans="1:8">
      <c r="A4056" s="15">
        <v>4051</v>
      </c>
      <c r="B4056" s="16" t="s">
        <v>22</v>
      </c>
      <c r="C4056" s="16" t="s">
        <v>188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22</v>
      </c>
      <c r="C4057" s="16" t="s">
        <v>189</v>
      </c>
      <c r="D4057" s="17">
        <v>0</v>
      </c>
      <c r="E4057" s="17">
        <v>0</v>
      </c>
      <c r="F4057" s="17">
        <v>0</v>
      </c>
      <c r="G4057" s="17">
        <v>0</v>
      </c>
      <c r="H4057" s="17">
        <v>0</v>
      </c>
    </row>
    <row r="4058" spans="1:8">
      <c r="A4058" s="15">
        <v>4053</v>
      </c>
      <c r="B4058" s="16" t="s">
        <v>22</v>
      </c>
      <c r="C4058" s="16" t="s">
        <v>190</v>
      </c>
      <c r="D4058" s="17">
        <v>0</v>
      </c>
      <c r="E4058" s="17">
        <v>0</v>
      </c>
      <c r="F4058" s="17">
        <v>0</v>
      </c>
      <c r="G4058" s="17">
        <v>0</v>
      </c>
      <c r="H4058" s="17">
        <v>0</v>
      </c>
    </row>
    <row r="4059" spans="1:8">
      <c r="A4059" s="15">
        <v>4054</v>
      </c>
      <c r="B4059" s="16" t="s">
        <v>22</v>
      </c>
      <c r="C4059" s="16" t="s">
        <v>191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22</v>
      </c>
      <c r="C4060" s="16" t="s">
        <v>192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22</v>
      </c>
      <c r="C4061" s="16" t="s">
        <v>355</v>
      </c>
      <c r="D4061" s="17">
        <v>0</v>
      </c>
      <c r="E4061" s="17">
        <v>0</v>
      </c>
      <c r="F4061" s="17">
        <v>0</v>
      </c>
      <c r="G4061" s="17">
        <v>0</v>
      </c>
      <c r="H4061" s="17">
        <v>0</v>
      </c>
    </row>
    <row r="4062" spans="1:8">
      <c r="A4062" s="15">
        <v>4057</v>
      </c>
      <c r="B4062" s="16" t="s">
        <v>22</v>
      </c>
      <c r="C4062" s="16" t="s">
        <v>193</v>
      </c>
      <c r="D4062" s="17">
        <v>0</v>
      </c>
      <c r="E4062" s="17">
        <v>0</v>
      </c>
      <c r="F4062" s="17">
        <v>3</v>
      </c>
      <c r="G4062" s="17">
        <v>7</v>
      </c>
      <c r="H4062" s="17">
        <v>5</v>
      </c>
    </row>
    <row r="4063" spans="1:8">
      <c r="A4063" s="15">
        <v>4058</v>
      </c>
      <c r="B4063" s="16" t="s">
        <v>22</v>
      </c>
      <c r="C4063" s="16" t="s">
        <v>194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22</v>
      </c>
      <c r="C4064" s="16" t="s">
        <v>195</v>
      </c>
      <c r="D4064" s="17">
        <v>0</v>
      </c>
      <c r="E4064" s="17">
        <v>0</v>
      </c>
      <c r="F4064" s="17">
        <v>24</v>
      </c>
      <c r="G4064" s="17">
        <v>3</v>
      </c>
      <c r="H4064" s="17">
        <v>34</v>
      </c>
    </row>
    <row r="4065" spans="1:8">
      <c r="A4065" s="15">
        <v>4060</v>
      </c>
      <c r="B4065" s="16" t="s">
        <v>22</v>
      </c>
      <c r="C4065" s="16" t="s">
        <v>196</v>
      </c>
      <c r="D4065" s="17">
        <v>0</v>
      </c>
      <c r="E4065" s="17">
        <v>4</v>
      </c>
      <c r="F4065" s="17">
        <v>0</v>
      </c>
      <c r="G4065" s="17">
        <v>0</v>
      </c>
      <c r="H4065" s="17">
        <v>9</v>
      </c>
    </row>
    <row r="4066" spans="1:8">
      <c r="A4066" s="15">
        <v>4061</v>
      </c>
      <c r="B4066" s="16" t="s">
        <v>22</v>
      </c>
      <c r="C4066" s="16" t="s">
        <v>197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22</v>
      </c>
      <c r="C4067" s="16" t="s">
        <v>198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22</v>
      </c>
      <c r="C4068" s="16" t="s">
        <v>199</v>
      </c>
      <c r="D4068" s="17">
        <v>0</v>
      </c>
      <c r="E4068" s="17">
        <v>0</v>
      </c>
      <c r="F4068" s="17">
        <v>0</v>
      </c>
      <c r="G4068" s="17">
        <v>15</v>
      </c>
      <c r="H4068" s="17">
        <v>10</v>
      </c>
    </row>
    <row r="4069" spans="1:8">
      <c r="A4069" s="15">
        <v>4064</v>
      </c>
      <c r="B4069" s="16" t="s">
        <v>22</v>
      </c>
      <c r="C4069" s="16" t="s">
        <v>200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22</v>
      </c>
      <c r="C4070" s="16" t="s">
        <v>201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22</v>
      </c>
      <c r="C4071" s="16" t="s">
        <v>202</v>
      </c>
      <c r="D4071" s="17">
        <v>0</v>
      </c>
      <c r="E4071" s="17">
        <v>0</v>
      </c>
      <c r="F4071" s="17">
        <v>3</v>
      </c>
      <c r="G4071" s="17">
        <v>16</v>
      </c>
      <c r="H4071" s="17">
        <v>21</v>
      </c>
    </row>
    <row r="4072" spans="1:8">
      <c r="A4072" s="15">
        <v>4067</v>
      </c>
      <c r="B4072" s="16" t="s">
        <v>22</v>
      </c>
      <c r="C4072" s="16" t="s">
        <v>203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22</v>
      </c>
      <c r="C4073" s="16" t="s">
        <v>204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22</v>
      </c>
      <c r="C4074" s="16" t="s">
        <v>205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22</v>
      </c>
      <c r="C4075" s="16" t="s">
        <v>356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22</v>
      </c>
      <c r="C4076" s="16" t="s">
        <v>206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22</v>
      </c>
      <c r="C4077" s="16" t="s">
        <v>207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22</v>
      </c>
      <c r="C4078" s="16" t="s">
        <v>208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22</v>
      </c>
      <c r="C4079" s="16" t="s">
        <v>209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22</v>
      </c>
      <c r="C4080" s="16" t="s">
        <v>357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22</v>
      </c>
      <c r="C4081" s="16" t="s">
        <v>358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22</v>
      </c>
      <c r="C4082" s="16" t="s">
        <v>359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22</v>
      </c>
      <c r="C4083" s="16" t="s">
        <v>210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22</v>
      </c>
      <c r="C4084" s="16" t="s">
        <v>360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22</v>
      </c>
      <c r="C4085" s="16" t="s">
        <v>211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22</v>
      </c>
      <c r="C4086" s="16" t="s">
        <v>212</v>
      </c>
      <c r="D4086" s="17">
        <v>0</v>
      </c>
      <c r="E4086" s="17">
        <v>0</v>
      </c>
      <c r="F4086" s="17">
        <v>0</v>
      </c>
      <c r="G4086" s="17">
        <v>4</v>
      </c>
      <c r="H4086" s="17">
        <v>4</v>
      </c>
    </row>
    <row r="4087" spans="1:8">
      <c r="A4087" s="15">
        <v>4082</v>
      </c>
      <c r="B4087" s="16" t="s">
        <v>22</v>
      </c>
      <c r="C4087" s="16" t="s">
        <v>213</v>
      </c>
      <c r="D4087" s="17">
        <v>0</v>
      </c>
      <c r="E4087" s="17">
        <v>0</v>
      </c>
      <c r="F4087" s="17">
        <v>4</v>
      </c>
      <c r="G4087" s="17">
        <v>0</v>
      </c>
      <c r="H4087" s="17">
        <v>4</v>
      </c>
    </row>
    <row r="4088" spans="1:8">
      <c r="A4088" s="15">
        <v>4083</v>
      </c>
      <c r="B4088" s="16" t="s">
        <v>22</v>
      </c>
      <c r="C4088" s="16" t="s">
        <v>214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22</v>
      </c>
      <c r="C4089" s="16" t="s">
        <v>215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22</v>
      </c>
      <c r="C4090" s="16" t="s">
        <v>216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22</v>
      </c>
      <c r="C4091" s="16" t="s">
        <v>217</v>
      </c>
      <c r="D4091" s="17">
        <v>0</v>
      </c>
      <c r="E4091" s="17">
        <v>0</v>
      </c>
      <c r="F4091" s="17">
        <v>0</v>
      </c>
      <c r="G4091" s="17">
        <v>0</v>
      </c>
      <c r="H4091" s="17">
        <v>0</v>
      </c>
    </row>
    <row r="4092" spans="1:8">
      <c r="A4092" s="15">
        <v>4087</v>
      </c>
      <c r="B4092" s="16" t="s">
        <v>22</v>
      </c>
      <c r="C4092" s="16" t="s">
        <v>218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22</v>
      </c>
      <c r="C4093" s="16" t="s">
        <v>219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22</v>
      </c>
      <c r="C4094" s="16" t="s">
        <v>361</v>
      </c>
      <c r="D4094" s="17">
        <v>0</v>
      </c>
      <c r="E4094" s="17">
        <v>0</v>
      </c>
      <c r="F4094" s="17">
        <v>0</v>
      </c>
      <c r="G4094" s="17">
        <v>0</v>
      </c>
      <c r="H4094" s="17">
        <v>0</v>
      </c>
    </row>
    <row r="4095" spans="1:8">
      <c r="A4095" s="15">
        <v>4090</v>
      </c>
      <c r="B4095" s="16" t="s">
        <v>22</v>
      </c>
      <c r="C4095" s="16" t="s">
        <v>220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22</v>
      </c>
      <c r="C4096" s="16" t="s">
        <v>221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22</v>
      </c>
      <c r="C4097" s="16" t="s">
        <v>222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22</v>
      </c>
      <c r="C4098" s="16" t="s">
        <v>223</v>
      </c>
      <c r="D4098" s="17">
        <v>0</v>
      </c>
      <c r="E4098" s="17">
        <v>0</v>
      </c>
      <c r="F4098" s="17">
        <v>6</v>
      </c>
      <c r="G4098" s="17">
        <v>0</v>
      </c>
      <c r="H4098" s="17">
        <v>5</v>
      </c>
    </row>
    <row r="4099" spans="1:8">
      <c r="A4099" s="15">
        <v>4094</v>
      </c>
      <c r="B4099" s="16" t="s">
        <v>22</v>
      </c>
      <c r="C4099" s="16" t="s">
        <v>224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22</v>
      </c>
      <c r="C4100" s="16" t="s">
        <v>225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22</v>
      </c>
      <c r="C4101" s="16" t="s">
        <v>226</v>
      </c>
      <c r="D4101" s="17">
        <v>0</v>
      </c>
      <c r="E4101" s="17">
        <v>0</v>
      </c>
      <c r="F4101" s="17">
        <v>10</v>
      </c>
      <c r="G4101" s="17">
        <v>5</v>
      </c>
      <c r="H4101" s="17">
        <v>16</v>
      </c>
    </row>
    <row r="4102" spans="1:8">
      <c r="A4102" s="15">
        <v>4097</v>
      </c>
      <c r="B4102" s="16" t="s">
        <v>22</v>
      </c>
      <c r="C4102" s="16" t="s">
        <v>227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22</v>
      </c>
      <c r="C4103" s="16" t="s">
        <v>228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22</v>
      </c>
      <c r="C4104" s="16" t="s">
        <v>373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22</v>
      </c>
      <c r="C4105" s="16" t="s">
        <v>229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22</v>
      </c>
      <c r="C4106" s="16" t="s">
        <v>230</v>
      </c>
      <c r="D4106" s="17">
        <v>0</v>
      </c>
      <c r="E4106" s="17">
        <v>0</v>
      </c>
      <c r="F4106" s="17">
        <v>0</v>
      </c>
      <c r="G4106" s="17">
        <v>0</v>
      </c>
      <c r="H4106" s="17">
        <v>0</v>
      </c>
    </row>
    <row r="4107" spans="1:8">
      <c r="A4107" s="15">
        <v>4102</v>
      </c>
      <c r="B4107" s="16" t="s">
        <v>22</v>
      </c>
      <c r="C4107" s="16" t="s">
        <v>231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22</v>
      </c>
      <c r="C4108" s="16" t="s">
        <v>232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22</v>
      </c>
      <c r="C4109" s="16" t="s">
        <v>233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22</v>
      </c>
      <c r="C4110" s="16" t="s">
        <v>362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22</v>
      </c>
      <c r="C4111" s="16" t="s">
        <v>234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22</v>
      </c>
      <c r="C4112" s="16" t="s">
        <v>235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22</v>
      </c>
      <c r="C4113" s="16" t="s">
        <v>236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22</v>
      </c>
      <c r="C4114" s="16" t="s">
        <v>237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22</v>
      </c>
      <c r="C4115" s="16" t="s">
        <v>238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22</v>
      </c>
      <c r="C4116" s="16" t="s">
        <v>239</v>
      </c>
      <c r="D4116" s="17">
        <v>0</v>
      </c>
      <c r="E4116" s="17">
        <v>0</v>
      </c>
      <c r="F4116" s="17">
        <v>0</v>
      </c>
      <c r="G4116" s="17">
        <v>0</v>
      </c>
      <c r="H4116" s="17">
        <v>0</v>
      </c>
    </row>
    <row r="4117" spans="1:8">
      <c r="A4117" s="15">
        <v>4112</v>
      </c>
      <c r="B4117" s="16" t="s">
        <v>22</v>
      </c>
      <c r="C4117" s="16" t="s">
        <v>374</v>
      </c>
      <c r="D4117" s="17">
        <v>0</v>
      </c>
      <c r="E4117" s="17">
        <v>0</v>
      </c>
      <c r="F4117" s="17">
        <v>0</v>
      </c>
      <c r="G4117" s="17">
        <v>0</v>
      </c>
      <c r="H4117" s="17">
        <v>0</v>
      </c>
    </row>
    <row r="4118" spans="1:8">
      <c r="A4118" s="15">
        <v>4113</v>
      </c>
      <c r="B4118" s="16" t="s">
        <v>22</v>
      </c>
      <c r="C4118" s="16" t="s">
        <v>240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22</v>
      </c>
      <c r="C4119" s="16" t="s">
        <v>241</v>
      </c>
      <c r="D4119" s="17">
        <v>0</v>
      </c>
      <c r="E4119" s="17">
        <v>0</v>
      </c>
      <c r="F4119" s="17">
        <v>0</v>
      </c>
      <c r="G4119" s="17">
        <v>0</v>
      </c>
      <c r="H4119" s="17">
        <v>0</v>
      </c>
    </row>
    <row r="4120" spans="1:8">
      <c r="A4120" s="15">
        <v>4115</v>
      </c>
      <c r="B4120" s="16" t="s">
        <v>22</v>
      </c>
      <c r="C4120" s="16" t="s">
        <v>382</v>
      </c>
      <c r="D4120" s="17">
        <v>0</v>
      </c>
      <c r="E4120" s="17">
        <v>0</v>
      </c>
      <c r="F4120" s="17">
        <v>0</v>
      </c>
      <c r="G4120" s="17">
        <v>0</v>
      </c>
      <c r="H4120" s="17">
        <v>3</v>
      </c>
    </row>
    <row r="4121" spans="1:8">
      <c r="A4121" s="15">
        <v>4116</v>
      </c>
      <c r="B4121" s="16" t="s">
        <v>22</v>
      </c>
      <c r="C4121" s="16" t="s">
        <v>242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22</v>
      </c>
      <c r="C4122" s="16" t="s">
        <v>243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22</v>
      </c>
      <c r="C4123" s="16" t="s">
        <v>244</v>
      </c>
      <c r="D4123" s="17">
        <v>0</v>
      </c>
      <c r="E4123" s="17">
        <v>0</v>
      </c>
      <c r="F4123" s="17">
        <v>6</v>
      </c>
      <c r="G4123" s="17">
        <v>0</v>
      </c>
      <c r="H4123" s="17">
        <v>7</v>
      </c>
    </row>
    <row r="4124" spans="1:8">
      <c r="A4124" s="15">
        <v>4119</v>
      </c>
      <c r="B4124" s="16" t="s">
        <v>22</v>
      </c>
      <c r="C4124" s="16" t="s">
        <v>245</v>
      </c>
      <c r="D4124" s="17">
        <v>0</v>
      </c>
      <c r="E4124" s="17">
        <v>0</v>
      </c>
      <c r="F4124" s="17">
        <v>26</v>
      </c>
      <c r="G4124" s="17">
        <v>53</v>
      </c>
      <c r="H4124" s="17">
        <v>79</v>
      </c>
    </row>
    <row r="4125" spans="1:8">
      <c r="A4125" s="15">
        <v>4120</v>
      </c>
      <c r="B4125" s="16" t="s">
        <v>22</v>
      </c>
      <c r="C4125" s="16" t="s">
        <v>246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22</v>
      </c>
      <c r="C4126" s="16" t="s">
        <v>247</v>
      </c>
      <c r="D4126" s="17">
        <v>3</v>
      </c>
      <c r="E4126" s="17">
        <v>0</v>
      </c>
      <c r="F4126" s="17">
        <v>64</v>
      </c>
      <c r="G4126" s="17">
        <v>29</v>
      </c>
      <c r="H4126" s="17">
        <v>99</v>
      </c>
    </row>
    <row r="4127" spans="1:8">
      <c r="A4127" s="15">
        <v>4122</v>
      </c>
      <c r="B4127" s="16" t="s">
        <v>22</v>
      </c>
      <c r="C4127" s="16" t="s">
        <v>248</v>
      </c>
      <c r="D4127" s="17">
        <v>0</v>
      </c>
      <c r="E4127" s="17">
        <v>0</v>
      </c>
      <c r="F4127" s="17">
        <v>0</v>
      </c>
      <c r="G4127" s="17">
        <v>0</v>
      </c>
      <c r="H4127" s="17">
        <v>0</v>
      </c>
    </row>
    <row r="4128" spans="1:8">
      <c r="A4128" s="15">
        <v>4123</v>
      </c>
      <c r="B4128" s="16" t="s">
        <v>22</v>
      </c>
      <c r="C4128" s="16" t="s">
        <v>249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22</v>
      </c>
      <c r="C4129" s="16" t="s">
        <v>250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22</v>
      </c>
      <c r="C4130" s="16" t="s">
        <v>251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22</v>
      </c>
      <c r="C4131" s="16" t="s">
        <v>252</v>
      </c>
      <c r="D4131" s="17">
        <v>0</v>
      </c>
      <c r="E4131" s="17">
        <v>0</v>
      </c>
      <c r="F4131" s="17">
        <v>0</v>
      </c>
      <c r="G4131" s="17">
        <v>0</v>
      </c>
      <c r="H4131" s="17">
        <v>0</v>
      </c>
    </row>
    <row r="4132" spans="1:8">
      <c r="A4132" s="15">
        <v>4127</v>
      </c>
      <c r="B4132" s="16" t="s">
        <v>22</v>
      </c>
      <c r="C4132" s="16" t="s">
        <v>253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22</v>
      </c>
      <c r="C4133" s="16" t="s">
        <v>254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22</v>
      </c>
      <c r="C4134" s="16" t="s">
        <v>255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22</v>
      </c>
      <c r="C4135" s="16" t="s">
        <v>256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22</v>
      </c>
      <c r="C4136" s="16" t="s">
        <v>257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22</v>
      </c>
      <c r="C4137" s="16" t="s">
        <v>258</v>
      </c>
      <c r="D4137" s="17">
        <v>0</v>
      </c>
      <c r="E4137" s="17">
        <v>0</v>
      </c>
      <c r="F4137" s="17">
        <v>3</v>
      </c>
      <c r="G4137" s="17">
        <v>13</v>
      </c>
      <c r="H4137" s="17">
        <v>16</v>
      </c>
    </row>
    <row r="4138" spans="1:8">
      <c r="A4138" s="15">
        <v>4133</v>
      </c>
      <c r="B4138" s="16" t="s">
        <v>22</v>
      </c>
      <c r="C4138" s="16" t="s">
        <v>259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22</v>
      </c>
      <c r="C4139" s="16" t="s">
        <v>260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22</v>
      </c>
      <c r="C4140" s="16" t="s">
        <v>261</v>
      </c>
      <c r="D4140" s="17">
        <v>0</v>
      </c>
      <c r="E4140" s="17">
        <v>0</v>
      </c>
      <c r="F4140" s="17">
        <v>0</v>
      </c>
      <c r="G4140" s="17">
        <v>0</v>
      </c>
      <c r="H4140" s="17">
        <v>0</v>
      </c>
    </row>
    <row r="4141" spans="1:8">
      <c r="A4141" s="15">
        <v>4136</v>
      </c>
      <c r="B4141" s="16" t="s">
        <v>22</v>
      </c>
      <c r="C4141" s="16" t="s">
        <v>262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22</v>
      </c>
      <c r="C4142" s="16" t="s">
        <v>263</v>
      </c>
      <c r="D4142" s="17">
        <v>0</v>
      </c>
      <c r="E4142" s="17">
        <v>0</v>
      </c>
      <c r="F4142" s="17">
        <v>3</v>
      </c>
      <c r="G4142" s="17">
        <v>0</v>
      </c>
      <c r="H4142" s="17">
        <v>6</v>
      </c>
    </row>
    <row r="4143" spans="1:8">
      <c r="A4143" s="15">
        <v>4138</v>
      </c>
      <c r="B4143" s="16" t="s">
        <v>22</v>
      </c>
      <c r="C4143" s="16" t="s">
        <v>264</v>
      </c>
      <c r="D4143" s="17">
        <v>0</v>
      </c>
      <c r="E4143" s="17">
        <v>0</v>
      </c>
      <c r="F4143" s="17">
        <v>0</v>
      </c>
      <c r="G4143" s="17">
        <v>0</v>
      </c>
      <c r="H4143" s="17">
        <v>0</v>
      </c>
    </row>
    <row r="4144" spans="1:8">
      <c r="A4144" s="15">
        <v>4139</v>
      </c>
      <c r="B4144" s="16" t="s">
        <v>22</v>
      </c>
      <c r="C4144" s="16" t="s">
        <v>265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22</v>
      </c>
      <c r="C4145" s="16" t="s">
        <v>266</v>
      </c>
      <c r="D4145" s="17">
        <v>0</v>
      </c>
      <c r="E4145" s="17">
        <v>0</v>
      </c>
      <c r="F4145" s="17">
        <v>3</v>
      </c>
      <c r="G4145" s="17">
        <v>0</v>
      </c>
      <c r="H4145" s="17">
        <v>4</v>
      </c>
    </row>
    <row r="4146" spans="1:8">
      <c r="A4146" s="15">
        <v>4141</v>
      </c>
      <c r="B4146" s="16" t="s">
        <v>22</v>
      </c>
      <c r="C4146" s="16" t="s">
        <v>267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22</v>
      </c>
      <c r="C4147" s="16" t="s">
        <v>268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22</v>
      </c>
      <c r="C4148" s="16" t="s">
        <v>269</v>
      </c>
      <c r="D4148" s="17">
        <v>10</v>
      </c>
      <c r="E4148" s="17">
        <v>0</v>
      </c>
      <c r="F4148" s="17">
        <v>43</v>
      </c>
      <c r="G4148" s="17">
        <v>9</v>
      </c>
      <c r="H4148" s="17">
        <v>63</v>
      </c>
    </row>
    <row r="4149" spans="1:8">
      <c r="A4149" s="15">
        <v>4144</v>
      </c>
      <c r="B4149" s="16" t="s">
        <v>22</v>
      </c>
      <c r="C4149" s="16" t="s">
        <v>363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22</v>
      </c>
      <c r="C4150" s="16" t="s">
        <v>270</v>
      </c>
      <c r="D4150" s="17">
        <v>0</v>
      </c>
      <c r="E4150" s="17">
        <v>0</v>
      </c>
      <c r="F4150" s="17">
        <v>3</v>
      </c>
      <c r="G4150" s="17">
        <v>0</v>
      </c>
      <c r="H4150" s="17">
        <v>8</v>
      </c>
    </row>
    <row r="4151" spans="1:8">
      <c r="A4151" s="15">
        <v>4146</v>
      </c>
      <c r="B4151" s="16" t="s">
        <v>22</v>
      </c>
      <c r="C4151" s="16" t="s">
        <v>271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22</v>
      </c>
      <c r="C4152" s="16" t="s">
        <v>272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22</v>
      </c>
      <c r="C4153" s="16" t="s">
        <v>273</v>
      </c>
      <c r="D4153" s="17">
        <v>0</v>
      </c>
      <c r="E4153" s="17">
        <v>0</v>
      </c>
      <c r="F4153" s="17">
        <v>0</v>
      </c>
      <c r="G4153" s="17">
        <v>0</v>
      </c>
      <c r="H4153" s="17">
        <v>0</v>
      </c>
    </row>
    <row r="4154" spans="1:8">
      <c r="A4154" s="15">
        <v>4149</v>
      </c>
      <c r="B4154" s="16" t="s">
        <v>22</v>
      </c>
      <c r="C4154" s="16" t="s">
        <v>274</v>
      </c>
      <c r="D4154" s="17">
        <v>0</v>
      </c>
      <c r="E4154" s="17">
        <v>0</v>
      </c>
      <c r="F4154" s="17">
        <v>0</v>
      </c>
      <c r="G4154" s="17">
        <v>0</v>
      </c>
      <c r="H4154" s="17">
        <v>5</v>
      </c>
    </row>
    <row r="4155" spans="1:8">
      <c r="A4155" s="15">
        <v>4150</v>
      </c>
      <c r="B4155" s="16" t="s">
        <v>22</v>
      </c>
      <c r="C4155" s="16" t="s">
        <v>275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22</v>
      </c>
      <c r="C4156" s="16" t="s">
        <v>276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22</v>
      </c>
      <c r="C4157" s="16" t="s">
        <v>277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22</v>
      </c>
      <c r="C4158" s="16" t="s">
        <v>278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22</v>
      </c>
      <c r="C4159" s="16" t="s">
        <v>364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22</v>
      </c>
      <c r="C4160" s="16" t="s">
        <v>279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22</v>
      </c>
      <c r="C4161" s="16" t="s">
        <v>280</v>
      </c>
      <c r="D4161" s="17">
        <v>0</v>
      </c>
      <c r="E4161" s="17">
        <v>0</v>
      </c>
      <c r="F4161" s="17">
        <v>15</v>
      </c>
      <c r="G4161" s="17">
        <v>34</v>
      </c>
      <c r="H4161" s="17">
        <v>56</v>
      </c>
    </row>
    <row r="4162" spans="1:8">
      <c r="A4162" s="15">
        <v>4157</v>
      </c>
      <c r="B4162" s="16" t="s">
        <v>22</v>
      </c>
      <c r="C4162" s="16" t="s">
        <v>281</v>
      </c>
      <c r="D4162" s="17">
        <v>0</v>
      </c>
      <c r="E4162" s="17">
        <v>0</v>
      </c>
      <c r="F4162" s="17">
        <v>0</v>
      </c>
      <c r="G4162" s="17">
        <v>0</v>
      </c>
      <c r="H4162" s="17">
        <v>0</v>
      </c>
    </row>
    <row r="4163" spans="1:8">
      <c r="A4163" s="15">
        <v>4158</v>
      </c>
      <c r="B4163" s="16" t="s">
        <v>22</v>
      </c>
      <c r="C4163" s="16" t="s">
        <v>282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22</v>
      </c>
      <c r="C4164" s="16" t="s">
        <v>283</v>
      </c>
      <c r="D4164" s="17">
        <v>0</v>
      </c>
      <c r="E4164" s="17">
        <v>0</v>
      </c>
      <c r="F4164" s="17">
        <v>0</v>
      </c>
      <c r="G4164" s="17">
        <v>0</v>
      </c>
      <c r="H4164" s="17">
        <v>0</v>
      </c>
    </row>
    <row r="4165" spans="1:8">
      <c r="A4165" s="15">
        <v>4160</v>
      </c>
      <c r="B4165" s="16" t="s">
        <v>22</v>
      </c>
      <c r="C4165" s="16" t="s">
        <v>284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22</v>
      </c>
      <c r="C4166" s="16" t="s">
        <v>285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22</v>
      </c>
      <c r="C4167" s="16" t="s">
        <v>375</v>
      </c>
      <c r="D4167" s="17">
        <v>0</v>
      </c>
      <c r="E4167" s="17">
        <v>0</v>
      </c>
      <c r="F4167" s="17">
        <v>0</v>
      </c>
      <c r="G4167" s="17">
        <v>0</v>
      </c>
      <c r="H4167" s="17">
        <v>0</v>
      </c>
    </row>
    <row r="4168" spans="1:8">
      <c r="A4168" s="15">
        <v>4163</v>
      </c>
      <c r="B4168" s="16" t="s">
        <v>22</v>
      </c>
      <c r="C4168" s="16" t="s">
        <v>286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22</v>
      </c>
      <c r="C4169" s="16" t="s">
        <v>287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22</v>
      </c>
      <c r="C4170" s="16" t="s">
        <v>288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22</v>
      </c>
      <c r="C4171" s="16" t="s">
        <v>289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22</v>
      </c>
      <c r="C4172" s="16" t="s">
        <v>290</v>
      </c>
      <c r="D4172" s="17">
        <v>0</v>
      </c>
      <c r="E4172" s="17">
        <v>0</v>
      </c>
      <c r="F4172" s="17">
        <v>3</v>
      </c>
      <c r="G4172" s="17">
        <v>3</v>
      </c>
      <c r="H4172" s="17">
        <v>12</v>
      </c>
    </row>
    <row r="4173" spans="1:8">
      <c r="A4173" s="15">
        <v>4168</v>
      </c>
      <c r="B4173" s="16" t="s">
        <v>22</v>
      </c>
      <c r="C4173" s="16" t="s">
        <v>291</v>
      </c>
      <c r="D4173" s="17">
        <v>0</v>
      </c>
      <c r="E4173" s="17">
        <v>0</v>
      </c>
      <c r="F4173" s="17">
        <v>0</v>
      </c>
      <c r="G4173" s="17">
        <v>0</v>
      </c>
      <c r="H4173" s="17">
        <v>0</v>
      </c>
    </row>
    <row r="4174" spans="1:8">
      <c r="A4174" s="15">
        <v>4169</v>
      </c>
      <c r="B4174" s="16" t="s">
        <v>22</v>
      </c>
      <c r="C4174" s="16" t="s">
        <v>292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22</v>
      </c>
      <c r="C4175" s="16" t="s">
        <v>293</v>
      </c>
      <c r="D4175" s="17">
        <v>0</v>
      </c>
      <c r="E4175" s="17">
        <v>0</v>
      </c>
      <c r="F4175" s="17">
        <v>5</v>
      </c>
      <c r="G4175" s="17">
        <v>5</v>
      </c>
      <c r="H4175" s="17">
        <v>3</v>
      </c>
    </row>
    <row r="4176" spans="1:8">
      <c r="A4176" s="15">
        <v>4171</v>
      </c>
      <c r="B4176" s="16" t="s">
        <v>22</v>
      </c>
      <c r="C4176" s="16" t="s">
        <v>365</v>
      </c>
      <c r="D4176" s="17">
        <v>0</v>
      </c>
      <c r="E4176" s="17">
        <v>0</v>
      </c>
      <c r="F4176" s="17">
        <v>0</v>
      </c>
      <c r="G4176" s="17">
        <v>0</v>
      </c>
      <c r="H4176" s="17">
        <v>0</v>
      </c>
    </row>
    <row r="4177" spans="1:8">
      <c r="A4177" s="15">
        <v>4172</v>
      </c>
      <c r="B4177" s="16" t="s">
        <v>22</v>
      </c>
      <c r="C4177" s="16" t="s">
        <v>294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22</v>
      </c>
      <c r="C4178" s="16" t="s">
        <v>295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22</v>
      </c>
      <c r="C4179" s="16" t="s">
        <v>296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22</v>
      </c>
      <c r="C4180" s="16" t="s">
        <v>297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22</v>
      </c>
      <c r="C4181" s="16" t="s">
        <v>298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22</v>
      </c>
      <c r="C4182" s="16" t="s">
        <v>299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22</v>
      </c>
      <c r="C4183" s="16" t="s">
        <v>300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22</v>
      </c>
      <c r="C4184" s="16" t="s">
        <v>301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22</v>
      </c>
      <c r="C4185" s="16" t="s">
        <v>366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22</v>
      </c>
      <c r="C4186" s="16" t="s">
        <v>302</v>
      </c>
      <c r="D4186" s="17">
        <v>0</v>
      </c>
      <c r="E4186" s="17">
        <v>4</v>
      </c>
      <c r="F4186" s="17">
        <v>4</v>
      </c>
      <c r="G4186" s="17">
        <v>0</v>
      </c>
      <c r="H4186" s="17">
        <v>9</v>
      </c>
    </row>
    <row r="4187" spans="1:8">
      <c r="A4187" s="15">
        <v>4182</v>
      </c>
      <c r="B4187" s="16" t="s">
        <v>22</v>
      </c>
      <c r="C4187" s="16" t="s">
        <v>383</v>
      </c>
      <c r="D4187" s="17">
        <v>0</v>
      </c>
      <c r="E4187" s="17">
        <v>0</v>
      </c>
      <c r="F4187" s="17">
        <v>0</v>
      </c>
      <c r="G4187" s="17">
        <v>0</v>
      </c>
      <c r="H4187" s="17">
        <v>0</v>
      </c>
    </row>
    <row r="4188" spans="1:8">
      <c r="A4188" s="15">
        <v>4183</v>
      </c>
      <c r="B4188" s="16" t="s">
        <v>22</v>
      </c>
      <c r="C4188" s="16" t="s">
        <v>384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22</v>
      </c>
      <c r="C4189" s="16" t="s">
        <v>385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22</v>
      </c>
      <c r="C4190" s="16" t="s">
        <v>386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22</v>
      </c>
      <c r="C4191" s="16" t="s">
        <v>387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22</v>
      </c>
      <c r="C4192" s="16" t="s">
        <v>303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22</v>
      </c>
      <c r="C4193" s="16" t="s">
        <v>304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22</v>
      </c>
      <c r="C4194" s="16" t="s">
        <v>376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22</v>
      </c>
      <c r="C4195" s="16" t="s">
        <v>305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22</v>
      </c>
      <c r="C4196" s="16" t="s">
        <v>306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22</v>
      </c>
      <c r="C4197" s="16" t="s">
        <v>307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22</v>
      </c>
      <c r="C4198" s="16" t="s">
        <v>308</v>
      </c>
      <c r="D4198" s="17">
        <v>0</v>
      </c>
      <c r="E4198" s="17">
        <v>0</v>
      </c>
      <c r="F4198" s="17">
        <v>5</v>
      </c>
      <c r="G4198" s="17">
        <v>0</v>
      </c>
      <c r="H4198" s="17">
        <v>4</v>
      </c>
    </row>
    <row r="4199" spans="1:8">
      <c r="A4199" s="15">
        <v>4194</v>
      </c>
      <c r="B4199" s="16" t="s">
        <v>22</v>
      </c>
      <c r="C4199" s="16" t="s">
        <v>309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22</v>
      </c>
      <c r="C4200" s="16" t="s">
        <v>310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22</v>
      </c>
      <c r="C4201" s="16" t="s">
        <v>311</v>
      </c>
      <c r="D4201" s="17">
        <v>0</v>
      </c>
      <c r="E4201" s="17">
        <v>0</v>
      </c>
      <c r="F4201" s="17">
        <v>0</v>
      </c>
      <c r="G4201" s="17">
        <v>0</v>
      </c>
      <c r="H4201" s="17">
        <v>4</v>
      </c>
    </row>
    <row r="4202" spans="1:8">
      <c r="A4202" s="15">
        <v>4197</v>
      </c>
      <c r="B4202" s="16" t="s">
        <v>22</v>
      </c>
      <c r="C4202" s="16" t="s">
        <v>312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22</v>
      </c>
      <c r="C4203" s="16" t="s">
        <v>313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22</v>
      </c>
      <c r="C4204" s="16" t="s">
        <v>314</v>
      </c>
      <c r="D4204" s="17">
        <v>0</v>
      </c>
      <c r="E4204" s="17">
        <v>0</v>
      </c>
      <c r="F4204" s="17">
        <v>0</v>
      </c>
      <c r="G4204" s="17">
        <v>0</v>
      </c>
      <c r="H4204" s="17">
        <v>7</v>
      </c>
    </row>
    <row r="4205" spans="1:8">
      <c r="A4205" s="15">
        <v>4200</v>
      </c>
      <c r="B4205" s="16" t="s">
        <v>22</v>
      </c>
      <c r="C4205" s="16" t="s">
        <v>388</v>
      </c>
      <c r="D4205" s="17">
        <v>0</v>
      </c>
      <c r="E4205" s="17">
        <v>0</v>
      </c>
      <c r="F4205" s="17">
        <v>0</v>
      </c>
      <c r="G4205" s="17">
        <v>0</v>
      </c>
      <c r="H4205" s="17">
        <v>3</v>
      </c>
    </row>
    <row r="4206" spans="1:8">
      <c r="A4206" s="15">
        <v>4201</v>
      </c>
      <c r="B4206" s="16" t="s">
        <v>22</v>
      </c>
      <c r="C4206" s="16" t="s">
        <v>367</v>
      </c>
      <c r="D4206" s="17">
        <v>0</v>
      </c>
      <c r="E4206" s="17">
        <v>0</v>
      </c>
      <c r="F4206" s="17">
        <v>3</v>
      </c>
      <c r="G4206" s="17">
        <v>0</v>
      </c>
      <c r="H4206" s="17">
        <v>3</v>
      </c>
    </row>
    <row r="4207" spans="1:8">
      <c r="A4207" s="15">
        <v>4202</v>
      </c>
      <c r="B4207" s="16" t="s">
        <v>22</v>
      </c>
      <c r="C4207" s="16" t="s">
        <v>315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22</v>
      </c>
      <c r="C4208" s="16" t="s">
        <v>316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22</v>
      </c>
      <c r="C4209" s="16" t="s">
        <v>317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22</v>
      </c>
      <c r="C4210" s="16" t="s">
        <v>318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22</v>
      </c>
      <c r="C4211" s="16" t="s">
        <v>319</v>
      </c>
      <c r="D4211" s="17">
        <v>0</v>
      </c>
      <c r="E4211" s="17">
        <v>0</v>
      </c>
      <c r="F4211" s="17">
        <v>0</v>
      </c>
      <c r="G4211" s="17">
        <v>0</v>
      </c>
      <c r="H4211" s="17">
        <v>0</v>
      </c>
    </row>
    <row r="4212" spans="1:8">
      <c r="A4212" s="15">
        <v>4207</v>
      </c>
      <c r="B4212" s="16" t="s">
        <v>22</v>
      </c>
      <c r="C4212" s="16" t="s">
        <v>320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22</v>
      </c>
      <c r="C4213" s="16" t="s">
        <v>321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22</v>
      </c>
      <c r="C4214" s="16" t="s">
        <v>377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22</v>
      </c>
      <c r="C4215" s="16" t="s">
        <v>322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22</v>
      </c>
      <c r="C4216" s="16" t="s">
        <v>323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22</v>
      </c>
      <c r="C4217" s="16" t="s">
        <v>324</v>
      </c>
      <c r="D4217" s="17">
        <v>0</v>
      </c>
      <c r="E4217" s="17">
        <v>0</v>
      </c>
      <c r="F4217" s="17">
        <v>0</v>
      </c>
      <c r="G4217" s="17">
        <v>3</v>
      </c>
      <c r="H4217" s="17">
        <v>3</v>
      </c>
    </row>
    <row r="4218" spans="1:8">
      <c r="A4218" s="15">
        <v>4213</v>
      </c>
      <c r="B4218" s="16" t="s">
        <v>22</v>
      </c>
      <c r="C4218" s="16" t="s">
        <v>325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22</v>
      </c>
      <c r="C4219" s="16" t="s">
        <v>368</v>
      </c>
      <c r="D4219" s="17">
        <v>0</v>
      </c>
      <c r="E4219" s="17">
        <v>0</v>
      </c>
      <c r="F4219" s="17">
        <v>0</v>
      </c>
      <c r="G4219" s="17">
        <v>0</v>
      </c>
      <c r="H4219" s="17">
        <v>0</v>
      </c>
    </row>
    <row r="4220" spans="1:8">
      <c r="A4220" s="15">
        <v>4215</v>
      </c>
      <c r="B4220" s="16" t="s">
        <v>22</v>
      </c>
      <c r="C4220" s="16" t="s">
        <v>326</v>
      </c>
      <c r="D4220" s="17">
        <v>0</v>
      </c>
      <c r="E4220" s="17">
        <v>0</v>
      </c>
      <c r="F4220" s="17">
        <v>7</v>
      </c>
      <c r="G4220" s="17">
        <v>10</v>
      </c>
      <c r="H4220" s="17">
        <v>23</v>
      </c>
    </row>
    <row r="4221" spans="1:8">
      <c r="A4221" s="15">
        <v>4216</v>
      </c>
      <c r="B4221" s="16" t="s">
        <v>22</v>
      </c>
      <c r="C4221" s="16" t="s">
        <v>327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22</v>
      </c>
      <c r="C4222" s="16" t="s">
        <v>328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22</v>
      </c>
      <c r="C4223" s="16" t="s">
        <v>329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22</v>
      </c>
      <c r="C4224" s="16" t="s">
        <v>379</v>
      </c>
      <c r="D4224" s="17">
        <v>0</v>
      </c>
      <c r="E4224" s="17">
        <v>0</v>
      </c>
      <c r="F4224" s="17">
        <v>0</v>
      </c>
      <c r="G4224" s="17">
        <v>0</v>
      </c>
      <c r="H4224" s="17">
        <v>0</v>
      </c>
    </row>
    <row r="4225" spans="1:8">
      <c r="A4225" s="15">
        <v>4220</v>
      </c>
      <c r="B4225" s="16" t="s">
        <v>22</v>
      </c>
      <c r="C4225" s="16" t="s">
        <v>369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22</v>
      </c>
      <c r="C4226" s="16" t="s">
        <v>389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22</v>
      </c>
      <c r="C4227" s="16" t="s">
        <v>390</v>
      </c>
      <c r="D4227" s="17">
        <v>0</v>
      </c>
      <c r="E4227" s="17">
        <v>0</v>
      </c>
      <c r="F4227" s="17">
        <v>0</v>
      </c>
      <c r="G4227" s="17">
        <v>0</v>
      </c>
      <c r="H4227" s="17">
        <v>0</v>
      </c>
    </row>
    <row r="4228" spans="1:8">
      <c r="A4228" s="15">
        <v>4223</v>
      </c>
      <c r="B4228" s="16" t="s">
        <v>22</v>
      </c>
      <c r="C4228" s="16" t="s">
        <v>330</v>
      </c>
      <c r="D4228" s="17">
        <v>0</v>
      </c>
      <c r="E4228" s="17">
        <v>0</v>
      </c>
      <c r="F4228" s="17">
        <v>8</v>
      </c>
      <c r="G4228" s="17">
        <v>10</v>
      </c>
      <c r="H4228" s="17">
        <v>12</v>
      </c>
    </row>
    <row r="4229" spans="1:8">
      <c r="A4229" s="15">
        <v>4224</v>
      </c>
      <c r="B4229" s="16" t="s">
        <v>22</v>
      </c>
      <c r="C4229" s="16" t="s">
        <v>391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22</v>
      </c>
      <c r="C4230" s="16" t="s">
        <v>392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22</v>
      </c>
      <c r="C4231" s="16" t="s">
        <v>393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22</v>
      </c>
      <c r="C4232" s="16" t="s">
        <v>331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22</v>
      </c>
      <c r="C4233" s="16" t="s">
        <v>394</v>
      </c>
      <c r="D4233" s="17">
        <v>2011</v>
      </c>
      <c r="E4233" s="17">
        <v>1312</v>
      </c>
      <c r="F4233" s="17">
        <v>5997</v>
      </c>
      <c r="G4233" s="17">
        <v>3672</v>
      </c>
      <c r="H4233" s="17">
        <v>12993</v>
      </c>
    </row>
    <row r="4234" spans="1:8">
      <c r="A4234" s="15">
        <v>4229</v>
      </c>
      <c r="B4234" s="16" t="s">
        <v>22</v>
      </c>
      <c r="C4234" s="16" t="s">
        <v>332</v>
      </c>
      <c r="D4234" s="17">
        <v>0</v>
      </c>
      <c r="E4234" s="17">
        <v>0</v>
      </c>
      <c r="F4234" s="17">
        <v>0</v>
      </c>
      <c r="G4234" s="17">
        <v>0</v>
      </c>
      <c r="H4234" s="17">
        <v>0</v>
      </c>
    </row>
    <row r="4235" spans="1:8">
      <c r="A4235" s="15">
        <v>4230</v>
      </c>
      <c r="B4235" s="16" t="s">
        <v>22</v>
      </c>
      <c r="C4235" s="16" t="s">
        <v>333</v>
      </c>
      <c r="D4235" s="17">
        <v>0</v>
      </c>
      <c r="E4235" s="17">
        <v>0</v>
      </c>
      <c r="F4235" s="17">
        <v>0</v>
      </c>
      <c r="G4235" s="17">
        <v>5</v>
      </c>
      <c r="H4235" s="17">
        <v>5</v>
      </c>
    </row>
    <row r="4236" spans="1:8">
      <c r="A4236" s="15">
        <v>4231</v>
      </c>
      <c r="B4236" s="16" t="s">
        <v>23</v>
      </c>
      <c r="C4236" s="16" t="s">
        <v>97</v>
      </c>
      <c r="D4236" s="17">
        <v>0</v>
      </c>
      <c r="E4236" s="17">
        <v>17</v>
      </c>
      <c r="F4236" s="17">
        <v>22</v>
      </c>
      <c r="G4236" s="17">
        <v>0</v>
      </c>
      <c r="H4236" s="17">
        <v>42</v>
      </c>
    </row>
    <row r="4237" spans="1:8">
      <c r="A4237" s="15">
        <v>4232</v>
      </c>
      <c r="B4237" s="16" t="s">
        <v>23</v>
      </c>
      <c r="C4237" s="16" t="s">
        <v>347</v>
      </c>
      <c r="D4237" s="17">
        <v>0</v>
      </c>
      <c r="E4237" s="17">
        <v>0</v>
      </c>
      <c r="F4237" s="17">
        <v>0</v>
      </c>
      <c r="G4237" s="17">
        <v>0</v>
      </c>
      <c r="H4237" s="17">
        <v>0</v>
      </c>
    </row>
    <row r="4238" spans="1:8">
      <c r="A4238" s="15">
        <v>4233</v>
      </c>
      <c r="B4238" s="16" t="s">
        <v>23</v>
      </c>
      <c r="C4238" s="16" t="s">
        <v>98</v>
      </c>
      <c r="D4238" s="17">
        <v>0</v>
      </c>
      <c r="E4238" s="17">
        <v>0</v>
      </c>
      <c r="F4238" s="17">
        <v>3</v>
      </c>
      <c r="G4238" s="17">
        <v>0</v>
      </c>
      <c r="H4238" s="17">
        <v>3</v>
      </c>
    </row>
    <row r="4239" spans="1:8">
      <c r="A4239" s="15">
        <v>4234</v>
      </c>
      <c r="B4239" s="16" t="s">
        <v>23</v>
      </c>
      <c r="C4239" s="16" t="s">
        <v>99</v>
      </c>
      <c r="D4239" s="17">
        <v>0</v>
      </c>
      <c r="E4239" s="17">
        <v>0</v>
      </c>
      <c r="F4239" s="17">
        <v>0</v>
      </c>
      <c r="G4239" s="17">
        <v>0</v>
      </c>
      <c r="H4239" s="17">
        <v>0</v>
      </c>
    </row>
    <row r="4240" spans="1:8">
      <c r="A4240" s="15">
        <v>4235</v>
      </c>
      <c r="B4240" s="16" t="s">
        <v>23</v>
      </c>
      <c r="C4240" s="16" t="s">
        <v>100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23</v>
      </c>
      <c r="C4241" s="16" t="s">
        <v>101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23</v>
      </c>
      <c r="C4242" s="16" t="s">
        <v>102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23</v>
      </c>
      <c r="C4243" s="16" t="s">
        <v>103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23</v>
      </c>
      <c r="C4244" s="16" t="s">
        <v>104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23</v>
      </c>
      <c r="C4245" s="16" t="s">
        <v>105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23</v>
      </c>
      <c r="C4246" s="16" t="s">
        <v>106</v>
      </c>
      <c r="D4246" s="17">
        <v>0</v>
      </c>
      <c r="E4246" s="17">
        <v>0</v>
      </c>
      <c r="F4246" s="17">
        <v>0</v>
      </c>
      <c r="G4246" s="17">
        <v>0</v>
      </c>
      <c r="H4246" s="17">
        <v>0</v>
      </c>
    </row>
    <row r="4247" spans="1:8">
      <c r="A4247" s="15">
        <v>4242</v>
      </c>
      <c r="B4247" s="16" t="s">
        <v>23</v>
      </c>
      <c r="C4247" s="16" t="s">
        <v>107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23</v>
      </c>
      <c r="C4248" s="16" t="s">
        <v>108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23</v>
      </c>
      <c r="C4249" s="16" t="s">
        <v>109</v>
      </c>
      <c r="D4249" s="17">
        <v>0</v>
      </c>
      <c r="E4249" s="17">
        <v>0</v>
      </c>
      <c r="F4249" s="17">
        <v>0</v>
      </c>
      <c r="G4249" s="17">
        <v>0</v>
      </c>
      <c r="H4249" s="17">
        <v>0</v>
      </c>
    </row>
    <row r="4250" spans="1:8">
      <c r="A4250" s="15">
        <v>4245</v>
      </c>
      <c r="B4250" s="16" t="s">
        <v>23</v>
      </c>
      <c r="C4250" s="16" t="s">
        <v>110</v>
      </c>
      <c r="D4250" s="17">
        <v>3450</v>
      </c>
      <c r="E4250" s="17">
        <v>2008</v>
      </c>
      <c r="F4250" s="17">
        <v>8561</v>
      </c>
      <c r="G4250" s="17">
        <v>3434</v>
      </c>
      <c r="H4250" s="17">
        <v>17456</v>
      </c>
    </row>
    <row r="4251" spans="1:8">
      <c r="A4251" s="15">
        <v>4246</v>
      </c>
      <c r="B4251" s="16" t="s">
        <v>23</v>
      </c>
      <c r="C4251" s="16" t="s">
        <v>348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23</v>
      </c>
      <c r="C4252" s="16" t="s">
        <v>111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23</v>
      </c>
      <c r="C4253" s="16" t="s">
        <v>112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23</v>
      </c>
      <c r="C4254" s="16" t="s">
        <v>113</v>
      </c>
      <c r="D4254" s="17">
        <v>0</v>
      </c>
      <c r="E4254" s="17">
        <v>0</v>
      </c>
      <c r="F4254" s="17">
        <v>3</v>
      </c>
      <c r="G4254" s="17">
        <v>5</v>
      </c>
      <c r="H4254" s="17">
        <v>10</v>
      </c>
    </row>
    <row r="4255" spans="1:8">
      <c r="A4255" s="15">
        <v>4250</v>
      </c>
      <c r="B4255" s="16" t="s">
        <v>23</v>
      </c>
      <c r="C4255" s="16" t="s">
        <v>114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23</v>
      </c>
      <c r="C4256" s="16" t="s">
        <v>115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23</v>
      </c>
      <c r="C4257" s="16" t="s">
        <v>116</v>
      </c>
      <c r="D4257" s="17">
        <v>0</v>
      </c>
      <c r="E4257" s="17">
        <v>0</v>
      </c>
      <c r="F4257" s="17">
        <v>0</v>
      </c>
      <c r="G4257" s="17">
        <v>0</v>
      </c>
      <c r="H4257" s="17">
        <v>0</v>
      </c>
    </row>
    <row r="4258" spans="1:8">
      <c r="A4258" s="15">
        <v>4253</v>
      </c>
      <c r="B4258" s="16" t="s">
        <v>23</v>
      </c>
      <c r="C4258" s="16" t="s">
        <v>117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23</v>
      </c>
      <c r="C4259" s="16" t="s">
        <v>118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23</v>
      </c>
      <c r="C4260" s="16" t="s">
        <v>119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23</v>
      </c>
      <c r="C4261" s="16" t="s">
        <v>120</v>
      </c>
      <c r="D4261" s="17">
        <v>0</v>
      </c>
      <c r="E4261" s="17">
        <v>0</v>
      </c>
      <c r="F4261" s="17">
        <v>0</v>
      </c>
      <c r="G4261" s="17">
        <v>0</v>
      </c>
      <c r="H4261" s="17">
        <v>3</v>
      </c>
    </row>
    <row r="4262" spans="1:8">
      <c r="A4262" s="15">
        <v>4257</v>
      </c>
      <c r="B4262" s="16" t="s">
        <v>23</v>
      </c>
      <c r="C4262" s="16" t="s">
        <v>121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23</v>
      </c>
      <c r="C4263" s="16" t="s">
        <v>122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23</v>
      </c>
      <c r="C4264" s="16" t="s">
        <v>123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23</v>
      </c>
      <c r="C4265" s="16" t="s">
        <v>124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23</v>
      </c>
      <c r="C4266" s="16" t="s">
        <v>380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23</v>
      </c>
      <c r="C4267" s="16" t="s">
        <v>372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23</v>
      </c>
      <c r="C4268" s="16" t="s">
        <v>125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23</v>
      </c>
      <c r="C4269" s="16" t="s">
        <v>126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23</v>
      </c>
      <c r="C4270" s="16" t="s">
        <v>127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23</v>
      </c>
      <c r="C4271" s="16" t="s">
        <v>128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23</v>
      </c>
      <c r="C4272" s="16" t="s">
        <v>129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23</v>
      </c>
      <c r="C4273" s="16" t="s">
        <v>130</v>
      </c>
      <c r="D4273" s="17">
        <v>0</v>
      </c>
      <c r="E4273" s="17">
        <v>0</v>
      </c>
      <c r="F4273" s="17">
        <v>0</v>
      </c>
      <c r="G4273" s="17">
        <v>0</v>
      </c>
      <c r="H4273" s="17">
        <v>0</v>
      </c>
    </row>
    <row r="4274" spans="1:8">
      <c r="A4274" s="15">
        <v>4269</v>
      </c>
      <c r="B4274" s="16" t="s">
        <v>23</v>
      </c>
      <c r="C4274" s="16" t="s">
        <v>131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23</v>
      </c>
      <c r="C4275" s="16" t="s">
        <v>132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23</v>
      </c>
      <c r="C4276" s="16" t="s">
        <v>381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23</v>
      </c>
      <c r="C4277" s="16" t="s">
        <v>133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23</v>
      </c>
      <c r="C4278" s="16" t="s">
        <v>134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23</v>
      </c>
      <c r="C4279" s="16" t="s">
        <v>135</v>
      </c>
      <c r="D4279" s="17">
        <v>0</v>
      </c>
      <c r="E4279" s="17">
        <v>0</v>
      </c>
      <c r="F4279" s="17">
        <v>7</v>
      </c>
      <c r="G4279" s="17">
        <v>3</v>
      </c>
      <c r="H4279" s="17">
        <v>9</v>
      </c>
    </row>
    <row r="4280" spans="1:8">
      <c r="A4280" s="15">
        <v>4275</v>
      </c>
      <c r="B4280" s="16" t="s">
        <v>23</v>
      </c>
      <c r="C4280" s="16" t="s">
        <v>136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23</v>
      </c>
      <c r="C4281" s="16" t="s">
        <v>137</v>
      </c>
      <c r="D4281" s="17">
        <v>0</v>
      </c>
      <c r="E4281" s="17">
        <v>0</v>
      </c>
      <c r="F4281" s="17">
        <v>0</v>
      </c>
      <c r="G4281" s="17">
        <v>0</v>
      </c>
      <c r="H4281" s="17">
        <v>0</v>
      </c>
    </row>
    <row r="4282" spans="1:8">
      <c r="A4282" s="15">
        <v>4277</v>
      </c>
      <c r="B4282" s="16" t="s">
        <v>23</v>
      </c>
      <c r="C4282" s="16" t="s">
        <v>138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23</v>
      </c>
      <c r="C4283" s="16" t="s">
        <v>139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23</v>
      </c>
      <c r="C4284" s="16" t="s">
        <v>140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23</v>
      </c>
      <c r="C4285" s="16" t="s">
        <v>141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23</v>
      </c>
      <c r="C4286" s="16" t="s">
        <v>142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23</v>
      </c>
      <c r="C4287" s="16" t="s">
        <v>143</v>
      </c>
      <c r="D4287" s="17">
        <v>0</v>
      </c>
      <c r="E4287" s="17">
        <v>0</v>
      </c>
      <c r="F4287" s="17">
        <v>0</v>
      </c>
      <c r="G4287" s="17">
        <v>3</v>
      </c>
      <c r="H4287" s="17">
        <v>3</v>
      </c>
    </row>
    <row r="4288" spans="1:8">
      <c r="A4288" s="15">
        <v>4283</v>
      </c>
      <c r="B4288" s="16" t="s">
        <v>23</v>
      </c>
      <c r="C4288" s="16" t="s">
        <v>144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23</v>
      </c>
      <c r="C4289" s="16" t="s">
        <v>349</v>
      </c>
      <c r="D4289" s="17">
        <v>9</v>
      </c>
      <c r="E4289" s="17">
        <v>7</v>
      </c>
      <c r="F4289" s="17">
        <v>46</v>
      </c>
      <c r="G4289" s="17">
        <v>0</v>
      </c>
      <c r="H4289" s="17">
        <v>61</v>
      </c>
    </row>
    <row r="4290" spans="1:8">
      <c r="A4290" s="15">
        <v>4285</v>
      </c>
      <c r="B4290" s="16" t="s">
        <v>23</v>
      </c>
      <c r="C4290" s="16" t="s">
        <v>145</v>
      </c>
      <c r="D4290" s="17">
        <v>0</v>
      </c>
      <c r="E4290" s="17">
        <v>0</v>
      </c>
      <c r="F4290" s="17">
        <v>0</v>
      </c>
      <c r="G4290" s="17">
        <v>0</v>
      </c>
      <c r="H4290" s="17">
        <v>0</v>
      </c>
    </row>
    <row r="4291" spans="1:8">
      <c r="A4291" s="15">
        <v>4286</v>
      </c>
      <c r="B4291" s="16" t="s">
        <v>23</v>
      </c>
      <c r="C4291" s="16" t="s">
        <v>146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23</v>
      </c>
      <c r="C4292" s="16" t="s">
        <v>147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23</v>
      </c>
      <c r="C4293" s="16" t="s">
        <v>148</v>
      </c>
      <c r="D4293" s="17">
        <v>0</v>
      </c>
      <c r="E4293" s="17">
        <v>0</v>
      </c>
      <c r="F4293" s="17">
        <v>0</v>
      </c>
      <c r="G4293" s="17">
        <v>0</v>
      </c>
      <c r="H4293" s="17">
        <v>0</v>
      </c>
    </row>
    <row r="4294" spans="1:8">
      <c r="A4294" s="15">
        <v>4289</v>
      </c>
      <c r="B4294" s="16" t="s">
        <v>23</v>
      </c>
      <c r="C4294" s="16" t="s">
        <v>350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23</v>
      </c>
      <c r="C4295" s="16" t="s">
        <v>149</v>
      </c>
      <c r="D4295" s="17">
        <v>0</v>
      </c>
      <c r="E4295" s="17">
        <v>0</v>
      </c>
      <c r="F4295" s="17">
        <v>0</v>
      </c>
      <c r="G4295" s="17">
        <v>0</v>
      </c>
      <c r="H4295" s="17">
        <v>0</v>
      </c>
    </row>
    <row r="4296" spans="1:8">
      <c r="A4296" s="15">
        <v>4291</v>
      </c>
      <c r="B4296" s="16" t="s">
        <v>23</v>
      </c>
      <c r="C4296" s="16" t="s">
        <v>150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23</v>
      </c>
      <c r="C4297" s="16" t="s">
        <v>351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23</v>
      </c>
      <c r="C4298" s="16" t="s">
        <v>151</v>
      </c>
      <c r="D4298" s="17">
        <v>0</v>
      </c>
      <c r="E4298" s="17">
        <v>0</v>
      </c>
      <c r="F4298" s="17">
        <v>3</v>
      </c>
      <c r="G4298" s="17">
        <v>10</v>
      </c>
      <c r="H4298" s="17">
        <v>12</v>
      </c>
    </row>
    <row r="4299" spans="1:8">
      <c r="A4299" s="15">
        <v>4294</v>
      </c>
      <c r="B4299" s="16" t="s">
        <v>23</v>
      </c>
      <c r="C4299" s="16" t="s">
        <v>152</v>
      </c>
      <c r="D4299" s="17">
        <v>0</v>
      </c>
      <c r="E4299" s="17">
        <v>0</v>
      </c>
      <c r="F4299" s="17">
        <v>0</v>
      </c>
      <c r="G4299" s="17">
        <v>0</v>
      </c>
      <c r="H4299" s="17">
        <v>0</v>
      </c>
    </row>
    <row r="4300" spans="1:8">
      <c r="A4300" s="15">
        <v>4295</v>
      </c>
      <c r="B4300" s="16" t="s">
        <v>23</v>
      </c>
      <c r="C4300" s="16" t="s">
        <v>352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23</v>
      </c>
      <c r="C4301" s="16" t="s">
        <v>153</v>
      </c>
      <c r="D4301" s="17">
        <v>0</v>
      </c>
      <c r="E4301" s="17">
        <v>0</v>
      </c>
      <c r="F4301" s="17">
        <v>0</v>
      </c>
      <c r="G4301" s="17">
        <v>3</v>
      </c>
      <c r="H4301" s="17">
        <v>4</v>
      </c>
    </row>
    <row r="4302" spans="1:8">
      <c r="A4302" s="15">
        <v>4297</v>
      </c>
      <c r="B4302" s="16" t="s">
        <v>23</v>
      </c>
      <c r="C4302" s="16" t="s">
        <v>154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23</v>
      </c>
      <c r="C4303" s="16" t="s">
        <v>155</v>
      </c>
      <c r="D4303" s="17">
        <v>0</v>
      </c>
      <c r="E4303" s="17">
        <v>0</v>
      </c>
      <c r="F4303" s="17">
        <v>0</v>
      </c>
      <c r="G4303" s="17">
        <v>0</v>
      </c>
      <c r="H4303" s="17">
        <v>4</v>
      </c>
    </row>
    <row r="4304" spans="1:8">
      <c r="A4304" s="15">
        <v>4299</v>
      </c>
      <c r="B4304" s="16" t="s">
        <v>23</v>
      </c>
      <c r="C4304" s="16" t="s">
        <v>156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23</v>
      </c>
      <c r="C4305" s="16" t="s">
        <v>157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23</v>
      </c>
      <c r="C4306" s="16" t="s">
        <v>158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23</v>
      </c>
      <c r="C4307" s="16" t="s">
        <v>159</v>
      </c>
      <c r="D4307" s="17">
        <v>0</v>
      </c>
      <c r="E4307" s="17">
        <v>0</v>
      </c>
      <c r="F4307" s="17">
        <v>0</v>
      </c>
      <c r="G4307" s="17">
        <v>5</v>
      </c>
      <c r="H4307" s="17">
        <v>5</v>
      </c>
    </row>
    <row r="4308" spans="1:8">
      <c r="A4308" s="15">
        <v>4303</v>
      </c>
      <c r="B4308" s="16" t="s">
        <v>23</v>
      </c>
      <c r="C4308" s="16" t="s">
        <v>160</v>
      </c>
      <c r="D4308" s="17">
        <v>0</v>
      </c>
      <c r="E4308" s="17">
        <v>0</v>
      </c>
      <c r="F4308" s="17">
        <v>0</v>
      </c>
      <c r="G4308" s="17">
        <v>0</v>
      </c>
      <c r="H4308" s="17">
        <v>0</v>
      </c>
    </row>
    <row r="4309" spans="1:8">
      <c r="A4309" s="15">
        <v>4304</v>
      </c>
      <c r="B4309" s="16" t="s">
        <v>23</v>
      </c>
      <c r="C4309" s="16" t="s">
        <v>161</v>
      </c>
      <c r="D4309" s="17">
        <v>0</v>
      </c>
      <c r="E4309" s="17">
        <v>0</v>
      </c>
      <c r="F4309" s="17">
        <v>9</v>
      </c>
      <c r="G4309" s="17">
        <v>3</v>
      </c>
      <c r="H4309" s="17">
        <v>13</v>
      </c>
    </row>
    <row r="4310" spans="1:8">
      <c r="A4310" s="15">
        <v>4305</v>
      </c>
      <c r="B4310" s="16" t="s">
        <v>23</v>
      </c>
      <c r="C4310" s="16" t="s">
        <v>162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23</v>
      </c>
      <c r="C4311" s="16" t="s">
        <v>163</v>
      </c>
      <c r="D4311" s="17">
        <v>4</v>
      </c>
      <c r="E4311" s="17">
        <v>7</v>
      </c>
      <c r="F4311" s="17">
        <v>237</v>
      </c>
      <c r="G4311" s="17">
        <v>228</v>
      </c>
      <c r="H4311" s="17">
        <v>472</v>
      </c>
    </row>
    <row r="4312" spans="1:8">
      <c r="A4312" s="15">
        <v>4307</v>
      </c>
      <c r="B4312" s="16" t="s">
        <v>23</v>
      </c>
      <c r="C4312" s="16" t="s">
        <v>164</v>
      </c>
      <c r="D4312" s="17">
        <v>0</v>
      </c>
      <c r="E4312" s="17">
        <v>0</v>
      </c>
      <c r="F4312" s="17">
        <v>0</v>
      </c>
      <c r="G4312" s="17">
        <v>0</v>
      </c>
      <c r="H4312" s="17">
        <v>0</v>
      </c>
    </row>
    <row r="4313" spans="1:8">
      <c r="A4313" s="15">
        <v>4308</v>
      </c>
      <c r="B4313" s="16" t="s">
        <v>23</v>
      </c>
      <c r="C4313" s="16" t="s">
        <v>165</v>
      </c>
      <c r="D4313" s="17">
        <v>0</v>
      </c>
      <c r="E4313" s="17">
        <v>0</v>
      </c>
      <c r="F4313" s="17">
        <v>0</v>
      </c>
      <c r="G4313" s="17">
        <v>0</v>
      </c>
      <c r="H4313" s="17">
        <v>0</v>
      </c>
    </row>
    <row r="4314" spans="1:8">
      <c r="A4314" s="15">
        <v>4309</v>
      </c>
      <c r="B4314" s="16" t="s">
        <v>23</v>
      </c>
      <c r="C4314" s="16" t="s">
        <v>166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23</v>
      </c>
      <c r="C4315" s="16" t="s">
        <v>167</v>
      </c>
      <c r="D4315" s="17">
        <v>0</v>
      </c>
      <c r="E4315" s="17">
        <v>0</v>
      </c>
      <c r="F4315" s="17">
        <v>4</v>
      </c>
      <c r="G4315" s="17">
        <v>0</v>
      </c>
      <c r="H4315" s="17">
        <v>3</v>
      </c>
    </row>
    <row r="4316" spans="1:8">
      <c r="A4316" s="15">
        <v>4311</v>
      </c>
      <c r="B4316" s="16" t="s">
        <v>23</v>
      </c>
      <c r="C4316" s="16" t="s">
        <v>168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23</v>
      </c>
      <c r="C4317" s="16" t="s">
        <v>353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23</v>
      </c>
      <c r="C4318" s="16" t="s">
        <v>169</v>
      </c>
      <c r="D4318" s="17">
        <v>0</v>
      </c>
      <c r="E4318" s="17">
        <v>0</v>
      </c>
      <c r="F4318" s="17">
        <v>9</v>
      </c>
      <c r="G4318" s="17">
        <v>0</v>
      </c>
      <c r="H4318" s="17">
        <v>16</v>
      </c>
    </row>
    <row r="4319" spans="1:8">
      <c r="A4319" s="15">
        <v>4314</v>
      </c>
      <c r="B4319" s="16" t="s">
        <v>23</v>
      </c>
      <c r="C4319" s="16" t="s">
        <v>170</v>
      </c>
      <c r="D4319" s="17">
        <v>0</v>
      </c>
      <c r="E4319" s="17">
        <v>0</v>
      </c>
      <c r="F4319" s="17">
        <v>3</v>
      </c>
      <c r="G4319" s="17">
        <v>0</v>
      </c>
      <c r="H4319" s="17">
        <v>4</v>
      </c>
    </row>
    <row r="4320" spans="1:8">
      <c r="A4320" s="15">
        <v>4315</v>
      </c>
      <c r="B4320" s="16" t="s">
        <v>23</v>
      </c>
      <c r="C4320" s="16" t="s">
        <v>171</v>
      </c>
      <c r="D4320" s="17">
        <v>0</v>
      </c>
      <c r="E4320" s="17">
        <v>0</v>
      </c>
      <c r="F4320" s="17">
        <v>8</v>
      </c>
      <c r="G4320" s="17">
        <v>0</v>
      </c>
      <c r="H4320" s="17">
        <v>8</v>
      </c>
    </row>
    <row r="4321" spans="1:8">
      <c r="A4321" s="15">
        <v>4316</v>
      </c>
      <c r="B4321" s="16" t="s">
        <v>23</v>
      </c>
      <c r="C4321" s="16" t="s">
        <v>172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23</v>
      </c>
      <c r="C4322" s="16" t="s">
        <v>173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23</v>
      </c>
      <c r="C4323" s="16" t="s">
        <v>174</v>
      </c>
      <c r="D4323" s="17">
        <v>0</v>
      </c>
      <c r="E4323" s="17">
        <v>0</v>
      </c>
      <c r="F4323" s="17">
        <v>0</v>
      </c>
      <c r="G4323" s="17">
        <v>0</v>
      </c>
      <c r="H4323" s="17">
        <v>0</v>
      </c>
    </row>
    <row r="4324" spans="1:8">
      <c r="A4324" s="15">
        <v>4319</v>
      </c>
      <c r="B4324" s="16" t="s">
        <v>23</v>
      </c>
      <c r="C4324" s="16" t="s">
        <v>175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23</v>
      </c>
      <c r="C4325" s="16" t="s">
        <v>176</v>
      </c>
      <c r="D4325" s="17">
        <v>0</v>
      </c>
      <c r="E4325" s="17">
        <v>0</v>
      </c>
      <c r="F4325" s="17">
        <v>3</v>
      </c>
      <c r="G4325" s="17">
        <v>0</v>
      </c>
      <c r="H4325" s="17">
        <v>3</v>
      </c>
    </row>
    <row r="4326" spans="1:8">
      <c r="A4326" s="15">
        <v>4321</v>
      </c>
      <c r="B4326" s="16" t="s">
        <v>23</v>
      </c>
      <c r="C4326" s="16" t="s">
        <v>177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23</v>
      </c>
      <c r="C4327" s="16" t="s">
        <v>178</v>
      </c>
      <c r="D4327" s="17">
        <v>0</v>
      </c>
      <c r="E4327" s="17">
        <v>0</v>
      </c>
      <c r="F4327" s="17">
        <v>21</v>
      </c>
      <c r="G4327" s="17">
        <v>45</v>
      </c>
      <c r="H4327" s="17">
        <v>67</v>
      </c>
    </row>
    <row r="4328" spans="1:8">
      <c r="A4328" s="15">
        <v>4323</v>
      </c>
      <c r="B4328" s="16" t="s">
        <v>23</v>
      </c>
      <c r="C4328" s="16" t="s">
        <v>179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23</v>
      </c>
      <c r="C4329" s="16" t="s">
        <v>180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23</v>
      </c>
      <c r="C4330" s="16" t="s">
        <v>181</v>
      </c>
      <c r="D4330" s="17">
        <v>0</v>
      </c>
      <c r="E4330" s="17">
        <v>0</v>
      </c>
      <c r="F4330" s="17">
        <v>10</v>
      </c>
      <c r="G4330" s="17">
        <v>12</v>
      </c>
      <c r="H4330" s="17">
        <v>20</v>
      </c>
    </row>
    <row r="4331" spans="1:8">
      <c r="A4331" s="15">
        <v>4326</v>
      </c>
      <c r="B4331" s="16" t="s">
        <v>23</v>
      </c>
      <c r="C4331" s="16" t="s">
        <v>182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23</v>
      </c>
      <c r="C4332" s="16" t="s">
        <v>183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23</v>
      </c>
      <c r="C4333" s="16" t="s">
        <v>184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23</v>
      </c>
      <c r="C4334" s="16" t="s">
        <v>185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23</v>
      </c>
      <c r="C4335" s="16" t="s">
        <v>186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23</v>
      </c>
      <c r="C4336" s="16" t="s">
        <v>354</v>
      </c>
      <c r="D4336" s="17">
        <v>0</v>
      </c>
      <c r="E4336" s="17">
        <v>0</v>
      </c>
      <c r="F4336" s="17">
        <v>0</v>
      </c>
      <c r="G4336" s="17">
        <v>0</v>
      </c>
      <c r="H4336" s="17">
        <v>0</v>
      </c>
    </row>
    <row r="4337" spans="1:8">
      <c r="A4337" s="15">
        <v>4332</v>
      </c>
      <c r="B4337" s="16" t="s">
        <v>23</v>
      </c>
      <c r="C4337" s="16" t="s">
        <v>187</v>
      </c>
      <c r="D4337" s="17">
        <v>0</v>
      </c>
      <c r="E4337" s="17">
        <v>0</v>
      </c>
      <c r="F4337" s="17">
        <v>0</v>
      </c>
      <c r="G4337" s="17">
        <v>0</v>
      </c>
      <c r="H4337" s="17">
        <v>0</v>
      </c>
    </row>
    <row r="4338" spans="1:8">
      <c r="A4338" s="15">
        <v>4333</v>
      </c>
      <c r="B4338" s="16" t="s">
        <v>23</v>
      </c>
      <c r="C4338" s="16" t="s">
        <v>188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23</v>
      </c>
      <c r="C4339" s="16" t="s">
        <v>189</v>
      </c>
      <c r="D4339" s="17">
        <v>0</v>
      </c>
      <c r="E4339" s="17">
        <v>0</v>
      </c>
      <c r="F4339" s="17">
        <v>0</v>
      </c>
      <c r="G4339" s="17">
        <v>0</v>
      </c>
      <c r="H4339" s="17">
        <v>0</v>
      </c>
    </row>
    <row r="4340" spans="1:8">
      <c r="A4340" s="15">
        <v>4335</v>
      </c>
      <c r="B4340" s="16" t="s">
        <v>23</v>
      </c>
      <c r="C4340" s="16" t="s">
        <v>190</v>
      </c>
      <c r="D4340" s="17">
        <v>0</v>
      </c>
      <c r="E4340" s="17">
        <v>0</v>
      </c>
      <c r="F4340" s="17">
        <v>0</v>
      </c>
      <c r="G4340" s="17">
        <v>0</v>
      </c>
      <c r="H4340" s="17">
        <v>0</v>
      </c>
    </row>
    <row r="4341" spans="1:8">
      <c r="A4341" s="15">
        <v>4336</v>
      </c>
      <c r="B4341" s="16" t="s">
        <v>23</v>
      </c>
      <c r="C4341" s="16" t="s">
        <v>191</v>
      </c>
      <c r="D4341" s="17">
        <v>0</v>
      </c>
      <c r="E4341" s="17">
        <v>0</v>
      </c>
      <c r="F4341" s="17">
        <v>0</v>
      </c>
      <c r="G4341" s="17">
        <v>0</v>
      </c>
      <c r="H4341" s="17">
        <v>0</v>
      </c>
    </row>
    <row r="4342" spans="1:8">
      <c r="A4342" s="15">
        <v>4337</v>
      </c>
      <c r="B4342" s="16" t="s">
        <v>23</v>
      </c>
      <c r="C4342" s="16" t="s">
        <v>192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23</v>
      </c>
      <c r="C4343" s="16" t="s">
        <v>355</v>
      </c>
      <c r="D4343" s="17">
        <v>0</v>
      </c>
      <c r="E4343" s="17">
        <v>0</v>
      </c>
      <c r="F4343" s="17">
        <v>8</v>
      </c>
      <c r="G4343" s="17">
        <v>0</v>
      </c>
      <c r="H4343" s="17">
        <v>7</v>
      </c>
    </row>
    <row r="4344" spans="1:8">
      <c r="A4344" s="15">
        <v>4339</v>
      </c>
      <c r="B4344" s="16" t="s">
        <v>23</v>
      </c>
      <c r="C4344" s="16" t="s">
        <v>193</v>
      </c>
      <c r="D4344" s="17">
        <v>0</v>
      </c>
      <c r="E4344" s="17">
        <v>0</v>
      </c>
      <c r="F4344" s="17">
        <v>0</v>
      </c>
      <c r="G4344" s="17">
        <v>0</v>
      </c>
      <c r="H4344" s="17">
        <v>3</v>
      </c>
    </row>
    <row r="4345" spans="1:8">
      <c r="A4345" s="15">
        <v>4340</v>
      </c>
      <c r="B4345" s="16" t="s">
        <v>23</v>
      </c>
      <c r="C4345" s="16" t="s">
        <v>194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23</v>
      </c>
      <c r="C4346" s="16" t="s">
        <v>195</v>
      </c>
      <c r="D4346" s="17">
        <v>7</v>
      </c>
      <c r="E4346" s="17">
        <v>0</v>
      </c>
      <c r="F4346" s="17">
        <v>43</v>
      </c>
      <c r="G4346" s="17">
        <v>4</v>
      </c>
      <c r="H4346" s="17">
        <v>61</v>
      </c>
    </row>
    <row r="4347" spans="1:8">
      <c r="A4347" s="15">
        <v>4342</v>
      </c>
      <c r="B4347" s="16" t="s">
        <v>23</v>
      </c>
      <c r="C4347" s="16" t="s">
        <v>196</v>
      </c>
      <c r="D4347" s="17">
        <v>0</v>
      </c>
      <c r="E4347" s="17">
        <v>4</v>
      </c>
      <c r="F4347" s="17">
        <v>7</v>
      </c>
      <c r="G4347" s="17">
        <v>6</v>
      </c>
      <c r="H4347" s="17">
        <v>9</v>
      </c>
    </row>
    <row r="4348" spans="1:8">
      <c r="A4348" s="15">
        <v>4343</v>
      </c>
      <c r="B4348" s="16" t="s">
        <v>23</v>
      </c>
      <c r="C4348" s="16" t="s">
        <v>197</v>
      </c>
      <c r="D4348" s="17">
        <v>6</v>
      </c>
      <c r="E4348" s="17">
        <v>4</v>
      </c>
      <c r="F4348" s="17">
        <v>4</v>
      </c>
      <c r="G4348" s="17">
        <v>0</v>
      </c>
      <c r="H4348" s="17">
        <v>11</v>
      </c>
    </row>
    <row r="4349" spans="1:8">
      <c r="A4349" s="15">
        <v>4344</v>
      </c>
      <c r="B4349" s="16" t="s">
        <v>23</v>
      </c>
      <c r="C4349" s="16" t="s">
        <v>198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23</v>
      </c>
      <c r="C4350" s="16" t="s">
        <v>199</v>
      </c>
      <c r="D4350" s="17">
        <v>4</v>
      </c>
      <c r="E4350" s="17">
        <v>0</v>
      </c>
      <c r="F4350" s="17">
        <v>16</v>
      </c>
      <c r="G4350" s="17">
        <v>11</v>
      </c>
      <c r="H4350" s="17">
        <v>29</v>
      </c>
    </row>
    <row r="4351" spans="1:8">
      <c r="A4351" s="15">
        <v>4346</v>
      </c>
      <c r="B4351" s="16" t="s">
        <v>23</v>
      </c>
      <c r="C4351" s="16" t="s">
        <v>200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23</v>
      </c>
      <c r="C4352" s="16" t="s">
        <v>201</v>
      </c>
      <c r="D4352" s="17">
        <v>0</v>
      </c>
      <c r="E4352" s="17">
        <v>0</v>
      </c>
      <c r="F4352" s="17">
        <v>0</v>
      </c>
      <c r="G4352" s="17">
        <v>0</v>
      </c>
      <c r="H4352" s="17">
        <v>0</v>
      </c>
    </row>
    <row r="4353" spans="1:8">
      <c r="A4353" s="15">
        <v>4348</v>
      </c>
      <c r="B4353" s="16" t="s">
        <v>23</v>
      </c>
      <c r="C4353" s="16" t="s">
        <v>202</v>
      </c>
      <c r="D4353" s="17">
        <v>0</v>
      </c>
      <c r="E4353" s="17">
        <v>0</v>
      </c>
      <c r="F4353" s="17">
        <v>8</v>
      </c>
      <c r="G4353" s="17">
        <v>55</v>
      </c>
      <c r="H4353" s="17">
        <v>62</v>
      </c>
    </row>
    <row r="4354" spans="1:8">
      <c r="A4354" s="15">
        <v>4349</v>
      </c>
      <c r="B4354" s="16" t="s">
        <v>23</v>
      </c>
      <c r="C4354" s="16" t="s">
        <v>203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23</v>
      </c>
      <c r="C4355" s="16" t="s">
        <v>204</v>
      </c>
      <c r="D4355" s="17">
        <v>0</v>
      </c>
      <c r="E4355" s="17">
        <v>0</v>
      </c>
      <c r="F4355" s="17">
        <v>12</v>
      </c>
      <c r="G4355" s="17">
        <v>0</v>
      </c>
      <c r="H4355" s="17">
        <v>6</v>
      </c>
    </row>
    <row r="4356" spans="1:8">
      <c r="A4356" s="15">
        <v>4351</v>
      </c>
      <c r="B4356" s="16" t="s">
        <v>23</v>
      </c>
      <c r="C4356" s="16" t="s">
        <v>205</v>
      </c>
      <c r="D4356" s="17">
        <v>0</v>
      </c>
      <c r="E4356" s="17">
        <v>0</v>
      </c>
      <c r="F4356" s="17">
        <v>0</v>
      </c>
      <c r="G4356" s="17">
        <v>0</v>
      </c>
      <c r="H4356" s="17">
        <v>0</v>
      </c>
    </row>
    <row r="4357" spans="1:8">
      <c r="A4357" s="15">
        <v>4352</v>
      </c>
      <c r="B4357" s="16" t="s">
        <v>23</v>
      </c>
      <c r="C4357" s="16" t="s">
        <v>356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23</v>
      </c>
      <c r="C4358" s="16" t="s">
        <v>206</v>
      </c>
      <c r="D4358" s="17">
        <v>0</v>
      </c>
      <c r="E4358" s="17">
        <v>0</v>
      </c>
      <c r="F4358" s="17">
        <v>0</v>
      </c>
      <c r="G4358" s="17">
        <v>0</v>
      </c>
      <c r="H4358" s="17">
        <v>6</v>
      </c>
    </row>
    <row r="4359" spans="1:8">
      <c r="A4359" s="15">
        <v>4354</v>
      </c>
      <c r="B4359" s="16" t="s">
        <v>23</v>
      </c>
      <c r="C4359" s="16" t="s">
        <v>207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23</v>
      </c>
      <c r="C4360" s="16" t="s">
        <v>208</v>
      </c>
      <c r="D4360" s="17">
        <v>0</v>
      </c>
      <c r="E4360" s="17">
        <v>0</v>
      </c>
      <c r="F4360" s="17">
        <v>0</v>
      </c>
      <c r="G4360" s="17">
        <v>0</v>
      </c>
      <c r="H4360" s="17">
        <v>4</v>
      </c>
    </row>
    <row r="4361" spans="1:8">
      <c r="A4361" s="15">
        <v>4356</v>
      </c>
      <c r="B4361" s="16" t="s">
        <v>23</v>
      </c>
      <c r="C4361" s="16" t="s">
        <v>209</v>
      </c>
      <c r="D4361" s="17">
        <v>0</v>
      </c>
      <c r="E4361" s="17">
        <v>0</v>
      </c>
      <c r="F4361" s="17">
        <v>0</v>
      </c>
      <c r="G4361" s="17">
        <v>0</v>
      </c>
      <c r="H4361" s="17">
        <v>0</v>
      </c>
    </row>
    <row r="4362" spans="1:8">
      <c r="A4362" s="15">
        <v>4357</v>
      </c>
      <c r="B4362" s="16" t="s">
        <v>23</v>
      </c>
      <c r="C4362" s="16" t="s">
        <v>357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23</v>
      </c>
      <c r="C4363" s="16" t="s">
        <v>358</v>
      </c>
      <c r="D4363" s="17">
        <v>0</v>
      </c>
      <c r="E4363" s="17">
        <v>0</v>
      </c>
      <c r="F4363" s="17">
        <v>6</v>
      </c>
      <c r="G4363" s="17">
        <v>0</v>
      </c>
      <c r="H4363" s="17">
        <v>8</v>
      </c>
    </row>
    <row r="4364" spans="1:8">
      <c r="A4364" s="15">
        <v>4359</v>
      </c>
      <c r="B4364" s="16" t="s">
        <v>23</v>
      </c>
      <c r="C4364" s="16" t="s">
        <v>359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23</v>
      </c>
      <c r="C4365" s="16" t="s">
        <v>210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23</v>
      </c>
      <c r="C4366" s="16" t="s">
        <v>360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23</v>
      </c>
      <c r="C4367" s="16" t="s">
        <v>211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23</v>
      </c>
      <c r="C4368" s="16" t="s">
        <v>212</v>
      </c>
      <c r="D4368" s="17">
        <v>0</v>
      </c>
      <c r="E4368" s="17">
        <v>0</v>
      </c>
      <c r="F4368" s="17">
        <v>0</v>
      </c>
      <c r="G4368" s="17">
        <v>4</v>
      </c>
      <c r="H4368" s="17">
        <v>4</v>
      </c>
    </row>
    <row r="4369" spans="1:8">
      <c r="A4369" s="15">
        <v>4364</v>
      </c>
      <c r="B4369" s="16" t="s">
        <v>23</v>
      </c>
      <c r="C4369" s="16" t="s">
        <v>213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23</v>
      </c>
      <c r="C4370" s="16" t="s">
        <v>214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23</v>
      </c>
      <c r="C4371" s="16" t="s">
        <v>215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23</v>
      </c>
      <c r="C4372" s="16" t="s">
        <v>216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23</v>
      </c>
      <c r="C4373" s="16" t="s">
        <v>217</v>
      </c>
      <c r="D4373" s="17">
        <v>0</v>
      </c>
      <c r="E4373" s="17">
        <v>0</v>
      </c>
      <c r="F4373" s="17">
        <v>0</v>
      </c>
      <c r="G4373" s="17">
        <v>0</v>
      </c>
      <c r="H4373" s="17">
        <v>0</v>
      </c>
    </row>
    <row r="4374" spans="1:8">
      <c r="A4374" s="15">
        <v>4369</v>
      </c>
      <c r="B4374" s="16" t="s">
        <v>23</v>
      </c>
      <c r="C4374" s="16" t="s">
        <v>218</v>
      </c>
      <c r="D4374" s="17">
        <v>0</v>
      </c>
      <c r="E4374" s="17">
        <v>0</v>
      </c>
      <c r="F4374" s="17">
        <v>0</v>
      </c>
      <c r="G4374" s="17">
        <v>0</v>
      </c>
      <c r="H4374" s="17">
        <v>3</v>
      </c>
    </row>
    <row r="4375" spans="1:8">
      <c r="A4375" s="15">
        <v>4370</v>
      </c>
      <c r="B4375" s="16" t="s">
        <v>23</v>
      </c>
      <c r="C4375" s="16" t="s">
        <v>219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23</v>
      </c>
      <c r="C4376" s="16" t="s">
        <v>361</v>
      </c>
      <c r="D4376" s="17">
        <v>0</v>
      </c>
      <c r="E4376" s="17">
        <v>0</v>
      </c>
      <c r="F4376" s="17">
        <v>0</v>
      </c>
      <c r="G4376" s="17">
        <v>0</v>
      </c>
      <c r="H4376" s="17">
        <v>0</v>
      </c>
    </row>
    <row r="4377" spans="1:8">
      <c r="A4377" s="15">
        <v>4372</v>
      </c>
      <c r="B4377" s="16" t="s">
        <v>23</v>
      </c>
      <c r="C4377" s="16" t="s">
        <v>220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23</v>
      </c>
      <c r="C4378" s="16" t="s">
        <v>221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23</v>
      </c>
      <c r="C4379" s="16" t="s">
        <v>222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23</v>
      </c>
      <c r="C4380" s="16" t="s">
        <v>223</v>
      </c>
      <c r="D4380" s="17">
        <v>0</v>
      </c>
      <c r="E4380" s="17">
        <v>0</v>
      </c>
      <c r="F4380" s="17">
        <v>17</v>
      </c>
      <c r="G4380" s="17">
        <v>3</v>
      </c>
      <c r="H4380" s="17">
        <v>19</v>
      </c>
    </row>
    <row r="4381" spans="1:8">
      <c r="A4381" s="15">
        <v>4376</v>
      </c>
      <c r="B4381" s="16" t="s">
        <v>23</v>
      </c>
      <c r="C4381" s="16" t="s">
        <v>224</v>
      </c>
      <c r="D4381" s="17">
        <v>0</v>
      </c>
      <c r="E4381" s="17">
        <v>0</v>
      </c>
      <c r="F4381" s="17">
        <v>0</v>
      </c>
      <c r="G4381" s="17">
        <v>0</v>
      </c>
      <c r="H4381" s="17">
        <v>0</v>
      </c>
    </row>
    <row r="4382" spans="1:8">
      <c r="A4382" s="15">
        <v>4377</v>
      </c>
      <c r="B4382" s="16" t="s">
        <v>23</v>
      </c>
      <c r="C4382" s="16" t="s">
        <v>225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23</v>
      </c>
      <c r="C4383" s="16" t="s">
        <v>226</v>
      </c>
      <c r="D4383" s="17">
        <v>0</v>
      </c>
      <c r="E4383" s="17">
        <v>0</v>
      </c>
      <c r="F4383" s="17">
        <v>3</v>
      </c>
      <c r="G4383" s="17">
        <v>9</v>
      </c>
      <c r="H4383" s="17">
        <v>11</v>
      </c>
    </row>
    <row r="4384" spans="1:8">
      <c r="A4384" s="15">
        <v>4379</v>
      </c>
      <c r="B4384" s="16" t="s">
        <v>23</v>
      </c>
      <c r="C4384" s="16" t="s">
        <v>227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23</v>
      </c>
      <c r="C4385" s="16" t="s">
        <v>228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23</v>
      </c>
      <c r="C4386" s="16" t="s">
        <v>373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23</v>
      </c>
      <c r="C4387" s="16" t="s">
        <v>229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23</v>
      </c>
      <c r="C4388" s="16" t="s">
        <v>230</v>
      </c>
      <c r="D4388" s="17">
        <v>3</v>
      </c>
      <c r="E4388" s="17">
        <v>0</v>
      </c>
      <c r="F4388" s="17">
        <v>4</v>
      </c>
      <c r="G4388" s="17">
        <v>0</v>
      </c>
      <c r="H4388" s="17">
        <v>4</v>
      </c>
    </row>
    <row r="4389" spans="1:8">
      <c r="A4389" s="15">
        <v>4384</v>
      </c>
      <c r="B4389" s="16" t="s">
        <v>23</v>
      </c>
      <c r="C4389" s="16" t="s">
        <v>231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23</v>
      </c>
      <c r="C4390" s="16" t="s">
        <v>232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23</v>
      </c>
      <c r="C4391" s="16" t="s">
        <v>233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23</v>
      </c>
      <c r="C4392" s="16" t="s">
        <v>362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23</v>
      </c>
      <c r="C4393" s="16" t="s">
        <v>234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23</v>
      </c>
      <c r="C4394" s="16" t="s">
        <v>235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23</v>
      </c>
      <c r="C4395" s="16" t="s">
        <v>236</v>
      </c>
      <c r="D4395" s="17">
        <v>0</v>
      </c>
      <c r="E4395" s="17">
        <v>0</v>
      </c>
      <c r="F4395" s="17">
        <v>0</v>
      </c>
      <c r="G4395" s="17">
        <v>0</v>
      </c>
      <c r="H4395" s="17">
        <v>0</v>
      </c>
    </row>
    <row r="4396" spans="1:8">
      <c r="A4396" s="15">
        <v>4391</v>
      </c>
      <c r="B4396" s="16" t="s">
        <v>23</v>
      </c>
      <c r="C4396" s="16" t="s">
        <v>237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23</v>
      </c>
      <c r="C4397" s="16" t="s">
        <v>238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23</v>
      </c>
      <c r="C4398" s="16" t="s">
        <v>239</v>
      </c>
      <c r="D4398" s="17">
        <v>0</v>
      </c>
      <c r="E4398" s="17">
        <v>0</v>
      </c>
      <c r="F4398" s="17">
        <v>0</v>
      </c>
      <c r="G4398" s="17">
        <v>0</v>
      </c>
      <c r="H4398" s="17">
        <v>0</v>
      </c>
    </row>
    <row r="4399" spans="1:8">
      <c r="A4399" s="15">
        <v>4394</v>
      </c>
      <c r="B4399" s="16" t="s">
        <v>23</v>
      </c>
      <c r="C4399" s="16" t="s">
        <v>374</v>
      </c>
      <c r="D4399" s="17">
        <v>0</v>
      </c>
      <c r="E4399" s="17">
        <v>0</v>
      </c>
      <c r="F4399" s="17">
        <v>0</v>
      </c>
      <c r="G4399" s="17">
        <v>0</v>
      </c>
      <c r="H4399" s="17">
        <v>0</v>
      </c>
    </row>
    <row r="4400" spans="1:8">
      <c r="A4400" s="15">
        <v>4395</v>
      </c>
      <c r="B4400" s="16" t="s">
        <v>23</v>
      </c>
      <c r="C4400" s="16" t="s">
        <v>240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23</v>
      </c>
      <c r="C4401" s="16" t="s">
        <v>241</v>
      </c>
      <c r="D4401" s="17">
        <v>0</v>
      </c>
      <c r="E4401" s="17">
        <v>0</v>
      </c>
      <c r="F4401" s="17">
        <v>0</v>
      </c>
      <c r="G4401" s="17">
        <v>0</v>
      </c>
      <c r="H4401" s="17">
        <v>0</v>
      </c>
    </row>
    <row r="4402" spans="1:8">
      <c r="A4402" s="15">
        <v>4397</v>
      </c>
      <c r="B4402" s="16" t="s">
        <v>23</v>
      </c>
      <c r="C4402" s="16" t="s">
        <v>382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23</v>
      </c>
      <c r="C4403" s="16" t="s">
        <v>242</v>
      </c>
      <c r="D4403" s="17">
        <v>0</v>
      </c>
      <c r="E4403" s="17">
        <v>0</v>
      </c>
      <c r="F4403" s="17">
        <v>4</v>
      </c>
      <c r="G4403" s="17">
        <v>0</v>
      </c>
      <c r="H4403" s="17">
        <v>4</v>
      </c>
    </row>
    <row r="4404" spans="1:8">
      <c r="A4404" s="15">
        <v>4399</v>
      </c>
      <c r="B4404" s="16" t="s">
        <v>23</v>
      </c>
      <c r="C4404" s="16" t="s">
        <v>243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23</v>
      </c>
      <c r="C4405" s="16" t="s">
        <v>244</v>
      </c>
      <c r="D4405" s="17">
        <v>0</v>
      </c>
      <c r="E4405" s="17">
        <v>0</v>
      </c>
      <c r="F4405" s="17">
        <v>7</v>
      </c>
      <c r="G4405" s="17">
        <v>0</v>
      </c>
      <c r="H4405" s="17">
        <v>10</v>
      </c>
    </row>
    <row r="4406" spans="1:8">
      <c r="A4406" s="15">
        <v>4401</v>
      </c>
      <c r="B4406" s="16" t="s">
        <v>23</v>
      </c>
      <c r="C4406" s="16" t="s">
        <v>245</v>
      </c>
      <c r="D4406" s="17">
        <v>0</v>
      </c>
      <c r="E4406" s="17">
        <v>3</v>
      </c>
      <c r="F4406" s="17">
        <v>26</v>
      </c>
      <c r="G4406" s="17">
        <v>45</v>
      </c>
      <c r="H4406" s="17">
        <v>72</v>
      </c>
    </row>
    <row r="4407" spans="1:8">
      <c r="A4407" s="15">
        <v>4402</v>
      </c>
      <c r="B4407" s="16" t="s">
        <v>23</v>
      </c>
      <c r="C4407" s="16" t="s">
        <v>246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23</v>
      </c>
      <c r="C4408" s="16" t="s">
        <v>247</v>
      </c>
      <c r="D4408" s="17">
        <v>20</v>
      </c>
      <c r="E4408" s="17">
        <v>28</v>
      </c>
      <c r="F4408" s="17">
        <v>158</v>
      </c>
      <c r="G4408" s="17">
        <v>33</v>
      </c>
      <c r="H4408" s="17">
        <v>243</v>
      </c>
    </row>
    <row r="4409" spans="1:8">
      <c r="A4409" s="15">
        <v>4404</v>
      </c>
      <c r="B4409" s="16" t="s">
        <v>23</v>
      </c>
      <c r="C4409" s="16" t="s">
        <v>248</v>
      </c>
      <c r="D4409" s="17">
        <v>0</v>
      </c>
      <c r="E4409" s="17">
        <v>0</v>
      </c>
      <c r="F4409" s="17">
        <v>0</v>
      </c>
      <c r="G4409" s="17">
        <v>0</v>
      </c>
      <c r="H4409" s="17">
        <v>0</v>
      </c>
    </row>
    <row r="4410" spans="1:8">
      <c r="A4410" s="15">
        <v>4405</v>
      </c>
      <c r="B4410" s="16" t="s">
        <v>23</v>
      </c>
      <c r="C4410" s="16" t="s">
        <v>249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23</v>
      </c>
      <c r="C4411" s="16" t="s">
        <v>250</v>
      </c>
      <c r="D4411" s="17">
        <v>0</v>
      </c>
      <c r="E4411" s="17">
        <v>0</v>
      </c>
      <c r="F4411" s="17">
        <v>3</v>
      </c>
      <c r="G4411" s="17">
        <v>0</v>
      </c>
      <c r="H4411" s="17">
        <v>3</v>
      </c>
    </row>
    <row r="4412" spans="1:8">
      <c r="A4412" s="15">
        <v>4407</v>
      </c>
      <c r="B4412" s="16" t="s">
        <v>23</v>
      </c>
      <c r="C4412" s="16" t="s">
        <v>251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23</v>
      </c>
      <c r="C4413" s="16" t="s">
        <v>252</v>
      </c>
      <c r="D4413" s="17">
        <v>0</v>
      </c>
      <c r="E4413" s="17">
        <v>0</v>
      </c>
      <c r="F4413" s="17">
        <v>0</v>
      </c>
      <c r="G4413" s="17">
        <v>0</v>
      </c>
      <c r="H4413" s="17">
        <v>0</v>
      </c>
    </row>
    <row r="4414" spans="1:8">
      <c r="A4414" s="15">
        <v>4409</v>
      </c>
      <c r="B4414" s="16" t="s">
        <v>23</v>
      </c>
      <c r="C4414" s="16" t="s">
        <v>253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23</v>
      </c>
      <c r="C4415" s="16" t="s">
        <v>254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23</v>
      </c>
      <c r="C4416" s="16" t="s">
        <v>255</v>
      </c>
      <c r="D4416" s="17">
        <v>0</v>
      </c>
      <c r="E4416" s="17">
        <v>0</v>
      </c>
      <c r="F4416" s="17">
        <v>0</v>
      </c>
      <c r="G4416" s="17">
        <v>0</v>
      </c>
      <c r="H4416" s="17">
        <v>0</v>
      </c>
    </row>
    <row r="4417" spans="1:8">
      <c r="A4417" s="15">
        <v>4412</v>
      </c>
      <c r="B4417" s="16" t="s">
        <v>23</v>
      </c>
      <c r="C4417" s="16" t="s">
        <v>256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23</v>
      </c>
      <c r="C4418" s="16" t="s">
        <v>257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23</v>
      </c>
      <c r="C4419" s="16" t="s">
        <v>258</v>
      </c>
      <c r="D4419" s="17">
        <v>0</v>
      </c>
      <c r="E4419" s="17">
        <v>0</v>
      </c>
      <c r="F4419" s="17">
        <v>4</v>
      </c>
      <c r="G4419" s="17">
        <v>0</v>
      </c>
      <c r="H4419" s="17">
        <v>7</v>
      </c>
    </row>
    <row r="4420" spans="1:8">
      <c r="A4420" s="15">
        <v>4415</v>
      </c>
      <c r="B4420" s="16" t="s">
        <v>23</v>
      </c>
      <c r="C4420" s="16" t="s">
        <v>259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23</v>
      </c>
      <c r="C4421" s="16" t="s">
        <v>260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23</v>
      </c>
      <c r="C4422" s="16" t="s">
        <v>261</v>
      </c>
      <c r="D4422" s="17">
        <v>0</v>
      </c>
      <c r="E4422" s="17">
        <v>0</v>
      </c>
      <c r="F4422" s="17">
        <v>5</v>
      </c>
      <c r="G4422" s="17">
        <v>0</v>
      </c>
      <c r="H4422" s="17">
        <v>8</v>
      </c>
    </row>
    <row r="4423" spans="1:8">
      <c r="A4423" s="15">
        <v>4418</v>
      </c>
      <c r="B4423" s="16" t="s">
        <v>23</v>
      </c>
      <c r="C4423" s="16" t="s">
        <v>262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23</v>
      </c>
      <c r="C4424" s="16" t="s">
        <v>263</v>
      </c>
      <c r="D4424" s="17">
        <v>0</v>
      </c>
      <c r="E4424" s="17">
        <v>5</v>
      </c>
      <c r="F4424" s="17">
        <v>10</v>
      </c>
      <c r="G4424" s="17">
        <v>0</v>
      </c>
      <c r="H4424" s="17">
        <v>10</v>
      </c>
    </row>
    <row r="4425" spans="1:8">
      <c r="A4425" s="15">
        <v>4420</v>
      </c>
      <c r="B4425" s="16" t="s">
        <v>23</v>
      </c>
      <c r="C4425" s="16" t="s">
        <v>264</v>
      </c>
      <c r="D4425" s="17">
        <v>0</v>
      </c>
      <c r="E4425" s="17">
        <v>0</v>
      </c>
      <c r="F4425" s="17">
        <v>0</v>
      </c>
      <c r="G4425" s="17">
        <v>0</v>
      </c>
      <c r="H4425" s="17">
        <v>0</v>
      </c>
    </row>
    <row r="4426" spans="1:8">
      <c r="A4426" s="15">
        <v>4421</v>
      </c>
      <c r="B4426" s="16" t="s">
        <v>23</v>
      </c>
      <c r="C4426" s="16" t="s">
        <v>265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23</v>
      </c>
      <c r="C4427" s="16" t="s">
        <v>266</v>
      </c>
      <c r="D4427" s="17">
        <v>0</v>
      </c>
      <c r="E4427" s="17">
        <v>0</v>
      </c>
      <c r="F4427" s="17">
        <v>9</v>
      </c>
      <c r="G4427" s="17">
        <v>0</v>
      </c>
      <c r="H4427" s="17">
        <v>6</v>
      </c>
    </row>
    <row r="4428" spans="1:8">
      <c r="A4428" s="15">
        <v>4423</v>
      </c>
      <c r="B4428" s="16" t="s">
        <v>23</v>
      </c>
      <c r="C4428" s="16" t="s">
        <v>267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23</v>
      </c>
      <c r="C4429" s="16" t="s">
        <v>268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23</v>
      </c>
      <c r="C4430" s="16" t="s">
        <v>269</v>
      </c>
      <c r="D4430" s="17">
        <v>11</v>
      </c>
      <c r="E4430" s="17">
        <v>8</v>
      </c>
      <c r="F4430" s="17">
        <v>37</v>
      </c>
      <c r="G4430" s="17">
        <v>4</v>
      </c>
      <c r="H4430" s="17">
        <v>63</v>
      </c>
    </row>
    <row r="4431" spans="1:8">
      <c r="A4431" s="15">
        <v>4426</v>
      </c>
      <c r="B4431" s="16" t="s">
        <v>23</v>
      </c>
      <c r="C4431" s="16" t="s">
        <v>363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23</v>
      </c>
      <c r="C4432" s="16" t="s">
        <v>270</v>
      </c>
      <c r="D4432" s="17">
        <v>0</v>
      </c>
      <c r="E4432" s="17">
        <v>0</v>
      </c>
      <c r="F4432" s="17">
        <v>4</v>
      </c>
      <c r="G4432" s="17">
        <v>3</v>
      </c>
      <c r="H4432" s="17">
        <v>7</v>
      </c>
    </row>
    <row r="4433" spans="1:8">
      <c r="A4433" s="15">
        <v>4428</v>
      </c>
      <c r="B4433" s="16" t="s">
        <v>23</v>
      </c>
      <c r="C4433" s="16" t="s">
        <v>271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23</v>
      </c>
      <c r="C4434" s="16" t="s">
        <v>272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23</v>
      </c>
      <c r="C4435" s="16" t="s">
        <v>273</v>
      </c>
      <c r="D4435" s="17">
        <v>0</v>
      </c>
      <c r="E4435" s="17">
        <v>0</v>
      </c>
      <c r="F4435" s="17">
        <v>0</v>
      </c>
      <c r="G4435" s="17">
        <v>0</v>
      </c>
      <c r="H4435" s="17">
        <v>0</v>
      </c>
    </row>
    <row r="4436" spans="1:8">
      <c r="A4436" s="15">
        <v>4431</v>
      </c>
      <c r="B4436" s="16" t="s">
        <v>23</v>
      </c>
      <c r="C4436" s="16" t="s">
        <v>274</v>
      </c>
      <c r="D4436" s="17">
        <v>0</v>
      </c>
      <c r="E4436" s="17">
        <v>0</v>
      </c>
      <c r="F4436" s="17">
        <v>4</v>
      </c>
      <c r="G4436" s="17">
        <v>0</v>
      </c>
      <c r="H4436" s="17">
        <v>4</v>
      </c>
    </row>
    <row r="4437" spans="1:8">
      <c r="A4437" s="15">
        <v>4432</v>
      </c>
      <c r="B4437" s="16" t="s">
        <v>23</v>
      </c>
      <c r="C4437" s="16" t="s">
        <v>275</v>
      </c>
      <c r="D4437" s="17">
        <v>0</v>
      </c>
      <c r="E4437" s="17">
        <v>0</v>
      </c>
      <c r="F4437" s="17">
        <v>3</v>
      </c>
      <c r="G4437" s="17">
        <v>0</v>
      </c>
      <c r="H4437" s="17">
        <v>3</v>
      </c>
    </row>
    <row r="4438" spans="1:8">
      <c r="A4438" s="15">
        <v>4433</v>
      </c>
      <c r="B4438" s="16" t="s">
        <v>23</v>
      </c>
      <c r="C4438" s="16" t="s">
        <v>276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23</v>
      </c>
      <c r="C4439" s="16" t="s">
        <v>277</v>
      </c>
      <c r="D4439" s="17">
        <v>0</v>
      </c>
      <c r="E4439" s="17">
        <v>0</v>
      </c>
      <c r="F4439" s="17">
        <v>0</v>
      </c>
      <c r="G4439" s="17">
        <v>0</v>
      </c>
      <c r="H4439" s="17">
        <v>0</v>
      </c>
    </row>
    <row r="4440" spans="1:8">
      <c r="A4440" s="15">
        <v>4435</v>
      </c>
      <c r="B4440" s="16" t="s">
        <v>23</v>
      </c>
      <c r="C4440" s="16" t="s">
        <v>278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23</v>
      </c>
      <c r="C4441" s="16" t="s">
        <v>364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23</v>
      </c>
      <c r="C4442" s="16" t="s">
        <v>279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23</v>
      </c>
      <c r="C4443" s="16" t="s">
        <v>280</v>
      </c>
      <c r="D4443" s="17">
        <v>4</v>
      </c>
      <c r="E4443" s="17">
        <v>0</v>
      </c>
      <c r="F4443" s="17">
        <v>34</v>
      </c>
      <c r="G4443" s="17">
        <v>42</v>
      </c>
      <c r="H4443" s="17">
        <v>80</v>
      </c>
    </row>
    <row r="4444" spans="1:8">
      <c r="A4444" s="15">
        <v>4439</v>
      </c>
      <c r="B4444" s="16" t="s">
        <v>23</v>
      </c>
      <c r="C4444" s="16" t="s">
        <v>281</v>
      </c>
      <c r="D4444" s="17">
        <v>0</v>
      </c>
      <c r="E4444" s="17">
        <v>0</v>
      </c>
      <c r="F4444" s="17">
        <v>0</v>
      </c>
      <c r="G4444" s="17">
        <v>0</v>
      </c>
      <c r="H4444" s="17">
        <v>0</v>
      </c>
    </row>
    <row r="4445" spans="1:8">
      <c r="A4445" s="15">
        <v>4440</v>
      </c>
      <c r="B4445" s="16" t="s">
        <v>23</v>
      </c>
      <c r="C4445" s="16" t="s">
        <v>282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23</v>
      </c>
      <c r="C4446" s="16" t="s">
        <v>283</v>
      </c>
      <c r="D4446" s="17">
        <v>0</v>
      </c>
      <c r="E4446" s="17">
        <v>0</v>
      </c>
      <c r="F4446" s="17">
        <v>0</v>
      </c>
      <c r="G4446" s="17">
        <v>0</v>
      </c>
      <c r="H4446" s="17">
        <v>0</v>
      </c>
    </row>
    <row r="4447" spans="1:8">
      <c r="A4447" s="15">
        <v>4442</v>
      </c>
      <c r="B4447" s="16" t="s">
        <v>23</v>
      </c>
      <c r="C4447" s="16" t="s">
        <v>284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23</v>
      </c>
      <c r="C4448" s="16" t="s">
        <v>285</v>
      </c>
      <c r="D4448" s="17">
        <v>0</v>
      </c>
      <c r="E4448" s="17">
        <v>0</v>
      </c>
      <c r="F4448" s="17">
        <v>5</v>
      </c>
      <c r="G4448" s="17">
        <v>0</v>
      </c>
      <c r="H4448" s="17">
        <v>5</v>
      </c>
    </row>
    <row r="4449" spans="1:8">
      <c r="A4449" s="15">
        <v>4444</v>
      </c>
      <c r="B4449" s="16" t="s">
        <v>23</v>
      </c>
      <c r="C4449" s="16" t="s">
        <v>375</v>
      </c>
      <c r="D4449" s="17">
        <v>0</v>
      </c>
      <c r="E4449" s="17">
        <v>0</v>
      </c>
      <c r="F4449" s="17">
        <v>0</v>
      </c>
      <c r="G4449" s="17">
        <v>0</v>
      </c>
      <c r="H4449" s="17">
        <v>0</v>
      </c>
    </row>
    <row r="4450" spans="1:8">
      <c r="A4450" s="15">
        <v>4445</v>
      </c>
      <c r="B4450" s="16" t="s">
        <v>23</v>
      </c>
      <c r="C4450" s="16" t="s">
        <v>286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23</v>
      </c>
      <c r="C4451" s="16" t="s">
        <v>287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23</v>
      </c>
      <c r="C4452" s="16" t="s">
        <v>288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23</v>
      </c>
      <c r="C4453" s="16" t="s">
        <v>289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23</v>
      </c>
      <c r="C4454" s="16" t="s">
        <v>290</v>
      </c>
      <c r="D4454" s="17">
        <v>0</v>
      </c>
      <c r="E4454" s="17">
        <v>3</v>
      </c>
      <c r="F4454" s="17">
        <v>8</v>
      </c>
      <c r="G4454" s="17">
        <v>7</v>
      </c>
      <c r="H4454" s="17">
        <v>19</v>
      </c>
    </row>
    <row r="4455" spans="1:8">
      <c r="A4455" s="15">
        <v>4450</v>
      </c>
      <c r="B4455" s="16" t="s">
        <v>23</v>
      </c>
      <c r="C4455" s="16" t="s">
        <v>291</v>
      </c>
      <c r="D4455" s="17">
        <v>0</v>
      </c>
      <c r="E4455" s="17">
        <v>0</v>
      </c>
      <c r="F4455" s="17">
        <v>0</v>
      </c>
      <c r="G4455" s="17">
        <v>0</v>
      </c>
      <c r="H4455" s="17">
        <v>0</v>
      </c>
    </row>
    <row r="4456" spans="1:8">
      <c r="A4456" s="15">
        <v>4451</v>
      </c>
      <c r="B4456" s="16" t="s">
        <v>23</v>
      </c>
      <c r="C4456" s="16" t="s">
        <v>292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23</v>
      </c>
      <c r="C4457" s="16" t="s">
        <v>293</v>
      </c>
      <c r="D4457" s="17">
        <v>0</v>
      </c>
      <c r="E4457" s="17">
        <v>0</v>
      </c>
      <c r="F4457" s="17">
        <v>0</v>
      </c>
      <c r="G4457" s="17">
        <v>5</v>
      </c>
      <c r="H4457" s="17">
        <v>8</v>
      </c>
    </row>
    <row r="4458" spans="1:8">
      <c r="A4458" s="15">
        <v>4453</v>
      </c>
      <c r="B4458" s="16" t="s">
        <v>23</v>
      </c>
      <c r="C4458" s="16" t="s">
        <v>365</v>
      </c>
      <c r="D4458" s="17">
        <v>0</v>
      </c>
      <c r="E4458" s="17">
        <v>3</v>
      </c>
      <c r="F4458" s="17">
        <v>19</v>
      </c>
      <c r="G4458" s="17">
        <v>0</v>
      </c>
      <c r="H4458" s="17">
        <v>19</v>
      </c>
    </row>
    <row r="4459" spans="1:8">
      <c r="A4459" s="15">
        <v>4454</v>
      </c>
      <c r="B4459" s="16" t="s">
        <v>23</v>
      </c>
      <c r="C4459" s="16" t="s">
        <v>294</v>
      </c>
      <c r="D4459" s="17">
        <v>0</v>
      </c>
      <c r="E4459" s="17">
        <v>0</v>
      </c>
      <c r="F4459" s="17">
        <v>0</v>
      </c>
      <c r="G4459" s="17">
        <v>0</v>
      </c>
      <c r="H4459" s="17">
        <v>0</v>
      </c>
    </row>
    <row r="4460" spans="1:8">
      <c r="A4460" s="15">
        <v>4455</v>
      </c>
      <c r="B4460" s="16" t="s">
        <v>23</v>
      </c>
      <c r="C4460" s="16" t="s">
        <v>295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23</v>
      </c>
      <c r="C4461" s="16" t="s">
        <v>296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23</v>
      </c>
      <c r="C4462" s="16" t="s">
        <v>297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23</v>
      </c>
      <c r="C4463" s="16" t="s">
        <v>298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23</v>
      </c>
      <c r="C4464" s="16" t="s">
        <v>299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23</v>
      </c>
      <c r="C4465" s="16" t="s">
        <v>300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23</v>
      </c>
      <c r="C4466" s="16" t="s">
        <v>301</v>
      </c>
      <c r="D4466" s="17">
        <v>0</v>
      </c>
      <c r="E4466" s="17">
        <v>0</v>
      </c>
      <c r="F4466" s="17">
        <v>4</v>
      </c>
      <c r="G4466" s="17">
        <v>0</v>
      </c>
      <c r="H4466" s="17">
        <v>10</v>
      </c>
    </row>
    <row r="4467" spans="1:8">
      <c r="A4467" s="15">
        <v>4462</v>
      </c>
      <c r="B4467" s="16" t="s">
        <v>23</v>
      </c>
      <c r="C4467" s="16" t="s">
        <v>366</v>
      </c>
      <c r="D4467" s="17">
        <v>0</v>
      </c>
      <c r="E4467" s="17">
        <v>0</v>
      </c>
      <c r="F4467" s="17">
        <v>0</v>
      </c>
      <c r="G4467" s="17">
        <v>0</v>
      </c>
      <c r="H4467" s="17">
        <v>0</v>
      </c>
    </row>
    <row r="4468" spans="1:8">
      <c r="A4468" s="15">
        <v>4463</v>
      </c>
      <c r="B4468" s="16" t="s">
        <v>23</v>
      </c>
      <c r="C4468" s="16" t="s">
        <v>302</v>
      </c>
      <c r="D4468" s="17">
        <v>0</v>
      </c>
      <c r="E4468" s="17">
        <v>3</v>
      </c>
      <c r="F4468" s="17">
        <v>8</v>
      </c>
      <c r="G4468" s="17">
        <v>0</v>
      </c>
      <c r="H4468" s="17">
        <v>14</v>
      </c>
    </row>
    <row r="4469" spans="1:8">
      <c r="A4469" s="15">
        <v>4464</v>
      </c>
      <c r="B4469" s="16" t="s">
        <v>23</v>
      </c>
      <c r="C4469" s="16" t="s">
        <v>383</v>
      </c>
      <c r="D4469" s="17">
        <v>0</v>
      </c>
      <c r="E4469" s="17">
        <v>0</v>
      </c>
      <c r="F4469" s="17">
        <v>0</v>
      </c>
      <c r="G4469" s="17">
        <v>0</v>
      </c>
      <c r="H4469" s="17">
        <v>0</v>
      </c>
    </row>
    <row r="4470" spans="1:8">
      <c r="A4470" s="15">
        <v>4465</v>
      </c>
      <c r="B4470" s="16" t="s">
        <v>23</v>
      </c>
      <c r="C4470" s="16" t="s">
        <v>384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23</v>
      </c>
      <c r="C4471" s="16" t="s">
        <v>385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23</v>
      </c>
      <c r="C4472" s="16" t="s">
        <v>386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23</v>
      </c>
      <c r="C4473" s="16" t="s">
        <v>387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23</v>
      </c>
      <c r="C4474" s="16" t="s">
        <v>303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23</v>
      </c>
      <c r="C4475" s="16" t="s">
        <v>304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23</v>
      </c>
      <c r="C4476" s="16" t="s">
        <v>376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23</v>
      </c>
      <c r="C4477" s="16" t="s">
        <v>305</v>
      </c>
      <c r="D4477" s="17">
        <v>0</v>
      </c>
      <c r="E4477" s="17">
        <v>0</v>
      </c>
      <c r="F4477" s="17">
        <v>32</v>
      </c>
      <c r="G4477" s="17">
        <v>0</v>
      </c>
      <c r="H4477" s="17">
        <v>33</v>
      </c>
    </row>
    <row r="4478" spans="1:8">
      <c r="A4478" s="15">
        <v>4473</v>
      </c>
      <c r="B4478" s="16" t="s">
        <v>23</v>
      </c>
      <c r="C4478" s="16" t="s">
        <v>306</v>
      </c>
      <c r="D4478" s="17">
        <v>0</v>
      </c>
      <c r="E4478" s="17">
        <v>0</v>
      </c>
      <c r="F4478" s="17">
        <v>0</v>
      </c>
      <c r="G4478" s="17">
        <v>0</v>
      </c>
      <c r="H4478" s="17">
        <v>0</v>
      </c>
    </row>
    <row r="4479" spans="1:8">
      <c r="A4479" s="15">
        <v>4474</v>
      </c>
      <c r="B4479" s="16" t="s">
        <v>23</v>
      </c>
      <c r="C4479" s="16" t="s">
        <v>307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23</v>
      </c>
      <c r="C4480" s="16" t="s">
        <v>308</v>
      </c>
      <c r="D4480" s="17">
        <v>0</v>
      </c>
      <c r="E4480" s="17">
        <v>0</v>
      </c>
      <c r="F4480" s="17">
        <v>7</v>
      </c>
      <c r="G4480" s="17">
        <v>0</v>
      </c>
      <c r="H4480" s="17">
        <v>3</v>
      </c>
    </row>
    <row r="4481" spans="1:8">
      <c r="A4481" s="15">
        <v>4476</v>
      </c>
      <c r="B4481" s="16" t="s">
        <v>23</v>
      </c>
      <c r="C4481" s="16" t="s">
        <v>309</v>
      </c>
      <c r="D4481" s="17">
        <v>0</v>
      </c>
      <c r="E4481" s="17">
        <v>0</v>
      </c>
      <c r="F4481" s="17">
        <v>4</v>
      </c>
      <c r="G4481" s="17">
        <v>3</v>
      </c>
      <c r="H4481" s="17">
        <v>10</v>
      </c>
    </row>
    <row r="4482" spans="1:8">
      <c r="A4482" s="15">
        <v>4477</v>
      </c>
      <c r="B4482" s="16" t="s">
        <v>23</v>
      </c>
      <c r="C4482" s="16" t="s">
        <v>310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23</v>
      </c>
      <c r="C4483" s="16" t="s">
        <v>311</v>
      </c>
      <c r="D4483" s="17">
        <v>0</v>
      </c>
      <c r="E4483" s="17">
        <v>4</v>
      </c>
      <c r="F4483" s="17">
        <v>14</v>
      </c>
      <c r="G4483" s="17">
        <v>0</v>
      </c>
      <c r="H4483" s="17">
        <v>24</v>
      </c>
    </row>
    <row r="4484" spans="1:8">
      <c r="A4484" s="15">
        <v>4479</v>
      </c>
      <c r="B4484" s="16" t="s">
        <v>23</v>
      </c>
      <c r="C4484" s="16" t="s">
        <v>312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23</v>
      </c>
      <c r="C4485" s="16" t="s">
        <v>313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23</v>
      </c>
      <c r="C4486" s="16" t="s">
        <v>314</v>
      </c>
      <c r="D4486" s="17">
        <v>0</v>
      </c>
      <c r="E4486" s="17">
        <v>3</v>
      </c>
      <c r="F4486" s="17">
        <v>11</v>
      </c>
      <c r="G4486" s="17">
        <v>0</v>
      </c>
      <c r="H4486" s="17">
        <v>13</v>
      </c>
    </row>
    <row r="4487" spans="1:8">
      <c r="A4487" s="15">
        <v>4482</v>
      </c>
      <c r="B4487" s="16" t="s">
        <v>23</v>
      </c>
      <c r="C4487" s="16" t="s">
        <v>388</v>
      </c>
      <c r="D4487" s="17">
        <v>0</v>
      </c>
      <c r="E4487" s="17">
        <v>0</v>
      </c>
      <c r="F4487" s="17">
        <v>0</v>
      </c>
      <c r="G4487" s="17">
        <v>0</v>
      </c>
      <c r="H4487" s="17">
        <v>0</v>
      </c>
    </row>
    <row r="4488" spans="1:8">
      <c r="A4488" s="15">
        <v>4483</v>
      </c>
      <c r="B4488" s="16" t="s">
        <v>23</v>
      </c>
      <c r="C4488" s="16" t="s">
        <v>367</v>
      </c>
      <c r="D4488" s="17">
        <v>0</v>
      </c>
      <c r="E4488" s="17">
        <v>0</v>
      </c>
      <c r="F4488" s="17">
        <v>3</v>
      </c>
      <c r="G4488" s="17">
        <v>0</v>
      </c>
      <c r="H4488" s="17">
        <v>3</v>
      </c>
    </row>
    <row r="4489" spans="1:8">
      <c r="A4489" s="15">
        <v>4484</v>
      </c>
      <c r="B4489" s="16" t="s">
        <v>23</v>
      </c>
      <c r="C4489" s="16" t="s">
        <v>315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23</v>
      </c>
      <c r="C4490" s="16" t="s">
        <v>316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23</v>
      </c>
      <c r="C4491" s="16" t="s">
        <v>317</v>
      </c>
      <c r="D4491" s="17">
        <v>0</v>
      </c>
      <c r="E4491" s="17">
        <v>0</v>
      </c>
      <c r="F4491" s="17">
        <v>0</v>
      </c>
      <c r="G4491" s="17">
        <v>0</v>
      </c>
      <c r="H4491" s="17">
        <v>4</v>
      </c>
    </row>
    <row r="4492" spans="1:8">
      <c r="A4492" s="15">
        <v>4487</v>
      </c>
      <c r="B4492" s="16" t="s">
        <v>23</v>
      </c>
      <c r="C4492" s="16" t="s">
        <v>318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23</v>
      </c>
      <c r="C4493" s="16" t="s">
        <v>319</v>
      </c>
      <c r="D4493" s="17">
        <v>0</v>
      </c>
      <c r="E4493" s="17">
        <v>0</v>
      </c>
      <c r="F4493" s="17">
        <v>0</v>
      </c>
      <c r="G4493" s="17">
        <v>0</v>
      </c>
      <c r="H4493" s="17">
        <v>0</v>
      </c>
    </row>
    <row r="4494" spans="1:8">
      <c r="A4494" s="15">
        <v>4489</v>
      </c>
      <c r="B4494" s="16" t="s">
        <v>23</v>
      </c>
      <c r="C4494" s="16" t="s">
        <v>320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23</v>
      </c>
      <c r="C4495" s="16" t="s">
        <v>321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23</v>
      </c>
      <c r="C4496" s="16" t="s">
        <v>377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23</v>
      </c>
      <c r="C4497" s="16" t="s">
        <v>322</v>
      </c>
      <c r="D4497" s="17">
        <v>0</v>
      </c>
      <c r="E4497" s="17">
        <v>0</v>
      </c>
      <c r="F4497" s="17">
        <v>0</v>
      </c>
      <c r="G4497" s="17">
        <v>0</v>
      </c>
      <c r="H4497" s="17">
        <v>0</v>
      </c>
    </row>
    <row r="4498" spans="1:8">
      <c r="A4498" s="15">
        <v>4493</v>
      </c>
      <c r="B4498" s="16" t="s">
        <v>23</v>
      </c>
      <c r="C4498" s="16" t="s">
        <v>323</v>
      </c>
      <c r="D4498" s="17">
        <v>0</v>
      </c>
      <c r="E4498" s="17">
        <v>0</v>
      </c>
      <c r="F4498" s="17">
        <v>0</v>
      </c>
      <c r="G4498" s="17">
        <v>0</v>
      </c>
      <c r="H4498" s="17">
        <v>0</v>
      </c>
    </row>
    <row r="4499" spans="1:8">
      <c r="A4499" s="15">
        <v>4494</v>
      </c>
      <c r="B4499" s="16" t="s">
        <v>23</v>
      </c>
      <c r="C4499" s="16" t="s">
        <v>324</v>
      </c>
      <c r="D4499" s="17">
        <v>0</v>
      </c>
      <c r="E4499" s="17">
        <v>3</v>
      </c>
      <c r="F4499" s="17">
        <v>0</v>
      </c>
      <c r="G4499" s="17">
        <v>0</v>
      </c>
      <c r="H4499" s="17">
        <v>6</v>
      </c>
    </row>
    <row r="4500" spans="1:8">
      <c r="A4500" s="15">
        <v>4495</v>
      </c>
      <c r="B4500" s="16" t="s">
        <v>23</v>
      </c>
      <c r="C4500" s="16" t="s">
        <v>325</v>
      </c>
      <c r="D4500" s="17">
        <v>5</v>
      </c>
      <c r="E4500" s="17">
        <v>0</v>
      </c>
      <c r="F4500" s="17">
        <v>0</v>
      </c>
      <c r="G4500" s="17">
        <v>0</v>
      </c>
      <c r="H4500" s="17">
        <v>5</v>
      </c>
    </row>
    <row r="4501" spans="1:8">
      <c r="A4501" s="15">
        <v>4496</v>
      </c>
      <c r="B4501" s="16" t="s">
        <v>23</v>
      </c>
      <c r="C4501" s="16" t="s">
        <v>368</v>
      </c>
      <c r="D4501" s="17">
        <v>0</v>
      </c>
      <c r="E4501" s="17">
        <v>0</v>
      </c>
      <c r="F4501" s="17">
        <v>4</v>
      </c>
      <c r="G4501" s="17">
        <v>0</v>
      </c>
      <c r="H4501" s="17">
        <v>4</v>
      </c>
    </row>
    <row r="4502" spans="1:8">
      <c r="A4502" s="15">
        <v>4497</v>
      </c>
      <c r="B4502" s="16" t="s">
        <v>23</v>
      </c>
      <c r="C4502" s="16" t="s">
        <v>326</v>
      </c>
      <c r="D4502" s="17">
        <v>3</v>
      </c>
      <c r="E4502" s="17">
        <v>0</v>
      </c>
      <c r="F4502" s="17">
        <v>18</v>
      </c>
      <c r="G4502" s="17">
        <v>11</v>
      </c>
      <c r="H4502" s="17">
        <v>36</v>
      </c>
    </row>
    <row r="4503" spans="1:8">
      <c r="A4503" s="15">
        <v>4498</v>
      </c>
      <c r="B4503" s="16" t="s">
        <v>23</v>
      </c>
      <c r="C4503" s="16" t="s">
        <v>327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23</v>
      </c>
      <c r="C4504" s="16" t="s">
        <v>328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23</v>
      </c>
      <c r="C4505" s="16" t="s">
        <v>329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23</v>
      </c>
      <c r="C4506" s="16" t="s">
        <v>379</v>
      </c>
      <c r="D4506" s="17">
        <v>0</v>
      </c>
      <c r="E4506" s="17">
        <v>0</v>
      </c>
      <c r="F4506" s="17">
        <v>0</v>
      </c>
      <c r="G4506" s="17">
        <v>0</v>
      </c>
      <c r="H4506" s="17">
        <v>0</v>
      </c>
    </row>
    <row r="4507" spans="1:8">
      <c r="A4507" s="15">
        <v>4502</v>
      </c>
      <c r="B4507" s="16" t="s">
        <v>23</v>
      </c>
      <c r="C4507" s="16" t="s">
        <v>369</v>
      </c>
      <c r="D4507" s="17">
        <v>0</v>
      </c>
      <c r="E4507" s="17">
        <v>0</v>
      </c>
      <c r="F4507" s="17">
        <v>17</v>
      </c>
      <c r="G4507" s="17">
        <v>0</v>
      </c>
      <c r="H4507" s="17">
        <v>16</v>
      </c>
    </row>
    <row r="4508" spans="1:8">
      <c r="A4508" s="15">
        <v>4503</v>
      </c>
      <c r="B4508" s="16" t="s">
        <v>23</v>
      </c>
      <c r="C4508" s="16" t="s">
        <v>389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23</v>
      </c>
      <c r="C4509" s="16" t="s">
        <v>390</v>
      </c>
      <c r="D4509" s="17">
        <v>0</v>
      </c>
      <c r="E4509" s="17">
        <v>0</v>
      </c>
      <c r="F4509" s="17">
        <v>0</v>
      </c>
      <c r="G4509" s="17">
        <v>0</v>
      </c>
      <c r="H4509" s="17">
        <v>0</v>
      </c>
    </row>
    <row r="4510" spans="1:8">
      <c r="A4510" s="15">
        <v>4505</v>
      </c>
      <c r="B4510" s="16" t="s">
        <v>23</v>
      </c>
      <c r="C4510" s="16" t="s">
        <v>330</v>
      </c>
      <c r="D4510" s="17">
        <v>0</v>
      </c>
      <c r="E4510" s="17">
        <v>0</v>
      </c>
      <c r="F4510" s="17">
        <v>5</v>
      </c>
      <c r="G4510" s="17">
        <v>14</v>
      </c>
      <c r="H4510" s="17">
        <v>15</v>
      </c>
    </row>
    <row r="4511" spans="1:8">
      <c r="A4511" s="15">
        <v>4506</v>
      </c>
      <c r="B4511" s="16" t="s">
        <v>23</v>
      </c>
      <c r="C4511" s="16" t="s">
        <v>391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23</v>
      </c>
      <c r="C4512" s="16" t="s">
        <v>392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23</v>
      </c>
      <c r="C4513" s="16" t="s">
        <v>393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23</v>
      </c>
      <c r="C4514" s="16" t="s">
        <v>331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23</v>
      </c>
      <c r="C4515" s="16" t="s">
        <v>394</v>
      </c>
      <c r="D4515" s="17">
        <v>3700</v>
      </c>
      <c r="E4515" s="17">
        <v>2277</v>
      </c>
      <c r="F4515" s="17">
        <v>10445</v>
      </c>
      <c r="G4515" s="17">
        <v>4552</v>
      </c>
      <c r="H4515" s="17">
        <v>20971</v>
      </c>
    </row>
    <row r="4516" spans="1:8">
      <c r="A4516" s="15">
        <v>4511</v>
      </c>
      <c r="B4516" s="16" t="s">
        <v>23</v>
      </c>
      <c r="C4516" s="16" t="s">
        <v>332</v>
      </c>
      <c r="D4516" s="17">
        <v>0</v>
      </c>
      <c r="E4516" s="17">
        <v>0</v>
      </c>
      <c r="F4516" s="17">
        <v>0</v>
      </c>
      <c r="G4516" s="17">
        <v>0</v>
      </c>
      <c r="H4516" s="17">
        <v>0</v>
      </c>
    </row>
    <row r="4517" spans="1:8">
      <c r="A4517" s="15">
        <v>4512</v>
      </c>
      <c r="B4517" s="16" t="s">
        <v>23</v>
      </c>
      <c r="C4517" s="16" t="s">
        <v>333</v>
      </c>
      <c r="D4517" s="17">
        <v>3</v>
      </c>
      <c r="E4517" s="17">
        <v>0</v>
      </c>
      <c r="F4517" s="17">
        <v>10</v>
      </c>
      <c r="G4517" s="17">
        <v>4</v>
      </c>
      <c r="H4517" s="17">
        <v>14</v>
      </c>
    </row>
    <row r="4518" spans="1:8">
      <c r="A4518" s="15">
        <v>4513</v>
      </c>
      <c r="B4518" s="16" t="s">
        <v>24</v>
      </c>
      <c r="C4518" s="16" t="s">
        <v>97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24</v>
      </c>
      <c r="C4519" s="16" t="s">
        <v>347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24</v>
      </c>
      <c r="C4520" s="16" t="s">
        <v>98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24</v>
      </c>
      <c r="C4521" s="16" t="s">
        <v>99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24</v>
      </c>
      <c r="C4522" s="16" t="s">
        <v>100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24</v>
      </c>
      <c r="C4523" s="16" t="s">
        <v>101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24</v>
      </c>
      <c r="C4524" s="16" t="s">
        <v>102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24</v>
      </c>
      <c r="C4525" s="16" t="s">
        <v>103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24</v>
      </c>
      <c r="C4526" s="16" t="s">
        <v>104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24</v>
      </c>
      <c r="C4527" s="16" t="s">
        <v>105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24</v>
      </c>
      <c r="C4528" s="16" t="s">
        <v>106</v>
      </c>
      <c r="D4528" s="17">
        <v>0</v>
      </c>
      <c r="E4528" s="17">
        <v>0</v>
      </c>
      <c r="F4528" s="17">
        <v>0</v>
      </c>
      <c r="G4528" s="17">
        <v>0</v>
      </c>
      <c r="H4528" s="17">
        <v>0</v>
      </c>
    </row>
    <row r="4529" spans="1:8">
      <c r="A4529" s="15">
        <v>4524</v>
      </c>
      <c r="B4529" s="16" t="s">
        <v>24</v>
      </c>
      <c r="C4529" s="16" t="s">
        <v>107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24</v>
      </c>
      <c r="C4530" s="16" t="s">
        <v>108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24</v>
      </c>
      <c r="C4531" s="16" t="s">
        <v>109</v>
      </c>
      <c r="D4531" s="17">
        <v>0</v>
      </c>
      <c r="E4531" s="17">
        <v>0</v>
      </c>
      <c r="F4531" s="17">
        <v>0</v>
      </c>
      <c r="G4531" s="17">
        <v>0</v>
      </c>
      <c r="H4531" s="17">
        <v>0</v>
      </c>
    </row>
    <row r="4532" spans="1:8">
      <c r="A4532" s="15">
        <v>4527</v>
      </c>
      <c r="B4532" s="16" t="s">
        <v>24</v>
      </c>
      <c r="C4532" s="16" t="s">
        <v>110</v>
      </c>
      <c r="D4532" s="17">
        <v>2696</v>
      </c>
      <c r="E4532" s="17">
        <v>1597</v>
      </c>
      <c r="F4532" s="17">
        <v>6402</v>
      </c>
      <c r="G4532" s="17">
        <v>2850</v>
      </c>
      <c r="H4532" s="17">
        <v>13539</v>
      </c>
    </row>
    <row r="4533" spans="1:8">
      <c r="A4533" s="15">
        <v>4528</v>
      </c>
      <c r="B4533" s="16" t="s">
        <v>24</v>
      </c>
      <c r="C4533" s="16" t="s">
        <v>348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24</v>
      </c>
      <c r="C4534" s="16" t="s">
        <v>111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24</v>
      </c>
      <c r="C4535" s="16" t="s">
        <v>112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24</v>
      </c>
      <c r="C4536" s="16" t="s">
        <v>113</v>
      </c>
      <c r="D4536" s="17">
        <v>0</v>
      </c>
      <c r="E4536" s="17">
        <v>0</v>
      </c>
      <c r="F4536" s="17">
        <v>8</v>
      </c>
      <c r="G4536" s="17">
        <v>3</v>
      </c>
      <c r="H4536" s="17">
        <v>8</v>
      </c>
    </row>
    <row r="4537" spans="1:8">
      <c r="A4537" s="15">
        <v>4532</v>
      </c>
      <c r="B4537" s="16" t="s">
        <v>24</v>
      </c>
      <c r="C4537" s="16" t="s">
        <v>114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24</v>
      </c>
      <c r="C4538" s="16" t="s">
        <v>115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24</v>
      </c>
      <c r="C4539" s="16" t="s">
        <v>116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24</v>
      </c>
      <c r="C4540" s="16" t="s">
        <v>117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24</v>
      </c>
      <c r="C4541" s="16" t="s">
        <v>118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24</v>
      </c>
      <c r="C4542" s="16" t="s">
        <v>119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24</v>
      </c>
      <c r="C4543" s="16" t="s">
        <v>120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24</v>
      </c>
      <c r="C4544" s="16" t="s">
        <v>121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24</v>
      </c>
      <c r="C4545" s="16" t="s">
        <v>122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24</v>
      </c>
      <c r="C4546" s="16" t="s">
        <v>123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24</v>
      </c>
      <c r="C4547" s="16" t="s">
        <v>124</v>
      </c>
      <c r="D4547" s="17">
        <v>0</v>
      </c>
      <c r="E4547" s="17">
        <v>0</v>
      </c>
      <c r="F4547" s="17">
        <v>0</v>
      </c>
      <c r="G4547" s="17">
        <v>0</v>
      </c>
      <c r="H4547" s="17">
        <v>0</v>
      </c>
    </row>
    <row r="4548" spans="1:8">
      <c r="A4548" s="15">
        <v>4543</v>
      </c>
      <c r="B4548" s="16" t="s">
        <v>24</v>
      </c>
      <c r="C4548" s="16" t="s">
        <v>380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24</v>
      </c>
      <c r="C4549" s="16" t="s">
        <v>372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24</v>
      </c>
      <c r="C4550" s="16" t="s">
        <v>125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24</v>
      </c>
      <c r="C4551" s="16" t="s">
        <v>126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24</v>
      </c>
      <c r="C4552" s="16" t="s">
        <v>127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24</v>
      </c>
      <c r="C4553" s="16" t="s">
        <v>128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24</v>
      </c>
      <c r="C4554" s="16" t="s">
        <v>129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24</v>
      </c>
      <c r="C4555" s="16" t="s">
        <v>130</v>
      </c>
      <c r="D4555" s="17">
        <v>0</v>
      </c>
      <c r="E4555" s="17">
        <v>0</v>
      </c>
      <c r="F4555" s="17">
        <v>3</v>
      </c>
      <c r="G4555" s="17">
        <v>0</v>
      </c>
      <c r="H4555" s="17">
        <v>3</v>
      </c>
    </row>
    <row r="4556" spans="1:8">
      <c r="A4556" s="15">
        <v>4551</v>
      </c>
      <c r="B4556" s="16" t="s">
        <v>24</v>
      </c>
      <c r="C4556" s="16" t="s">
        <v>131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24</v>
      </c>
      <c r="C4557" s="16" t="s">
        <v>132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24</v>
      </c>
      <c r="C4558" s="16" t="s">
        <v>381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24</v>
      </c>
      <c r="C4559" s="16" t="s">
        <v>133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24</v>
      </c>
      <c r="C4560" s="16" t="s">
        <v>134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24</v>
      </c>
      <c r="C4561" s="16" t="s">
        <v>135</v>
      </c>
      <c r="D4561" s="17">
        <v>0</v>
      </c>
      <c r="E4561" s="17">
        <v>0</v>
      </c>
      <c r="F4561" s="17">
        <v>6</v>
      </c>
      <c r="G4561" s="17">
        <v>0</v>
      </c>
      <c r="H4561" s="17">
        <v>11</v>
      </c>
    </row>
    <row r="4562" spans="1:8">
      <c r="A4562" s="15">
        <v>4557</v>
      </c>
      <c r="B4562" s="16" t="s">
        <v>24</v>
      </c>
      <c r="C4562" s="16" t="s">
        <v>136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24</v>
      </c>
      <c r="C4563" s="16" t="s">
        <v>137</v>
      </c>
      <c r="D4563" s="17">
        <v>0</v>
      </c>
      <c r="E4563" s="17">
        <v>0</v>
      </c>
      <c r="F4563" s="17">
        <v>0</v>
      </c>
      <c r="G4563" s="17">
        <v>0</v>
      </c>
      <c r="H4563" s="17">
        <v>0</v>
      </c>
    </row>
    <row r="4564" spans="1:8">
      <c r="A4564" s="15">
        <v>4559</v>
      </c>
      <c r="B4564" s="16" t="s">
        <v>24</v>
      </c>
      <c r="C4564" s="16" t="s">
        <v>138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24</v>
      </c>
      <c r="C4565" s="16" t="s">
        <v>139</v>
      </c>
      <c r="D4565" s="17">
        <v>0</v>
      </c>
      <c r="E4565" s="17">
        <v>0</v>
      </c>
      <c r="F4565" s="17">
        <v>0</v>
      </c>
      <c r="G4565" s="17">
        <v>0</v>
      </c>
      <c r="H4565" s="17">
        <v>0</v>
      </c>
    </row>
    <row r="4566" spans="1:8">
      <c r="A4566" s="15">
        <v>4561</v>
      </c>
      <c r="B4566" s="16" t="s">
        <v>24</v>
      </c>
      <c r="C4566" s="16" t="s">
        <v>140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24</v>
      </c>
      <c r="C4567" s="16" t="s">
        <v>141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24</v>
      </c>
      <c r="C4568" s="16" t="s">
        <v>142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24</v>
      </c>
      <c r="C4569" s="16" t="s">
        <v>143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24</v>
      </c>
      <c r="C4570" s="16" t="s">
        <v>144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24</v>
      </c>
      <c r="C4571" s="16" t="s">
        <v>349</v>
      </c>
      <c r="D4571" s="17">
        <v>0</v>
      </c>
      <c r="E4571" s="17">
        <v>0</v>
      </c>
      <c r="F4571" s="17">
        <v>7</v>
      </c>
      <c r="G4571" s="17">
        <v>0</v>
      </c>
      <c r="H4571" s="17">
        <v>11</v>
      </c>
    </row>
    <row r="4572" spans="1:8">
      <c r="A4572" s="15">
        <v>4567</v>
      </c>
      <c r="B4572" s="16" t="s">
        <v>24</v>
      </c>
      <c r="C4572" s="16" t="s">
        <v>145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24</v>
      </c>
      <c r="C4573" s="16" t="s">
        <v>146</v>
      </c>
      <c r="D4573" s="17">
        <v>0</v>
      </c>
      <c r="E4573" s="17">
        <v>0</v>
      </c>
      <c r="F4573" s="17">
        <v>7</v>
      </c>
      <c r="G4573" s="17">
        <v>0</v>
      </c>
      <c r="H4573" s="17">
        <v>9</v>
      </c>
    </row>
    <row r="4574" spans="1:8">
      <c r="A4574" s="15">
        <v>4569</v>
      </c>
      <c r="B4574" s="16" t="s">
        <v>24</v>
      </c>
      <c r="C4574" s="16" t="s">
        <v>147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24</v>
      </c>
      <c r="C4575" s="16" t="s">
        <v>148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24</v>
      </c>
      <c r="C4576" s="16" t="s">
        <v>350</v>
      </c>
      <c r="D4576" s="17">
        <v>0</v>
      </c>
      <c r="E4576" s="17">
        <v>0</v>
      </c>
      <c r="F4576" s="17">
        <v>0</v>
      </c>
      <c r="G4576" s="17">
        <v>0</v>
      </c>
      <c r="H4576" s="17">
        <v>0</v>
      </c>
    </row>
    <row r="4577" spans="1:8">
      <c r="A4577" s="15">
        <v>4572</v>
      </c>
      <c r="B4577" s="16" t="s">
        <v>24</v>
      </c>
      <c r="C4577" s="16" t="s">
        <v>149</v>
      </c>
      <c r="D4577" s="17">
        <v>0</v>
      </c>
      <c r="E4577" s="17">
        <v>0</v>
      </c>
      <c r="F4577" s="17">
        <v>0</v>
      </c>
      <c r="G4577" s="17">
        <v>0</v>
      </c>
      <c r="H4577" s="17">
        <v>0</v>
      </c>
    </row>
    <row r="4578" spans="1:8">
      <c r="A4578" s="15">
        <v>4573</v>
      </c>
      <c r="B4578" s="16" t="s">
        <v>24</v>
      </c>
      <c r="C4578" s="16" t="s">
        <v>150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24</v>
      </c>
      <c r="C4579" s="16" t="s">
        <v>351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24</v>
      </c>
      <c r="C4580" s="16" t="s">
        <v>151</v>
      </c>
      <c r="D4580" s="17">
        <v>0</v>
      </c>
      <c r="E4580" s="17">
        <v>0</v>
      </c>
      <c r="F4580" s="17">
        <v>0</v>
      </c>
      <c r="G4580" s="17">
        <v>6</v>
      </c>
      <c r="H4580" s="17">
        <v>7</v>
      </c>
    </row>
    <row r="4581" spans="1:8">
      <c r="A4581" s="15">
        <v>4576</v>
      </c>
      <c r="B4581" s="16" t="s">
        <v>24</v>
      </c>
      <c r="C4581" s="16" t="s">
        <v>152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24</v>
      </c>
      <c r="C4582" s="16" t="s">
        <v>352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24</v>
      </c>
      <c r="C4583" s="16" t="s">
        <v>153</v>
      </c>
      <c r="D4583" s="17">
        <v>0</v>
      </c>
      <c r="E4583" s="17">
        <v>0</v>
      </c>
      <c r="F4583" s="17">
        <v>0</v>
      </c>
      <c r="G4583" s="17">
        <v>0</v>
      </c>
      <c r="H4583" s="17">
        <v>0</v>
      </c>
    </row>
    <row r="4584" spans="1:8">
      <c r="A4584" s="15">
        <v>4579</v>
      </c>
      <c r="B4584" s="16" t="s">
        <v>24</v>
      </c>
      <c r="C4584" s="16" t="s">
        <v>154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24</v>
      </c>
      <c r="C4585" s="16" t="s">
        <v>155</v>
      </c>
      <c r="D4585" s="17">
        <v>0</v>
      </c>
      <c r="E4585" s="17">
        <v>0</v>
      </c>
      <c r="F4585" s="17">
        <v>0</v>
      </c>
      <c r="G4585" s="17">
        <v>0</v>
      </c>
      <c r="H4585" s="17">
        <v>0</v>
      </c>
    </row>
    <row r="4586" spans="1:8">
      <c r="A4586" s="15">
        <v>4581</v>
      </c>
      <c r="B4586" s="16" t="s">
        <v>24</v>
      </c>
      <c r="C4586" s="16" t="s">
        <v>156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24</v>
      </c>
      <c r="C4587" s="16" t="s">
        <v>157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24</v>
      </c>
      <c r="C4588" s="16" t="s">
        <v>158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24</v>
      </c>
      <c r="C4589" s="16" t="s">
        <v>159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24</v>
      </c>
      <c r="C4590" s="16" t="s">
        <v>160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24</v>
      </c>
      <c r="C4591" s="16" t="s">
        <v>161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24</v>
      </c>
      <c r="C4592" s="16" t="s">
        <v>162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24</v>
      </c>
      <c r="C4593" s="16" t="s">
        <v>163</v>
      </c>
      <c r="D4593" s="17">
        <v>9</v>
      </c>
      <c r="E4593" s="17">
        <v>5</v>
      </c>
      <c r="F4593" s="17">
        <v>116</v>
      </c>
      <c r="G4593" s="17">
        <v>146</v>
      </c>
      <c r="H4593" s="17">
        <v>268</v>
      </c>
    </row>
    <row r="4594" spans="1:8">
      <c r="A4594" s="15">
        <v>4589</v>
      </c>
      <c r="B4594" s="16" t="s">
        <v>24</v>
      </c>
      <c r="C4594" s="16" t="s">
        <v>164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24</v>
      </c>
      <c r="C4595" s="16" t="s">
        <v>165</v>
      </c>
      <c r="D4595" s="17">
        <v>0</v>
      </c>
      <c r="E4595" s="17">
        <v>0</v>
      </c>
      <c r="F4595" s="17">
        <v>0</v>
      </c>
      <c r="G4595" s="17">
        <v>0</v>
      </c>
      <c r="H4595" s="17">
        <v>0</v>
      </c>
    </row>
    <row r="4596" spans="1:8">
      <c r="A4596" s="15">
        <v>4591</v>
      </c>
      <c r="B4596" s="16" t="s">
        <v>24</v>
      </c>
      <c r="C4596" s="16" t="s">
        <v>166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24</v>
      </c>
      <c r="C4597" s="16" t="s">
        <v>167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24</v>
      </c>
      <c r="C4598" s="16" t="s">
        <v>168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24</v>
      </c>
      <c r="C4599" s="16" t="s">
        <v>353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24</v>
      </c>
      <c r="C4600" s="16" t="s">
        <v>169</v>
      </c>
      <c r="D4600" s="17">
        <v>0</v>
      </c>
      <c r="E4600" s="17">
        <v>0</v>
      </c>
      <c r="F4600" s="17">
        <v>6</v>
      </c>
      <c r="G4600" s="17">
        <v>0</v>
      </c>
      <c r="H4600" s="17">
        <v>5</v>
      </c>
    </row>
    <row r="4601" spans="1:8">
      <c r="A4601" s="15">
        <v>4596</v>
      </c>
      <c r="B4601" s="16" t="s">
        <v>24</v>
      </c>
      <c r="C4601" s="16" t="s">
        <v>170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24</v>
      </c>
      <c r="C4602" s="16" t="s">
        <v>171</v>
      </c>
      <c r="D4602" s="17">
        <v>0</v>
      </c>
      <c r="E4602" s="17">
        <v>0</v>
      </c>
      <c r="F4602" s="17">
        <v>8</v>
      </c>
      <c r="G4602" s="17">
        <v>0</v>
      </c>
      <c r="H4602" s="17">
        <v>9</v>
      </c>
    </row>
    <row r="4603" spans="1:8">
      <c r="A4603" s="15">
        <v>4598</v>
      </c>
      <c r="B4603" s="16" t="s">
        <v>24</v>
      </c>
      <c r="C4603" s="16" t="s">
        <v>172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24</v>
      </c>
      <c r="C4604" s="16" t="s">
        <v>173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24</v>
      </c>
      <c r="C4605" s="16" t="s">
        <v>174</v>
      </c>
      <c r="D4605" s="17">
        <v>0</v>
      </c>
      <c r="E4605" s="17">
        <v>0</v>
      </c>
      <c r="F4605" s="17">
        <v>0</v>
      </c>
      <c r="G4605" s="17">
        <v>0</v>
      </c>
      <c r="H4605" s="17">
        <v>0</v>
      </c>
    </row>
    <row r="4606" spans="1:8">
      <c r="A4606" s="15">
        <v>4601</v>
      </c>
      <c r="B4606" s="16" t="s">
        <v>24</v>
      </c>
      <c r="C4606" s="16" t="s">
        <v>175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24</v>
      </c>
      <c r="C4607" s="16" t="s">
        <v>176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24</v>
      </c>
      <c r="C4608" s="16" t="s">
        <v>177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24</v>
      </c>
      <c r="C4609" s="16" t="s">
        <v>178</v>
      </c>
      <c r="D4609" s="17">
        <v>0</v>
      </c>
      <c r="E4609" s="17">
        <v>0</v>
      </c>
      <c r="F4609" s="17">
        <v>14</v>
      </c>
      <c r="G4609" s="17">
        <v>17</v>
      </c>
      <c r="H4609" s="17">
        <v>32</v>
      </c>
    </row>
    <row r="4610" spans="1:8">
      <c r="A4610" s="15">
        <v>4605</v>
      </c>
      <c r="B4610" s="16" t="s">
        <v>24</v>
      </c>
      <c r="C4610" s="16" t="s">
        <v>179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24</v>
      </c>
      <c r="C4611" s="16" t="s">
        <v>180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24</v>
      </c>
      <c r="C4612" s="16" t="s">
        <v>181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24</v>
      </c>
      <c r="C4613" s="16" t="s">
        <v>182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24</v>
      </c>
      <c r="C4614" s="16" t="s">
        <v>183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24</v>
      </c>
      <c r="C4615" s="16" t="s">
        <v>184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24</v>
      </c>
      <c r="C4616" s="16" t="s">
        <v>185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24</v>
      </c>
      <c r="C4617" s="16" t="s">
        <v>186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24</v>
      </c>
      <c r="C4618" s="16" t="s">
        <v>354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24</v>
      </c>
      <c r="C4619" s="16" t="s">
        <v>187</v>
      </c>
      <c r="D4619" s="17">
        <v>0</v>
      </c>
      <c r="E4619" s="17">
        <v>0</v>
      </c>
      <c r="F4619" s="17">
        <v>0</v>
      </c>
      <c r="G4619" s="17">
        <v>0</v>
      </c>
      <c r="H4619" s="17">
        <v>0</v>
      </c>
    </row>
    <row r="4620" spans="1:8">
      <c r="A4620" s="15">
        <v>4615</v>
      </c>
      <c r="B4620" s="16" t="s">
        <v>24</v>
      </c>
      <c r="C4620" s="16" t="s">
        <v>188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24</v>
      </c>
      <c r="C4621" s="16" t="s">
        <v>189</v>
      </c>
      <c r="D4621" s="17">
        <v>0</v>
      </c>
      <c r="E4621" s="17">
        <v>0</v>
      </c>
      <c r="F4621" s="17">
        <v>0</v>
      </c>
      <c r="G4621" s="17">
        <v>0</v>
      </c>
      <c r="H4621" s="17">
        <v>0</v>
      </c>
    </row>
    <row r="4622" spans="1:8">
      <c r="A4622" s="15">
        <v>4617</v>
      </c>
      <c r="B4622" s="16" t="s">
        <v>24</v>
      </c>
      <c r="C4622" s="16" t="s">
        <v>190</v>
      </c>
      <c r="D4622" s="17">
        <v>0</v>
      </c>
      <c r="E4622" s="17">
        <v>0</v>
      </c>
      <c r="F4622" s="17">
        <v>0</v>
      </c>
      <c r="G4622" s="17">
        <v>0</v>
      </c>
      <c r="H4622" s="17">
        <v>0</v>
      </c>
    </row>
    <row r="4623" spans="1:8">
      <c r="A4623" s="15">
        <v>4618</v>
      </c>
      <c r="B4623" s="16" t="s">
        <v>24</v>
      </c>
      <c r="C4623" s="16" t="s">
        <v>191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24</v>
      </c>
      <c r="C4624" s="16" t="s">
        <v>192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24</v>
      </c>
      <c r="C4625" s="16" t="s">
        <v>355</v>
      </c>
      <c r="D4625" s="17">
        <v>0</v>
      </c>
      <c r="E4625" s="17">
        <v>0</v>
      </c>
      <c r="F4625" s="17">
        <v>0</v>
      </c>
      <c r="G4625" s="17">
        <v>0</v>
      </c>
      <c r="H4625" s="17">
        <v>0</v>
      </c>
    </row>
    <row r="4626" spans="1:8">
      <c r="A4626" s="15">
        <v>4621</v>
      </c>
      <c r="B4626" s="16" t="s">
        <v>24</v>
      </c>
      <c r="C4626" s="16" t="s">
        <v>193</v>
      </c>
      <c r="D4626" s="17">
        <v>0</v>
      </c>
      <c r="E4626" s="17">
        <v>0</v>
      </c>
      <c r="F4626" s="17">
        <v>0</v>
      </c>
      <c r="G4626" s="17">
        <v>8</v>
      </c>
      <c r="H4626" s="17">
        <v>4</v>
      </c>
    </row>
    <row r="4627" spans="1:8">
      <c r="A4627" s="15">
        <v>4622</v>
      </c>
      <c r="B4627" s="16" t="s">
        <v>24</v>
      </c>
      <c r="C4627" s="16" t="s">
        <v>194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24</v>
      </c>
      <c r="C4628" s="16" t="s">
        <v>195</v>
      </c>
      <c r="D4628" s="17">
        <v>0</v>
      </c>
      <c r="E4628" s="17">
        <v>5</v>
      </c>
      <c r="F4628" s="17">
        <v>12</v>
      </c>
      <c r="G4628" s="17">
        <v>0</v>
      </c>
      <c r="H4628" s="17">
        <v>17</v>
      </c>
    </row>
    <row r="4629" spans="1:8">
      <c r="A4629" s="15">
        <v>4624</v>
      </c>
      <c r="B4629" s="16" t="s">
        <v>24</v>
      </c>
      <c r="C4629" s="16" t="s">
        <v>196</v>
      </c>
      <c r="D4629" s="17">
        <v>0</v>
      </c>
      <c r="E4629" s="17">
        <v>0</v>
      </c>
      <c r="F4629" s="17">
        <v>5</v>
      </c>
      <c r="G4629" s="17">
        <v>0</v>
      </c>
      <c r="H4629" s="17">
        <v>5</v>
      </c>
    </row>
    <row r="4630" spans="1:8">
      <c r="A4630" s="15">
        <v>4625</v>
      </c>
      <c r="B4630" s="16" t="s">
        <v>24</v>
      </c>
      <c r="C4630" s="16" t="s">
        <v>197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24</v>
      </c>
      <c r="C4631" s="16" t="s">
        <v>198</v>
      </c>
      <c r="D4631" s="17">
        <v>0</v>
      </c>
      <c r="E4631" s="17">
        <v>0</v>
      </c>
      <c r="F4631" s="17">
        <v>3</v>
      </c>
      <c r="G4631" s="17">
        <v>0</v>
      </c>
      <c r="H4631" s="17">
        <v>3</v>
      </c>
    </row>
    <row r="4632" spans="1:8">
      <c r="A4632" s="15">
        <v>4627</v>
      </c>
      <c r="B4632" s="16" t="s">
        <v>24</v>
      </c>
      <c r="C4632" s="16" t="s">
        <v>199</v>
      </c>
      <c r="D4632" s="17">
        <v>0</v>
      </c>
      <c r="E4632" s="17">
        <v>5</v>
      </c>
      <c r="F4632" s="17">
        <v>5</v>
      </c>
      <c r="G4632" s="17">
        <v>8</v>
      </c>
      <c r="H4632" s="17">
        <v>13</v>
      </c>
    </row>
    <row r="4633" spans="1:8">
      <c r="A4633" s="15">
        <v>4628</v>
      </c>
      <c r="B4633" s="16" t="s">
        <v>24</v>
      </c>
      <c r="C4633" s="16" t="s">
        <v>200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24</v>
      </c>
      <c r="C4634" s="16" t="s">
        <v>201</v>
      </c>
      <c r="D4634" s="17">
        <v>0</v>
      </c>
      <c r="E4634" s="17">
        <v>3</v>
      </c>
      <c r="F4634" s="17">
        <v>0</v>
      </c>
      <c r="G4634" s="17">
        <v>0</v>
      </c>
      <c r="H4634" s="17">
        <v>3</v>
      </c>
    </row>
    <row r="4635" spans="1:8">
      <c r="A4635" s="15">
        <v>4630</v>
      </c>
      <c r="B4635" s="16" t="s">
        <v>24</v>
      </c>
      <c r="C4635" s="16" t="s">
        <v>202</v>
      </c>
      <c r="D4635" s="17">
        <v>0</v>
      </c>
      <c r="E4635" s="17">
        <v>0</v>
      </c>
      <c r="F4635" s="17">
        <v>0</v>
      </c>
      <c r="G4635" s="17">
        <v>6</v>
      </c>
      <c r="H4635" s="17">
        <v>8</v>
      </c>
    </row>
    <row r="4636" spans="1:8">
      <c r="A4636" s="15">
        <v>4631</v>
      </c>
      <c r="B4636" s="16" t="s">
        <v>24</v>
      </c>
      <c r="C4636" s="16" t="s">
        <v>203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24</v>
      </c>
      <c r="C4637" s="16" t="s">
        <v>204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24</v>
      </c>
      <c r="C4638" s="16" t="s">
        <v>205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24</v>
      </c>
      <c r="C4639" s="16" t="s">
        <v>356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24</v>
      </c>
      <c r="C4640" s="16" t="s">
        <v>206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24</v>
      </c>
      <c r="C4641" s="16" t="s">
        <v>207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24</v>
      </c>
      <c r="C4642" s="16" t="s">
        <v>208</v>
      </c>
      <c r="D4642" s="17">
        <v>0</v>
      </c>
      <c r="E4642" s="17">
        <v>0</v>
      </c>
      <c r="F4642" s="17">
        <v>0</v>
      </c>
      <c r="G4642" s="17">
        <v>0</v>
      </c>
      <c r="H4642" s="17">
        <v>3</v>
      </c>
    </row>
    <row r="4643" spans="1:8">
      <c r="A4643" s="15">
        <v>4638</v>
      </c>
      <c r="B4643" s="16" t="s">
        <v>24</v>
      </c>
      <c r="C4643" s="16" t="s">
        <v>209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24</v>
      </c>
      <c r="C4644" s="16" t="s">
        <v>357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24</v>
      </c>
      <c r="C4645" s="16" t="s">
        <v>358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24</v>
      </c>
      <c r="C4646" s="16" t="s">
        <v>359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24</v>
      </c>
      <c r="C4647" s="16" t="s">
        <v>210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24</v>
      </c>
      <c r="C4648" s="16" t="s">
        <v>360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24</v>
      </c>
      <c r="C4649" s="16" t="s">
        <v>211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24</v>
      </c>
      <c r="C4650" s="16" t="s">
        <v>212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24</v>
      </c>
      <c r="C4651" s="16" t="s">
        <v>213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24</v>
      </c>
      <c r="C4652" s="16" t="s">
        <v>214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24</v>
      </c>
      <c r="C4653" s="16" t="s">
        <v>215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24</v>
      </c>
      <c r="C4654" s="16" t="s">
        <v>216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24</v>
      </c>
      <c r="C4655" s="16" t="s">
        <v>217</v>
      </c>
      <c r="D4655" s="17">
        <v>0</v>
      </c>
      <c r="E4655" s="17">
        <v>0</v>
      </c>
      <c r="F4655" s="17">
        <v>0</v>
      </c>
      <c r="G4655" s="17">
        <v>0</v>
      </c>
      <c r="H4655" s="17">
        <v>0</v>
      </c>
    </row>
    <row r="4656" spans="1:8">
      <c r="A4656" s="15">
        <v>4651</v>
      </c>
      <c r="B4656" s="16" t="s">
        <v>24</v>
      </c>
      <c r="C4656" s="16" t="s">
        <v>218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24</v>
      </c>
      <c r="C4657" s="16" t="s">
        <v>219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24</v>
      </c>
      <c r="C4658" s="16" t="s">
        <v>361</v>
      </c>
      <c r="D4658" s="17">
        <v>0</v>
      </c>
      <c r="E4658" s="17">
        <v>0</v>
      </c>
      <c r="F4658" s="17">
        <v>0</v>
      </c>
      <c r="G4658" s="17">
        <v>0</v>
      </c>
      <c r="H4658" s="17">
        <v>0</v>
      </c>
    </row>
    <row r="4659" spans="1:8">
      <c r="A4659" s="15">
        <v>4654</v>
      </c>
      <c r="B4659" s="16" t="s">
        <v>24</v>
      </c>
      <c r="C4659" s="16" t="s">
        <v>220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24</v>
      </c>
      <c r="C4660" s="16" t="s">
        <v>221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24</v>
      </c>
      <c r="C4661" s="16" t="s">
        <v>222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24</v>
      </c>
      <c r="C4662" s="16" t="s">
        <v>223</v>
      </c>
      <c r="D4662" s="17">
        <v>0</v>
      </c>
      <c r="E4662" s="17">
        <v>0</v>
      </c>
      <c r="F4662" s="17">
        <v>0</v>
      </c>
      <c r="G4662" s="17">
        <v>0</v>
      </c>
      <c r="H4662" s="17">
        <v>6</v>
      </c>
    </row>
    <row r="4663" spans="1:8">
      <c r="A4663" s="15">
        <v>4658</v>
      </c>
      <c r="B4663" s="16" t="s">
        <v>24</v>
      </c>
      <c r="C4663" s="16" t="s">
        <v>224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24</v>
      </c>
      <c r="C4664" s="16" t="s">
        <v>225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24</v>
      </c>
      <c r="C4665" s="16" t="s">
        <v>226</v>
      </c>
      <c r="D4665" s="17">
        <v>0</v>
      </c>
      <c r="E4665" s="17">
        <v>0</v>
      </c>
      <c r="F4665" s="17">
        <v>7</v>
      </c>
      <c r="G4665" s="17">
        <v>0</v>
      </c>
      <c r="H4665" s="17">
        <v>8</v>
      </c>
    </row>
    <row r="4666" spans="1:8">
      <c r="A4666" s="15">
        <v>4661</v>
      </c>
      <c r="B4666" s="16" t="s">
        <v>24</v>
      </c>
      <c r="C4666" s="16" t="s">
        <v>227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24</v>
      </c>
      <c r="C4667" s="16" t="s">
        <v>228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24</v>
      </c>
      <c r="C4668" s="16" t="s">
        <v>373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24</v>
      </c>
      <c r="C4669" s="16" t="s">
        <v>229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24</v>
      </c>
      <c r="C4670" s="16" t="s">
        <v>230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24</v>
      </c>
      <c r="C4671" s="16" t="s">
        <v>231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24</v>
      </c>
      <c r="C4672" s="16" t="s">
        <v>232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24</v>
      </c>
      <c r="C4673" s="16" t="s">
        <v>233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24</v>
      </c>
      <c r="C4674" s="16" t="s">
        <v>362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24</v>
      </c>
      <c r="C4675" s="16" t="s">
        <v>234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24</v>
      </c>
      <c r="C4676" s="16" t="s">
        <v>235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24</v>
      </c>
      <c r="C4677" s="16" t="s">
        <v>236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24</v>
      </c>
      <c r="C4678" s="16" t="s">
        <v>237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24</v>
      </c>
      <c r="C4679" s="16" t="s">
        <v>238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24</v>
      </c>
      <c r="C4680" s="16" t="s">
        <v>239</v>
      </c>
      <c r="D4680" s="17">
        <v>0</v>
      </c>
      <c r="E4680" s="17">
        <v>0</v>
      </c>
      <c r="F4680" s="17">
        <v>0</v>
      </c>
      <c r="G4680" s="17">
        <v>0</v>
      </c>
      <c r="H4680" s="17">
        <v>0</v>
      </c>
    </row>
    <row r="4681" spans="1:8">
      <c r="A4681" s="15">
        <v>4676</v>
      </c>
      <c r="B4681" s="16" t="s">
        <v>24</v>
      </c>
      <c r="C4681" s="16" t="s">
        <v>374</v>
      </c>
      <c r="D4681" s="17">
        <v>0</v>
      </c>
      <c r="E4681" s="17">
        <v>0</v>
      </c>
      <c r="F4681" s="17">
        <v>0</v>
      </c>
      <c r="G4681" s="17">
        <v>0</v>
      </c>
      <c r="H4681" s="17">
        <v>0</v>
      </c>
    </row>
    <row r="4682" spans="1:8">
      <c r="A4682" s="15">
        <v>4677</v>
      </c>
      <c r="B4682" s="16" t="s">
        <v>24</v>
      </c>
      <c r="C4682" s="16" t="s">
        <v>240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24</v>
      </c>
      <c r="C4683" s="16" t="s">
        <v>241</v>
      </c>
      <c r="D4683" s="17">
        <v>0</v>
      </c>
      <c r="E4683" s="17">
        <v>0</v>
      </c>
      <c r="F4683" s="17">
        <v>0</v>
      </c>
      <c r="G4683" s="17">
        <v>0</v>
      </c>
      <c r="H4683" s="17">
        <v>0</v>
      </c>
    </row>
    <row r="4684" spans="1:8">
      <c r="A4684" s="15">
        <v>4679</v>
      </c>
      <c r="B4684" s="16" t="s">
        <v>24</v>
      </c>
      <c r="C4684" s="16" t="s">
        <v>382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24</v>
      </c>
      <c r="C4685" s="16" t="s">
        <v>242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24</v>
      </c>
      <c r="C4686" s="16" t="s">
        <v>243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24</v>
      </c>
      <c r="C4687" s="16" t="s">
        <v>244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24</v>
      </c>
      <c r="C4688" s="16" t="s">
        <v>245</v>
      </c>
      <c r="D4688" s="17">
        <v>0</v>
      </c>
      <c r="E4688" s="17">
        <v>0</v>
      </c>
      <c r="F4688" s="17">
        <v>27</v>
      </c>
      <c r="G4688" s="17">
        <v>71</v>
      </c>
      <c r="H4688" s="17">
        <v>99</v>
      </c>
    </row>
    <row r="4689" spans="1:8">
      <c r="A4689" s="15">
        <v>4684</v>
      </c>
      <c r="B4689" s="16" t="s">
        <v>24</v>
      </c>
      <c r="C4689" s="16" t="s">
        <v>246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24</v>
      </c>
      <c r="C4690" s="16" t="s">
        <v>247</v>
      </c>
      <c r="D4690" s="17">
        <v>17</v>
      </c>
      <c r="E4690" s="17">
        <v>37</v>
      </c>
      <c r="F4690" s="17">
        <v>180</v>
      </c>
      <c r="G4690" s="17">
        <v>24</v>
      </c>
      <c r="H4690" s="17">
        <v>255</v>
      </c>
    </row>
    <row r="4691" spans="1:8">
      <c r="A4691" s="15">
        <v>4686</v>
      </c>
      <c r="B4691" s="16" t="s">
        <v>24</v>
      </c>
      <c r="C4691" s="16" t="s">
        <v>248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24</v>
      </c>
      <c r="C4692" s="16" t="s">
        <v>249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24</v>
      </c>
      <c r="C4693" s="16" t="s">
        <v>250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24</v>
      </c>
      <c r="C4694" s="16" t="s">
        <v>251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24</v>
      </c>
      <c r="C4695" s="16" t="s">
        <v>252</v>
      </c>
      <c r="D4695" s="17">
        <v>0</v>
      </c>
      <c r="E4695" s="17">
        <v>0</v>
      </c>
      <c r="F4695" s="17">
        <v>0</v>
      </c>
      <c r="G4695" s="17">
        <v>0</v>
      </c>
      <c r="H4695" s="17">
        <v>0</v>
      </c>
    </row>
    <row r="4696" spans="1:8">
      <c r="A4696" s="15">
        <v>4691</v>
      </c>
      <c r="B4696" s="16" t="s">
        <v>24</v>
      </c>
      <c r="C4696" s="16" t="s">
        <v>253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24</v>
      </c>
      <c r="C4697" s="16" t="s">
        <v>254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24</v>
      </c>
      <c r="C4698" s="16" t="s">
        <v>255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24</v>
      </c>
      <c r="C4699" s="16" t="s">
        <v>256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24</v>
      </c>
      <c r="C4700" s="16" t="s">
        <v>257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24</v>
      </c>
      <c r="C4701" s="16" t="s">
        <v>258</v>
      </c>
      <c r="D4701" s="17">
        <v>0</v>
      </c>
      <c r="E4701" s="17">
        <v>0</v>
      </c>
      <c r="F4701" s="17">
        <v>0</v>
      </c>
      <c r="G4701" s="17">
        <v>4</v>
      </c>
      <c r="H4701" s="17">
        <v>3</v>
      </c>
    </row>
    <row r="4702" spans="1:8">
      <c r="A4702" s="15">
        <v>4697</v>
      </c>
      <c r="B4702" s="16" t="s">
        <v>24</v>
      </c>
      <c r="C4702" s="16" t="s">
        <v>259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24</v>
      </c>
      <c r="C4703" s="16" t="s">
        <v>260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24</v>
      </c>
      <c r="C4704" s="16" t="s">
        <v>261</v>
      </c>
      <c r="D4704" s="17">
        <v>0</v>
      </c>
      <c r="E4704" s="17">
        <v>0</v>
      </c>
      <c r="F4704" s="17">
        <v>0</v>
      </c>
      <c r="G4704" s="17">
        <v>0</v>
      </c>
      <c r="H4704" s="17">
        <v>0</v>
      </c>
    </row>
    <row r="4705" spans="1:8">
      <c r="A4705" s="15">
        <v>4700</v>
      </c>
      <c r="B4705" s="16" t="s">
        <v>24</v>
      </c>
      <c r="C4705" s="16" t="s">
        <v>262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24</v>
      </c>
      <c r="C4706" s="16" t="s">
        <v>263</v>
      </c>
      <c r="D4706" s="17">
        <v>0</v>
      </c>
      <c r="E4706" s="17">
        <v>0</v>
      </c>
      <c r="F4706" s="17">
        <v>0</v>
      </c>
      <c r="G4706" s="17">
        <v>0</v>
      </c>
      <c r="H4706" s="17">
        <v>0</v>
      </c>
    </row>
    <row r="4707" spans="1:8">
      <c r="A4707" s="15">
        <v>4702</v>
      </c>
      <c r="B4707" s="16" t="s">
        <v>24</v>
      </c>
      <c r="C4707" s="16" t="s">
        <v>264</v>
      </c>
      <c r="D4707" s="17">
        <v>0</v>
      </c>
      <c r="E4707" s="17">
        <v>0</v>
      </c>
      <c r="F4707" s="17">
        <v>0</v>
      </c>
      <c r="G4707" s="17">
        <v>0</v>
      </c>
      <c r="H4707" s="17">
        <v>0</v>
      </c>
    </row>
    <row r="4708" spans="1:8">
      <c r="A4708" s="15">
        <v>4703</v>
      </c>
      <c r="B4708" s="16" t="s">
        <v>24</v>
      </c>
      <c r="C4708" s="16" t="s">
        <v>265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24</v>
      </c>
      <c r="C4709" s="16" t="s">
        <v>266</v>
      </c>
      <c r="D4709" s="17">
        <v>0</v>
      </c>
      <c r="E4709" s="17">
        <v>0</v>
      </c>
      <c r="F4709" s="17">
        <v>0</v>
      </c>
      <c r="G4709" s="17">
        <v>0</v>
      </c>
      <c r="H4709" s="17">
        <v>0</v>
      </c>
    </row>
    <row r="4710" spans="1:8">
      <c r="A4710" s="15">
        <v>4705</v>
      </c>
      <c r="B4710" s="16" t="s">
        <v>24</v>
      </c>
      <c r="C4710" s="16" t="s">
        <v>267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24</v>
      </c>
      <c r="C4711" s="16" t="s">
        <v>268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24</v>
      </c>
      <c r="C4712" s="16" t="s">
        <v>269</v>
      </c>
      <c r="D4712" s="17">
        <v>9</v>
      </c>
      <c r="E4712" s="17">
        <v>3</v>
      </c>
      <c r="F4712" s="17">
        <v>50</v>
      </c>
      <c r="G4712" s="17">
        <v>0</v>
      </c>
      <c r="H4712" s="17">
        <v>67</v>
      </c>
    </row>
    <row r="4713" spans="1:8">
      <c r="A4713" s="15">
        <v>4708</v>
      </c>
      <c r="B4713" s="16" t="s">
        <v>24</v>
      </c>
      <c r="C4713" s="16" t="s">
        <v>363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24</v>
      </c>
      <c r="C4714" s="16" t="s">
        <v>270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24</v>
      </c>
      <c r="C4715" s="16" t="s">
        <v>271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24</v>
      </c>
      <c r="C4716" s="16" t="s">
        <v>272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24</v>
      </c>
      <c r="C4717" s="16" t="s">
        <v>273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24</v>
      </c>
      <c r="C4718" s="16" t="s">
        <v>274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24</v>
      </c>
      <c r="C4719" s="16" t="s">
        <v>275</v>
      </c>
      <c r="D4719" s="17">
        <v>0</v>
      </c>
      <c r="E4719" s="17">
        <v>0</v>
      </c>
      <c r="F4719" s="17">
        <v>3</v>
      </c>
      <c r="G4719" s="17">
        <v>0</v>
      </c>
      <c r="H4719" s="17">
        <v>5</v>
      </c>
    </row>
    <row r="4720" spans="1:8">
      <c r="A4720" s="15">
        <v>4715</v>
      </c>
      <c r="B4720" s="16" t="s">
        <v>24</v>
      </c>
      <c r="C4720" s="16" t="s">
        <v>276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24</v>
      </c>
      <c r="C4721" s="16" t="s">
        <v>277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24</v>
      </c>
      <c r="C4722" s="16" t="s">
        <v>278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24</v>
      </c>
      <c r="C4723" s="16" t="s">
        <v>364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24</v>
      </c>
      <c r="C4724" s="16" t="s">
        <v>279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24</v>
      </c>
      <c r="C4725" s="16" t="s">
        <v>280</v>
      </c>
      <c r="D4725" s="17">
        <v>0</v>
      </c>
      <c r="E4725" s="17">
        <v>0</v>
      </c>
      <c r="F4725" s="17">
        <v>16</v>
      </c>
      <c r="G4725" s="17">
        <v>26</v>
      </c>
      <c r="H4725" s="17">
        <v>41</v>
      </c>
    </row>
    <row r="4726" spans="1:8">
      <c r="A4726" s="15">
        <v>4721</v>
      </c>
      <c r="B4726" s="16" t="s">
        <v>24</v>
      </c>
      <c r="C4726" s="16" t="s">
        <v>281</v>
      </c>
      <c r="D4726" s="17">
        <v>0</v>
      </c>
      <c r="E4726" s="17">
        <v>0</v>
      </c>
      <c r="F4726" s="17">
        <v>0</v>
      </c>
      <c r="G4726" s="17">
        <v>0</v>
      </c>
      <c r="H4726" s="17">
        <v>0</v>
      </c>
    </row>
    <row r="4727" spans="1:8">
      <c r="A4727" s="15">
        <v>4722</v>
      </c>
      <c r="B4727" s="16" t="s">
        <v>24</v>
      </c>
      <c r="C4727" s="16" t="s">
        <v>282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24</v>
      </c>
      <c r="C4728" s="16" t="s">
        <v>283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24</v>
      </c>
      <c r="C4729" s="16" t="s">
        <v>284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24</v>
      </c>
      <c r="C4730" s="16" t="s">
        <v>285</v>
      </c>
      <c r="D4730" s="17">
        <v>0</v>
      </c>
      <c r="E4730" s="17">
        <v>0</v>
      </c>
      <c r="F4730" s="17">
        <v>7</v>
      </c>
      <c r="G4730" s="17">
        <v>0</v>
      </c>
      <c r="H4730" s="17">
        <v>9</v>
      </c>
    </row>
    <row r="4731" spans="1:8">
      <c r="A4731" s="15">
        <v>4726</v>
      </c>
      <c r="B4731" s="16" t="s">
        <v>24</v>
      </c>
      <c r="C4731" s="16" t="s">
        <v>375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24</v>
      </c>
      <c r="C4732" s="16" t="s">
        <v>286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24</v>
      </c>
      <c r="C4733" s="16" t="s">
        <v>287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24</v>
      </c>
      <c r="C4734" s="16" t="s">
        <v>288</v>
      </c>
      <c r="D4734" s="17">
        <v>0</v>
      </c>
      <c r="E4734" s="17">
        <v>0</v>
      </c>
      <c r="F4734" s="17">
        <v>0</v>
      </c>
      <c r="G4734" s="17">
        <v>0</v>
      </c>
      <c r="H4734" s="17">
        <v>0</v>
      </c>
    </row>
    <row r="4735" spans="1:8">
      <c r="A4735" s="15">
        <v>4730</v>
      </c>
      <c r="B4735" s="16" t="s">
        <v>24</v>
      </c>
      <c r="C4735" s="16" t="s">
        <v>289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24</v>
      </c>
      <c r="C4736" s="16" t="s">
        <v>290</v>
      </c>
      <c r="D4736" s="17">
        <v>0</v>
      </c>
      <c r="E4736" s="17">
        <v>0</v>
      </c>
      <c r="F4736" s="17">
        <v>10</v>
      </c>
      <c r="G4736" s="17">
        <v>0</v>
      </c>
      <c r="H4736" s="17">
        <v>14</v>
      </c>
    </row>
    <row r="4737" spans="1:8">
      <c r="A4737" s="15">
        <v>4732</v>
      </c>
      <c r="B4737" s="16" t="s">
        <v>24</v>
      </c>
      <c r="C4737" s="16" t="s">
        <v>291</v>
      </c>
      <c r="D4737" s="17">
        <v>0</v>
      </c>
      <c r="E4737" s="17">
        <v>0</v>
      </c>
      <c r="F4737" s="17">
        <v>0</v>
      </c>
      <c r="G4737" s="17">
        <v>0</v>
      </c>
      <c r="H4737" s="17">
        <v>0</v>
      </c>
    </row>
    <row r="4738" spans="1:8">
      <c r="A4738" s="15">
        <v>4733</v>
      </c>
      <c r="B4738" s="16" t="s">
        <v>24</v>
      </c>
      <c r="C4738" s="16" t="s">
        <v>292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24</v>
      </c>
      <c r="C4739" s="16" t="s">
        <v>293</v>
      </c>
      <c r="D4739" s="17">
        <v>0</v>
      </c>
      <c r="E4739" s="17">
        <v>0</v>
      </c>
      <c r="F4739" s="17">
        <v>0</v>
      </c>
      <c r="G4739" s="17">
        <v>3</v>
      </c>
      <c r="H4739" s="17">
        <v>5</v>
      </c>
    </row>
    <row r="4740" spans="1:8">
      <c r="A4740" s="15">
        <v>4735</v>
      </c>
      <c r="B4740" s="16" t="s">
        <v>24</v>
      </c>
      <c r="C4740" s="16" t="s">
        <v>365</v>
      </c>
      <c r="D4740" s="17">
        <v>0</v>
      </c>
      <c r="E4740" s="17">
        <v>0</v>
      </c>
      <c r="F4740" s="17">
        <v>0</v>
      </c>
      <c r="G4740" s="17">
        <v>0</v>
      </c>
      <c r="H4740" s="17">
        <v>0</v>
      </c>
    </row>
    <row r="4741" spans="1:8">
      <c r="A4741" s="15">
        <v>4736</v>
      </c>
      <c r="B4741" s="16" t="s">
        <v>24</v>
      </c>
      <c r="C4741" s="16" t="s">
        <v>294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24</v>
      </c>
      <c r="C4742" s="16" t="s">
        <v>295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24</v>
      </c>
      <c r="C4743" s="16" t="s">
        <v>296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24</v>
      </c>
      <c r="C4744" s="16" t="s">
        <v>297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24</v>
      </c>
      <c r="C4745" s="16" t="s">
        <v>298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24</v>
      </c>
      <c r="C4746" s="16" t="s">
        <v>299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24</v>
      </c>
      <c r="C4747" s="16" t="s">
        <v>300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24</v>
      </c>
      <c r="C4748" s="16" t="s">
        <v>301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24</v>
      </c>
      <c r="C4749" s="16" t="s">
        <v>366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24</v>
      </c>
      <c r="C4750" s="16" t="s">
        <v>302</v>
      </c>
      <c r="D4750" s="17">
        <v>0</v>
      </c>
      <c r="E4750" s="17">
        <v>0</v>
      </c>
      <c r="F4750" s="17">
        <v>6</v>
      </c>
      <c r="G4750" s="17">
        <v>0</v>
      </c>
      <c r="H4750" s="17">
        <v>10</v>
      </c>
    </row>
    <row r="4751" spans="1:8">
      <c r="A4751" s="15">
        <v>4746</v>
      </c>
      <c r="B4751" s="16" t="s">
        <v>24</v>
      </c>
      <c r="C4751" s="16" t="s">
        <v>383</v>
      </c>
      <c r="D4751" s="17">
        <v>0</v>
      </c>
      <c r="E4751" s="17">
        <v>0</v>
      </c>
      <c r="F4751" s="17">
        <v>0</v>
      </c>
      <c r="G4751" s="17">
        <v>0</v>
      </c>
      <c r="H4751" s="17">
        <v>0</v>
      </c>
    </row>
    <row r="4752" spans="1:8">
      <c r="A4752" s="15">
        <v>4747</v>
      </c>
      <c r="B4752" s="16" t="s">
        <v>24</v>
      </c>
      <c r="C4752" s="16" t="s">
        <v>384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24</v>
      </c>
      <c r="C4753" s="16" t="s">
        <v>385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24</v>
      </c>
      <c r="C4754" s="16" t="s">
        <v>386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24</v>
      </c>
      <c r="C4755" s="16" t="s">
        <v>387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24</v>
      </c>
      <c r="C4756" s="16" t="s">
        <v>303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24</v>
      </c>
      <c r="C4757" s="16" t="s">
        <v>304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24</v>
      </c>
      <c r="C4758" s="16" t="s">
        <v>376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24</v>
      </c>
      <c r="C4759" s="16" t="s">
        <v>305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24</v>
      </c>
      <c r="C4760" s="16" t="s">
        <v>306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24</v>
      </c>
      <c r="C4761" s="16" t="s">
        <v>307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24</v>
      </c>
      <c r="C4762" s="16" t="s">
        <v>308</v>
      </c>
      <c r="D4762" s="17">
        <v>0</v>
      </c>
      <c r="E4762" s="17">
        <v>0</v>
      </c>
      <c r="F4762" s="17">
        <v>0</v>
      </c>
      <c r="G4762" s="17">
        <v>0</v>
      </c>
      <c r="H4762" s="17">
        <v>0</v>
      </c>
    </row>
    <row r="4763" spans="1:8">
      <c r="A4763" s="15">
        <v>4758</v>
      </c>
      <c r="B4763" s="16" t="s">
        <v>24</v>
      </c>
      <c r="C4763" s="16" t="s">
        <v>309</v>
      </c>
      <c r="D4763" s="17">
        <v>0</v>
      </c>
      <c r="E4763" s="17">
        <v>0</v>
      </c>
      <c r="F4763" s="17">
        <v>0</v>
      </c>
      <c r="G4763" s="17">
        <v>0</v>
      </c>
      <c r="H4763" s="17">
        <v>0</v>
      </c>
    </row>
    <row r="4764" spans="1:8">
      <c r="A4764" s="15">
        <v>4759</v>
      </c>
      <c r="B4764" s="16" t="s">
        <v>24</v>
      </c>
      <c r="C4764" s="16" t="s">
        <v>310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24</v>
      </c>
      <c r="C4765" s="16" t="s">
        <v>311</v>
      </c>
      <c r="D4765" s="17">
        <v>0</v>
      </c>
      <c r="E4765" s="17">
        <v>0</v>
      </c>
      <c r="F4765" s="17">
        <v>0</v>
      </c>
      <c r="G4765" s="17">
        <v>0</v>
      </c>
      <c r="H4765" s="17">
        <v>0</v>
      </c>
    </row>
    <row r="4766" spans="1:8">
      <c r="A4766" s="15">
        <v>4761</v>
      </c>
      <c r="B4766" s="16" t="s">
        <v>24</v>
      </c>
      <c r="C4766" s="16" t="s">
        <v>312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24</v>
      </c>
      <c r="C4767" s="16" t="s">
        <v>313</v>
      </c>
      <c r="D4767" s="17">
        <v>0</v>
      </c>
      <c r="E4767" s="17">
        <v>0</v>
      </c>
      <c r="F4767" s="17">
        <v>0</v>
      </c>
      <c r="G4767" s="17">
        <v>0</v>
      </c>
      <c r="H4767" s="17">
        <v>0</v>
      </c>
    </row>
    <row r="4768" spans="1:8">
      <c r="A4768" s="15">
        <v>4763</v>
      </c>
      <c r="B4768" s="16" t="s">
        <v>24</v>
      </c>
      <c r="C4768" s="16" t="s">
        <v>314</v>
      </c>
      <c r="D4768" s="17">
        <v>0</v>
      </c>
      <c r="E4768" s="17">
        <v>0</v>
      </c>
      <c r="F4768" s="17">
        <v>0</v>
      </c>
      <c r="G4768" s="17">
        <v>0</v>
      </c>
      <c r="H4768" s="17">
        <v>4</v>
      </c>
    </row>
    <row r="4769" spans="1:8">
      <c r="A4769" s="15">
        <v>4764</v>
      </c>
      <c r="B4769" s="16" t="s">
        <v>24</v>
      </c>
      <c r="C4769" s="16" t="s">
        <v>388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24</v>
      </c>
      <c r="C4770" s="16" t="s">
        <v>367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24</v>
      </c>
      <c r="C4771" s="16" t="s">
        <v>315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24</v>
      </c>
      <c r="C4772" s="16" t="s">
        <v>316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24</v>
      </c>
      <c r="C4773" s="16" t="s">
        <v>317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24</v>
      </c>
      <c r="C4774" s="16" t="s">
        <v>318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24</v>
      </c>
      <c r="C4775" s="16" t="s">
        <v>319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24</v>
      </c>
      <c r="C4776" s="16" t="s">
        <v>320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24</v>
      </c>
      <c r="C4777" s="16" t="s">
        <v>321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24</v>
      </c>
      <c r="C4778" s="16" t="s">
        <v>377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24</v>
      </c>
      <c r="C4779" s="16" t="s">
        <v>322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24</v>
      </c>
      <c r="C4780" s="16" t="s">
        <v>323</v>
      </c>
      <c r="D4780" s="17">
        <v>0</v>
      </c>
      <c r="E4780" s="17">
        <v>0</v>
      </c>
      <c r="F4780" s="17">
        <v>0</v>
      </c>
      <c r="G4780" s="17">
        <v>0</v>
      </c>
      <c r="H4780" s="17">
        <v>0</v>
      </c>
    </row>
    <row r="4781" spans="1:8">
      <c r="A4781" s="15">
        <v>4776</v>
      </c>
      <c r="B4781" s="16" t="s">
        <v>24</v>
      </c>
      <c r="C4781" s="16" t="s">
        <v>324</v>
      </c>
      <c r="D4781" s="17">
        <v>0</v>
      </c>
      <c r="E4781" s="17">
        <v>0</v>
      </c>
      <c r="F4781" s="17">
        <v>4</v>
      </c>
      <c r="G4781" s="17">
        <v>0</v>
      </c>
      <c r="H4781" s="17">
        <v>4</v>
      </c>
    </row>
    <row r="4782" spans="1:8">
      <c r="A4782" s="15">
        <v>4777</v>
      </c>
      <c r="B4782" s="16" t="s">
        <v>24</v>
      </c>
      <c r="C4782" s="16" t="s">
        <v>325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24</v>
      </c>
      <c r="C4783" s="16" t="s">
        <v>368</v>
      </c>
      <c r="D4783" s="17">
        <v>0</v>
      </c>
      <c r="E4783" s="17">
        <v>0</v>
      </c>
      <c r="F4783" s="17">
        <v>0</v>
      </c>
      <c r="G4783" s="17">
        <v>0</v>
      </c>
      <c r="H4783" s="17">
        <v>0</v>
      </c>
    </row>
    <row r="4784" spans="1:8">
      <c r="A4784" s="15">
        <v>4779</v>
      </c>
      <c r="B4784" s="16" t="s">
        <v>24</v>
      </c>
      <c r="C4784" s="16" t="s">
        <v>326</v>
      </c>
      <c r="D4784" s="17">
        <v>0</v>
      </c>
      <c r="E4784" s="17">
        <v>0</v>
      </c>
      <c r="F4784" s="17">
        <v>11</v>
      </c>
      <c r="G4784" s="17">
        <v>9</v>
      </c>
      <c r="H4784" s="17">
        <v>18</v>
      </c>
    </row>
    <row r="4785" spans="1:8">
      <c r="A4785" s="15">
        <v>4780</v>
      </c>
      <c r="B4785" s="16" t="s">
        <v>24</v>
      </c>
      <c r="C4785" s="16" t="s">
        <v>327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24</v>
      </c>
      <c r="C4786" s="16" t="s">
        <v>328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24</v>
      </c>
      <c r="C4787" s="16" t="s">
        <v>329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24</v>
      </c>
      <c r="C4788" s="16" t="s">
        <v>379</v>
      </c>
      <c r="D4788" s="17">
        <v>0</v>
      </c>
      <c r="E4788" s="17">
        <v>0</v>
      </c>
      <c r="F4788" s="17">
        <v>0</v>
      </c>
      <c r="G4788" s="17">
        <v>0</v>
      </c>
      <c r="H4788" s="17">
        <v>0</v>
      </c>
    </row>
    <row r="4789" spans="1:8">
      <c r="A4789" s="15">
        <v>4784</v>
      </c>
      <c r="B4789" s="16" t="s">
        <v>24</v>
      </c>
      <c r="C4789" s="16" t="s">
        <v>369</v>
      </c>
      <c r="D4789" s="17">
        <v>0</v>
      </c>
      <c r="E4789" s="17">
        <v>0</v>
      </c>
      <c r="F4789" s="17">
        <v>5</v>
      </c>
      <c r="G4789" s="17">
        <v>0</v>
      </c>
      <c r="H4789" s="17">
        <v>5</v>
      </c>
    </row>
    <row r="4790" spans="1:8">
      <c r="A4790" s="15">
        <v>4785</v>
      </c>
      <c r="B4790" s="16" t="s">
        <v>24</v>
      </c>
      <c r="C4790" s="16" t="s">
        <v>389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24</v>
      </c>
      <c r="C4791" s="16" t="s">
        <v>390</v>
      </c>
      <c r="D4791" s="17">
        <v>0</v>
      </c>
      <c r="E4791" s="17">
        <v>0</v>
      </c>
      <c r="F4791" s="17">
        <v>0</v>
      </c>
      <c r="G4791" s="17">
        <v>0</v>
      </c>
      <c r="H4791" s="17">
        <v>0</v>
      </c>
    </row>
    <row r="4792" spans="1:8">
      <c r="A4792" s="15">
        <v>4787</v>
      </c>
      <c r="B4792" s="16" t="s">
        <v>24</v>
      </c>
      <c r="C4792" s="16" t="s">
        <v>330</v>
      </c>
      <c r="D4792" s="17">
        <v>0</v>
      </c>
      <c r="E4792" s="17">
        <v>0</v>
      </c>
      <c r="F4792" s="17">
        <v>0</v>
      </c>
      <c r="G4792" s="17">
        <v>3</v>
      </c>
      <c r="H4792" s="17">
        <v>4</v>
      </c>
    </row>
    <row r="4793" spans="1:8">
      <c r="A4793" s="15">
        <v>4788</v>
      </c>
      <c r="B4793" s="16" t="s">
        <v>24</v>
      </c>
      <c r="C4793" s="16" t="s">
        <v>391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24</v>
      </c>
      <c r="C4794" s="16" t="s">
        <v>392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24</v>
      </c>
      <c r="C4795" s="16" t="s">
        <v>393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24</v>
      </c>
      <c r="C4796" s="16" t="s">
        <v>331</v>
      </c>
      <c r="D4796" s="17">
        <v>0</v>
      </c>
      <c r="E4796" s="17">
        <v>0</v>
      </c>
      <c r="F4796" s="17">
        <v>0</v>
      </c>
      <c r="G4796" s="17">
        <v>0</v>
      </c>
      <c r="H4796" s="17">
        <v>0</v>
      </c>
    </row>
    <row r="4797" spans="1:8">
      <c r="A4797" s="15">
        <v>4792</v>
      </c>
      <c r="B4797" s="16" t="s">
        <v>24</v>
      </c>
      <c r="C4797" s="16" t="s">
        <v>394</v>
      </c>
      <c r="D4797" s="17">
        <v>2924</v>
      </c>
      <c r="E4797" s="17">
        <v>1768</v>
      </c>
      <c r="F4797" s="17">
        <v>7712</v>
      </c>
      <c r="G4797" s="17">
        <v>3641</v>
      </c>
      <c r="H4797" s="17">
        <v>16053</v>
      </c>
    </row>
    <row r="4798" spans="1:8">
      <c r="A4798" s="15">
        <v>4793</v>
      </c>
      <c r="B4798" s="16" t="s">
        <v>24</v>
      </c>
      <c r="C4798" s="16" t="s">
        <v>332</v>
      </c>
      <c r="D4798" s="17">
        <v>0</v>
      </c>
      <c r="E4798" s="17">
        <v>0</v>
      </c>
      <c r="F4798" s="17">
        <v>0</v>
      </c>
      <c r="G4798" s="17">
        <v>0</v>
      </c>
      <c r="H4798" s="17">
        <v>0</v>
      </c>
    </row>
    <row r="4799" spans="1:8">
      <c r="A4799" s="15">
        <v>4794</v>
      </c>
      <c r="B4799" s="16" t="s">
        <v>24</v>
      </c>
      <c r="C4799" s="16" t="s">
        <v>333</v>
      </c>
      <c r="D4799" s="17">
        <v>0</v>
      </c>
      <c r="E4799" s="17">
        <v>0</v>
      </c>
      <c r="F4799" s="17">
        <v>3</v>
      </c>
      <c r="G4799" s="17">
        <v>0</v>
      </c>
      <c r="H4799" s="17">
        <v>3</v>
      </c>
    </row>
    <row r="4800" spans="1:8">
      <c r="A4800" s="15">
        <v>4795</v>
      </c>
      <c r="B4800" s="16" t="s">
        <v>25</v>
      </c>
      <c r="C4800" s="16" t="s">
        <v>97</v>
      </c>
      <c r="D4800" s="17">
        <v>9</v>
      </c>
      <c r="E4800" s="17">
        <v>32</v>
      </c>
      <c r="F4800" s="17">
        <v>49</v>
      </c>
      <c r="G4800" s="17">
        <v>8</v>
      </c>
      <c r="H4800" s="17">
        <v>93</v>
      </c>
    </row>
    <row r="4801" spans="1:8">
      <c r="A4801" s="15">
        <v>4796</v>
      </c>
      <c r="B4801" s="16" t="s">
        <v>25</v>
      </c>
      <c r="C4801" s="16" t="s">
        <v>347</v>
      </c>
      <c r="D4801" s="17">
        <v>0</v>
      </c>
      <c r="E4801" s="17">
        <v>0</v>
      </c>
      <c r="F4801" s="17">
        <v>0</v>
      </c>
      <c r="G4801" s="17">
        <v>0</v>
      </c>
      <c r="H4801" s="17">
        <v>0</v>
      </c>
    </row>
    <row r="4802" spans="1:8">
      <c r="A4802" s="15">
        <v>4797</v>
      </c>
      <c r="B4802" s="16" t="s">
        <v>25</v>
      </c>
      <c r="C4802" s="16" t="s">
        <v>98</v>
      </c>
      <c r="D4802" s="17">
        <v>4</v>
      </c>
      <c r="E4802" s="17">
        <v>4</v>
      </c>
      <c r="F4802" s="17">
        <v>50</v>
      </c>
      <c r="G4802" s="17">
        <v>8</v>
      </c>
      <c r="H4802" s="17">
        <v>69</v>
      </c>
    </row>
    <row r="4803" spans="1:8">
      <c r="A4803" s="15">
        <v>4798</v>
      </c>
      <c r="B4803" s="16" t="s">
        <v>25</v>
      </c>
      <c r="C4803" s="16" t="s">
        <v>99</v>
      </c>
      <c r="D4803" s="17">
        <v>4</v>
      </c>
      <c r="E4803" s="17">
        <v>0</v>
      </c>
      <c r="F4803" s="17">
        <v>10</v>
      </c>
      <c r="G4803" s="17">
        <v>0</v>
      </c>
      <c r="H4803" s="17">
        <v>13</v>
      </c>
    </row>
    <row r="4804" spans="1:8">
      <c r="A4804" s="15">
        <v>4799</v>
      </c>
      <c r="B4804" s="16" t="s">
        <v>25</v>
      </c>
      <c r="C4804" s="16" t="s">
        <v>100</v>
      </c>
      <c r="D4804" s="17">
        <v>0</v>
      </c>
      <c r="E4804" s="17">
        <v>0</v>
      </c>
      <c r="F4804" s="17">
        <v>0</v>
      </c>
      <c r="G4804" s="17">
        <v>0</v>
      </c>
      <c r="H4804" s="17">
        <v>0</v>
      </c>
    </row>
    <row r="4805" spans="1:8">
      <c r="A4805" s="15">
        <v>4800</v>
      </c>
      <c r="B4805" s="16" t="s">
        <v>25</v>
      </c>
      <c r="C4805" s="16" t="s">
        <v>101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25</v>
      </c>
      <c r="C4806" s="16" t="s">
        <v>102</v>
      </c>
      <c r="D4806" s="17">
        <v>0</v>
      </c>
      <c r="E4806" s="17">
        <v>0</v>
      </c>
      <c r="F4806" s="17">
        <v>4</v>
      </c>
      <c r="G4806" s="17">
        <v>0</v>
      </c>
      <c r="H4806" s="17">
        <v>4</v>
      </c>
    </row>
    <row r="4807" spans="1:8">
      <c r="A4807" s="15">
        <v>4802</v>
      </c>
      <c r="B4807" s="16" t="s">
        <v>25</v>
      </c>
      <c r="C4807" s="16" t="s">
        <v>103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25</v>
      </c>
      <c r="C4808" s="16" t="s">
        <v>104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25</v>
      </c>
      <c r="C4809" s="16" t="s">
        <v>105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25</v>
      </c>
      <c r="C4810" s="16" t="s">
        <v>106</v>
      </c>
      <c r="D4810" s="17">
        <v>6</v>
      </c>
      <c r="E4810" s="17">
        <v>0</v>
      </c>
      <c r="F4810" s="17">
        <v>85</v>
      </c>
      <c r="G4810" s="17">
        <v>26</v>
      </c>
      <c r="H4810" s="17">
        <v>117</v>
      </c>
    </row>
    <row r="4811" spans="1:8">
      <c r="A4811" s="15">
        <v>4806</v>
      </c>
      <c r="B4811" s="16" t="s">
        <v>25</v>
      </c>
      <c r="C4811" s="16" t="s">
        <v>107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25</v>
      </c>
      <c r="C4812" s="16" t="s">
        <v>108</v>
      </c>
      <c r="D4812" s="17">
        <v>0</v>
      </c>
      <c r="E4812" s="17">
        <v>0</v>
      </c>
      <c r="F4812" s="17">
        <v>3</v>
      </c>
      <c r="G4812" s="17">
        <v>0</v>
      </c>
      <c r="H4812" s="17">
        <v>5</v>
      </c>
    </row>
    <row r="4813" spans="1:8">
      <c r="A4813" s="15">
        <v>4808</v>
      </c>
      <c r="B4813" s="16" t="s">
        <v>25</v>
      </c>
      <c r="C4813" s="16" t="s">
        <v>109</v>
      </c>
      <c r="D4813" s="17">
        <v>0</v>
      </c>
      <c r="E4813" s="17">
        <v>0</v>
      </c>
      <c r="F4813" s="17">
        <v>0</v>
      </c>
      <c r="G4813" s="17">
        <v>0</v>
      </c>
      <c r="H4813" s="17">
        <v>0</v>
      </c>
    </row>
    <row r="4814" spans="1:8">
      <c r="A4814" s="15">
        <v>4809</v>
      </c>
      <c r="B4814" s="16" t="s">
        <v>25</v>
      </c>
      <c r="C4814" s="16" t="s">
        <v>110</v>
      </c>
      <c r="D4814" s="17">
        <v>20124</v>
      </c>
      <c r="E4814" s="17">
        <v>12601</v>
      </c>
      <c r="F4814" s="17">
        <v>48021</v>
      </c>
      <c r="G4814" s="17">
        <v>6167</v>
      </c>
      <c r="H4814" s="17">
        <v>86912</v>
      </c>
    </row>
    <row r="4815" spans="1:8">
      <c r="A4815" s="15">
        <v>4810</v>
      </c>
      <c r="B4815" s="16" t="s">
        <v>25</v>
      </c>
      <c r="C4815" s="16" t="s">
        <v>348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25</v>
      </c>
      <c r="C4816" s="16" t="s">
        <v>111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25</v>
      </c>
      <c r="C4817" s="16" t="s">
        <v>112</v>
      </c>
      <c r="D4817" s="17">
        <v>0</v>
      </c>
      <c r="E4817" s="17">
        <v>0</v>
      </c>
      <c r="F4817" s="17">
        <v>0</v>
      </c>
      <c r="G4817" s="17">
        <v>0</v>
      </c>
      <c r="H4817" s="17">
        <v>0</v>
      </c>
    </row>
    <row r="4818" spans="1:8">
      <c r="A4818" s="15">
        <v>4813</v>
      </c>
      <c r="B4818" s="16" t="s">
        <v>25</v>
      </c>
      <c r="C4818" s="16" t="s">
        <v>113</v>
      </c>
      <c r="D4818" s="17">
        <v>0</v>
      </c>
      <c r="E4818" s="17">
        <v>0</v>
      </c>
      <c r="F4818" s="17">
        <v>28</v>
      </c>
      <c r="G4818" s="17">
        <v>34</v>
      </c>
      <c r="H4818" s="17">
        <v>59</v>
      </c>
    </row>
    <row r="4819" spans="1:8">
      <c r="A4819" s="15">
        <v>4814</v>
      </c>
      <c r="B4819" s="16" t="s">
        <v>25</v>
      </c>
      <c r="C4819" s="16" t="s">
        <v>114</v>
      </c>
      <c r="D4819" s="17">
        <v>0</v>
      </c>
      <c r="E4819" s="17">
        <v>6</v>
      </c>
      <c r="F4819" s="17">
        <v>0</v>
      </c>
      <c r="G4819" s="17">
        <v>0</v>
      </c>
      <c r="H4819" s="17">
        <v>9</v>
      </c>
    </row>
    <row r="4820" spans="1:8">
      <c r="A4820" s="15">
        <v>4815</v>
      </c>
      <c r="B4820" s="16" t="s">
        <v>25</v>
      </c>
      <c r="C4820" s="16" t="s">
        <v>115</v>
      </c>
      <c r="D4820" s="17">
        <v>0</v>
      </c>
      <c r="E4820" s="17">
        <v>0</v>
      </c>
      <c r="F4820" s="17">
        <v>0</v>
      </c>
      <c r="G4820" s="17">
        <v>0</v>
      </c>
      <c r="H4820" s="17">
        <v>0</v>
      </c>
    </row>
    <row r="4821" spans="1:8">
      <c r="A4821" s="15">
        <v>4816</v>
      </c>
      <c r="B4821" s="16" t="s">
        <v>25</v>
      </c>
      <c r="C4821" s="16" t="s">
        <v>116</v>
      </c>
      <c r="D4821" s="17">
        <v>0</v>
      </c>
      <c r="E4821" s="17">
        <v>0</v>
      </c>
      <c r="F4821" s="17">
        <v>12</v>
      </c>
      <c r="G4821" s="17">
        <v>0</v>
      </c>
      <c r="H4821" s="17">
        <v>12</v>
      </c>
    </row>
    <row r="4822" spans="1:8">
      <c r="A4822" s="15">
        <v>4817</v>
      </c>
      <c r="B4822" s="16" t="s">
        <v>25</v>
      </c>
      <c r="C4822" s="16" t="s">
        <v>117</v>
      </c>
      <c r="D4822" s="17">
        <v>29</v>
      </c>
      <c r="E4822" s="17">
        <v>77</v>
      </c>
      <c r="F4822" s="17">
        <v>251</v>
      </c>
      <c r="G4822" s="17">
        <v>0</v>
      </c>
      <c r="H4822" s="17">
        <v>357</v>
      </c>
    </row>
    <row r="4823" spans="1:8">
      <c r="A4823" s="15">
        <v>4818</v>
      </c>
      <c r="B4823" s="16" t="s">
        <v>25</v>
      </c>
      <c r="C4823" s="16" t="s">
        <v>118</v>
      </c>
      <c r="D4823" s="17">
        <v>0</v>
      </c>
      <c r="E4823" s="17">
        <v>0</v>
      </c>
      <c r="F4823" s="17">
        <v>3</v>
      </c>
      <c r="G4823" s="17">
        <v>0</v>
      </c>
      <c r="H4823" s="17">
        <v>6</v>
      </c>
    </row>
    <row r="4824" spans="1:8">
      <c r="A4824" s="15">
        <v>4819</v>
      </c>
      <c r="B4824" s="16" t="s">
        <v>25</v>
      </c>
      <c r="C4824" s="16" t="s">
        <v>119</v>
      </c>
      <c r="D4824" s="17">
        <v>0</v>
      </c>
      <c r="E4824" s="17">
        <v>0</v>
      </c>
      <c r="F4824" s="17">
        <v>0</v>
      </c>
      <c r="G4824" s="17">
        <v>6</v>
      </c>
      <c r="H4824" s="17">
        <v>11</v>
      </c>
    </row>
    <row r="4825" spans="1:8">
      <c r="A4825" s="15">
        <v>4820</v>
      </c>
      <c r="B4825" s="16" t="s">
        <v>25</v>
      </c>
      <c r="C4825" s="16" t="s">
        <v>120</v>
      </c>
      <c r="D4825" s="17">
        <v>0</v>
      </c>
      <c r="E4825" s="17">
        <v>0</v>
      </c>
      <c r="F4825" s="17">
        <v>31</v>
      </c>
      <c r="G4825" s="17">
        <v>3</v>
      </c>
      <c r="H4825" s="17">
        <v>30</v>
      </c>
    </row>
    <row r="4826" spans="1:8">
      <c r="A4826" s="15">
        <v>4821</v>
      </c>
      <c r="B4826" s="16" t="s">
        <v>25</v>
      </c>
      <c r="C4826" s="16" t="s">
        <v>121</v>
      </c>
      <c r="D4826" s="17">
        <v>0</v>
      </c>
      <c r="E4826" s="17">
        <v>0</v>
      </c>
      <c r="F4826" s="17">
        <v>0</v>
      </c>
      <c r="G4826" s="17">
        <v>0</v>
      </c>
      <c r="H4826" s="17">
        <v>0</v>
      </c>
    </row>
    <row r="4827" spans="1:8">
      <c r="A4827" s="15">
        <v>4822</v>
      </c>
      <c r="B4827" s="16" t="s">
        <v>25</v>
      </c>
      <c r="C4827" s="16" t="s">
        <v>122</v>
      </c>
      <c r="D4827" s="17">
        <v>0</v>
      </c>
      <c r="E4827" s="17">
        <v>0</v>
      </c>
      <c r="F4827" s="17">
        <v>0</v>
      </c>
      <c r="G4827" s="17">
        <v>0</v>
      </c>
      <c r="H4827" s="17">
        <v>0</v>
      </c>
    </row>
    <row r="4828" spans="1:8">
      <c r="A4828" s="15">
        <v>4823</v>
      </c>
      <c r="B4828" s="16" t="s">
        <v>25</v>
      </c>
      <c r="C4828" s="16" t="s">
        <v>123</v>
      </c>
      <c r="D4828" s="17">
        <v>0</v>
      </c>
      <c r="E4828" s="17">
        <v>0</v>
      </c>
      <c r="F4828" s="17">
        <v>0</v>
      </c>
      <c r="G4828" s="17">
        <v>0</v>
      </c>
      <c r="H4828" s="17">
        <v>0</v>
      </c>
    </row>
    <row r="4829" spans="1:8">
      <c r="A4829" s="15">
        <v>4824</v>
      </c>
      <c r="B4829" s="16" t="s">
        <v>25</v>
      </c>
      <c r="C4829" s="16" t="s">
        <v>124</v>
      </c>
      <c r="D4829" s="17">
        <v>6</v>
      </c>
      <c r="E4829" s="17">
        <v>0</v>
      </c>
      <c r="F4829" s="17">
        <v>11</v>
      </c>
      <c r="G4829" s="17">
        <v>0</v>
      </c>
      <c r="H4829" s="17">
        <v>17</v>
      </c>
    </row>
    <row r="4830" spans="1:8">
      <c r="A4830" s="15">
        <v>4825</v>
      </c>
      <c r="B4830" s="16" t="s">
        <v>25</v>
      </c>
      <c r="C4830" s="16" t="s">
        <v>380</v>
      </c>
      <c r="D4830" s="17">
        <v>0</v>
      </c>
      <c r="E4830" s="17">
        <v>0</v>
      </c>
      <c r="F4830" s="17">
        <v>0</v>
      </c>
      <c r="G4830" s="17">
        <v>0</v>
      </c>
      <c r="H4830" s="17">
        <v>0</v>
      </c>
    </row>
    <row r="4831" spans="1:8">
      <c r="A4831" s="15">
        <v>4826</v>
      </c>
      <c r="B4831" s="16" t="s">
        <v>25</v>
      </c>
      <c r="C4831" s="16" t="s">
        <v>372</v>
      </c>
      <c r="D4831" s="17">
        <v>0</v>
      </c>
      <c r="E4831" s="17">
        <v>0</v>
      </c>
      <c r="F4831" s="17">
        <v>0</v>
      </c>
      <c r="G4831" s="17">
        <v>0</v>
      </c>
      <c r="H4831" s="17">
        <v>0</v>
      </c>
    </row>
    <row r="4832" spans="1:8">
      <c r="A4832" s="15">
        <v>4827</v>
      </c>
      <c r="B4832" s="16" t="s">
        <v>25</v>
      </c>
      <c r="C4832" s="16" t="s">
        <v>125</v>
      </c>
      <c r="D4832" s="17">
        <v>0</v>
      </c>
      <c r="E4832" s="17">
        <v>7</v>
      </c>
      <c r="F4832" s="17">
        <v>107</v>
      </c>
      <c r="G4832" s="17">
        <v>46</v>
      </c>
      <c r="H4832" s="17">
        <v>162</v>
      </c>
    </row>
    <row r="4833" spans="1:8">
      <c r="A4833" s="15">
        <v>4828</v>
      </c>
      <c r="B4833" s="16" t="s">
        <v>25</v>
      </c>
      <c r="C4833" s="16" t="s">
        <v>126</v>
      </c>
      <c r="D4833" s="17">
        <v>0</v>
      </c>
      <c r="E4833" s="17">
        <v>0</v>
      </c>
      <c r="F4833" s="17">
        <v>9</v>
      </c>
      <c r="G4833" s="17">
        <v>0</v>
      </c>
      <c r="H4833" s="17">
        <v>9</v>
      </c>
    </row>
    <row r="4834" spans="1:8">
      <c r="A4834" s="15">
        <v>4829</v>
      </c>
      <c r="B4834" s="16" t="s">
        <v>25</v>
      </c>
      <c r="C4834" s="16" t="s">
        <v>127</v>
      </c>
      <c r="D4834" s="17">
        <v>0</v>
      </c>
      <c r="E4834" s="17">
        <v>3</v>
      </c>
      <c r="F4834" s="17">
        <v>104</v>
      </c>
      <c r="G4834" s="17">
        <v>0</v>
      </c>
      <c r="H4834" s="17">
        <v>110</v>
      </c>
    </row>
    <row r="4835" spans="1:8">
      <c r="A4835" s="15">
        <v>4830</v>
      </c>
      <c r="B4835" s="16" t="s">
        <v>25</v>
      </c>
      <c r="C4835" s="16" t="s">
        <v>128</v>
      </c>
      <c r="D4835" s="17">
        <v>0</v>
      </c>
      <c r="E4835" s="17">
        <v>0</v>
      </c>
      <c r="F4835" s="17">
        <v>0</v>
      </c>
      <c r="G4835" s="17">
        <v>0</v>
      </c>
      <c r="H4835" s="17">
        <v>0</v>
      </c>
    </row>
    <row r="4836" spans="1:8">
      <c r="A4836" s="15">
        <v>4831</v>
      </c>
      <c r="B4836" s="16" t="s">
        <v>25</v>
      </c>
      <c r="C4836" s="16" t="s">
        <v>129</v>
      </c>
      <c r="D4836" s="17">
        <v>0</v>
      </c>
      <c r="E4836" s="17">
        <v>0</v>
      </c>
      <c r="F4836" s="17">
        <v>13</v>
      </c>
      <c r="G4836" s="17">
        <v>0</v>
      </c>
      <c r="H4836" s="17">
        <v>16</v>
      </c>
    </row>
    <row r="4837" spans="1:8">
      <c r="A4837" s="15">
        <v>4832</v>
      </c>
      <c r="B4837" s="16" t="s">
        <v>25</v>
      </c>
      <c r="C4837" s="16" t="s">
        <v>130</v>
      </c>
      <c r="D4837" s="17">
        <v>0</v>
      </c>
      <c r="E4837" s="17">
        <v>0</v>
      </c>
      <c r="F4837" s="17">
        <v>23</v>
      </c>
      <c r="G4837" s="17">
        <v>6</v>
      </c>
      <c r="H4837" s="17">
        <v>33</v>
      </c>
    </row>
    <row r="4838" spans="1:8">
      <c r="A4838" s="15">
        <v>4833</v>
      </c>
      <c r="B4838" s="16" t="s">
        <v>25</v>
      </c>
      <c r="C4838" s="16" t="s">
        <v>131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25</v>
      </c>
      <c r="C4839" s="16" t="s">
        <v>132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25</v>
      </c>
      <c r="C4840" s="16" t="s">
        <v>381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25</v>
      </c>
      <c r="C4841" s="16" t="s">
        <v>133</v>
      </c>
      <c r="D4841" s="17">
        <v>0</v>
      </c>
      <c r="E4841" s="17">
        <v>9</v>
      </c>
      <c r="F4841" s="17">
        <v>70</v>
      </c>
      <c r="G4841" s="17">
        <v>18</v>
      </c>
      <c r="H4841" s="17">
        <v>95</v>
      </c>
    </row>
    <row r="4842" spans="1:8">
      <c r="A4842" s="15">
        <v>4837</v>
      </c>
      <c r="B4842" s="16" t="s">
        <v>25</v>
      </c>
      <c r="C4842" s="16" t="s">
        <v>134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25</v>
      </c>
      <c r="C4843" s="16" t="s">
        <v>135</v>
      </c>
      <c r="D4843" s="17">
        <v>17</v>
      </c>
      <c r="E4843" s="17">
        <v>25</v>
      </c>
      <c r="F4843" s="17">
        <v>251</v>
      </c>
      <c r="G4843" s="17">
        <v>5</v>
      </c>
      <c r="H4843" s="17">
        <v>297</v>
      </c>
    </row>
    <row r="4844" spans="1:8">
      <c r="A4844" s="15">
        <v>4839</v>
      </c>
      <c r="B4844" s="16" t="s">
        <v>25</v>
      </c>
      <c r="C4844" s="16" t="s">
        <v>136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25</v>
      </c>
      <c r="C4845" s="16" t="s">
        <v>137</v>
      </c>
      <c r="D4845" s="17">
        <v>0</v>
      </c>
      <c r="E4845" s="17">
        <v>0</v>
      </c>
      <c r="F4845" s="17">
        <v>0</v>
      </c>
      <c r="G4845" s="17">
        <v>0</v>
      </c>
      <c r="H4845" s="17">
        <v>0</v>
      </c>
    </row>
    <row r="4846" spans="1:8">
      <c r="A4846" s="15">
        <v>4841</v>
      </c>
      <c r="B4846" s="16" t="s">
        <v>25</v>
      </c>
      <c r="C4846" s="16" t="s">
        <v>138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25</v>
      </c>
      <c r="C4847" s="16" t="s">
        <v>139</v>
      </c>
      <c r="D4847" s="17">
        <v>0</v>
      </c>
      <c r="E4847" s="17">
        <v>0</v>
      </c>
      <c r="F4847" s="17">
        <v>0</v>
      </c>
      <c r="G4847" s="17">
        <v>0</v>
      </c>
      <c r="H4847" s="17">
        <v>0</v>
      </c>
    </row>
    <row r="4848" spans="1:8">
      <c r="A4848" s="15">
        <v>4843</v>
      </c>
      <c r="B4848" s="16" t="s">
        <v>25</v>
      </c>
      <c r="C4848" s="16" t="s">
        <v>140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25</v>
      </c>
      <c r="C4849" s="16" t="s">
        <v>141</v>
      </c>
      <c r="D4849" s="17">
        <v>0</v>
      </c>
      <c r="E4849" s="17">
        <v>0</v>
      </c>
      <c r="F4849" s="17">
        <v>0</v>
      </c>
      <c r="G4849" s="17">
        <v>0</v>
      </c>
      <c r="H4849" s="17">
        <v>0</v>
      </c>
    </row>
    <row r="4850" spans="1:8">
      <c r="A4850" s="15">
        <v>4845</v>
      </c>
      <c r="B4850" s="16" t="s">
        <v>25</v>
      </c>
      <c r="C4850" s="16" t="s">
        <v>142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25</v>
      </c>
      <c r="C4851" s="16" t="s">
        <v>143</v>
      </c>
      <c r="D4851" s="17">
        <v>3</v>
      </c>
      <c r="E4851" s="17">
        <v>3</v>
      </c>
      <c r="F4851" s="17">
        <v>124</v>
      </c>
      <c r="G4851" s="17">
        <v>33</v>
      </c>
      <c r="H4851" s="17">
        <v>163</v>
      </c>
    </row>
    <row r="4852" spans="1:8">
      <c r="A4852" s="15">
        <v>4847</v>
      </c>
      <c r="B4852" s="16" t="s">
        <v>25</v>
      </c>
      <c r="C4852" s="16" t="s">
        <v>144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25</v>
      </c>
      <c r="C4853" s="16" t="s">
        <v>349</v>
      </c>
      <c r="D4853" s="17">
        <v>137</v>
      </c>
      <c r="E4853" s="17">
        <v>1013</v>
      </c>
      <c r="F4853" s="17">
        <v>3315</v>
      </c>
      <c r="G4853" s="17">
        <v>356</v>
      </c>
      <c r="H4853" s="17">
        <v>4816</v>
      </c>
    </row>
    <row r="4854" spans="1:8">
      <c r="A4854" s="15">
        <v>4849</v>
      </c>
      <c r="B4854" s="16" t="s">
        <v>25</v>
      </c>
      <c r="C4854" s="16" t="s">
        <v>145</v>
      </c>
      <c r="D4854" s="17">
        <v>0</v>
      </c>
      <c r="E4854" s="17">
        <v>0</v>
      </c>
      <c r="F4854" s="17">
        <v>0</v>
      </c>
      <c r="G4854" s="17">
        <v>0</v>
      </c>
      <c r="H4854" s="17">
        <v>0</v>
      </c>
    </row>
    <row r="4855" spans="1:8">
      <c r="A4855" s="15">
        <v>4850</v>
      </c>
      <c r="B4855" s="16" t="s">
        <v>25</v>
      </c>
      <c r="C4855" s="16" t="s">
        <v>146</v>
      </c>
      <c r="D4855" s="17">
        <v>3</v>
      </c>
      <c r="E4855" s="17">
        <v>41</v>
      </c>
      <c r="F4855" s="17">
        <v>249</v>
      </c>
      <c r="G4855" s="17">
        <v>0</v>
      </c>
      <c r="H4855" s="17">
        <v>295</v>
      </c>
    </row>
    <row r="4856" spans="1:8">
      <c r="A4856" s="15">
        <v>4851</v>
      </c>
      <c r="B4856" s="16" t="s">
        <v>25</v>
      </c>
      <c r="C4856" s="16" t="s">
        <v>147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25</v>
      </c>
      <c r="C4857" s="16" t="s">
        <v>148</v>
      </c>
      <c r="D4857" s="17">
        <v>0</v>
      </c>
      <c r="E4857" s="17">
        <v>0</v>
      </c>
      <c r="F4857" s="17">
        <v>10</v>
      </c>
      <c r="G4857" s="17">
        <v>0</v>
      </c>
      <c r="H4857" s="17">
        <v>12</v>
      </c>
    </row>
    <row r="4858" spans="1:8">
      <c r="A4858" s="15">
        <v>4853</v>
      </c>
      <c r="B4858" s="16" t="s">
        <v>25</v>
      </c>
      <c r="C4858" s="16" t="s">
        <v>350</v>
      </c>
      <c r="D4858" s="17">
        <v>0</v>
      </c>
      <c r="E4858" s="17">
        <v>0</v>
      </c>
      <c r="F4858" s="17">
        <v>0</v>
      </c>
      <c r="G4858" s="17">
        <v>0</v>
      </c>
      <c r="H4858" s="17">
        <v>0</v>
      </c>
    </row>
    <row r="4859" spans="1:8">
      <c r="A4859" s="15">
        <v>4854</v>
      </c>
      <c r="B4859" s="16" t="s">
        <v>25</v>
      </c>
      <c r="C4859" s="16" t="s">
        <v>149</v>
      </c>
      <c r="D4859" s="17">
        <v>0</v>
      </c>
      <c r="E4859" s="17">
        <v>3</v>
      </c>
      <c r="F4859" s="17">
        <v>20</v>
      </c>
      <c r="G4859" s="17">
        <v>0</v>
      </c>
      <c r="H4859" s="17">
        <v>23</v>
      </c>
    </row>
    <row r="4860" spans="1:8">
      <c r="A4860" s="15">
        <v>4855</v>
      </c>
      <c r="B4860" s="16" t="s">
        <v>25</v>
      </c>
      <c r="C4860" s="16" t="s">
        <v>150</v>
      </c>
      <c r="D4860" s="17">
        <v>0</v>
      </c>
      <c r="E4860" s="17">
        <v>0</v>
      </c>
      <c r="F4860" s="17">
        <v>0</v>
      </c>
      <c r="G4860" s="17">
        <v>0</v>
      </c>
      <c r="H4860" s="17">
        <v>0</v>
      </c>
    </row>
    <row r="4861" spans="1:8">
      <c r="A4861" s="15">
        <v>4856</v>
      </c>
      <c r="B4861" s="16" t="s">
        <v>25</v>
      </c>
      <c r="C4861" s="16" t="s">
        <v>351</v>
      </c>
      <c r="D4861" s="17">
        <v>0</v>
      </c>
      <c r="E4861" s="17">
        <v>3</v>
      </c>
      <c r="F4861" s="17">
        <v>0</v>
      </c>
      <c r="G4861" s="17">
        <v>0</v>
      </c>
      <c r="H4861" s="17">
        <v>3</v>
      </c>
    </row>
    <row r="4862" spans="1:8">
      <c r="A4862" s="15">
        <v>4857</v>
      </c>
      <c r="B4862" s="16" t="s">
        <v>25</v>
      </c>
      <c r="C4862" s="16" t="s">
        <v>151</v>
      </c>
      <c r="D4862" s="17">
        <v>0</v>
      </c>
      <c r="E4862" s="17">
        <v>7</v>
      </c>
      <c r="F4862" s="17">
        <v>168</v>
      </c>
      <c r="G4862" s="17">
        <v>194</v>
      </c>
      <c r="H4862" s="17">
        <v>370</v>
      </c>
    </row>
    <row r="4863" spans="1:8">
      <c r="A4863" s="15">
        <v>4858</v>
      </c>
      <c r="B4863" s="16" t="s">
        <v>25</v>
      </c>
      <c r="C4863" s="16" t="s">
        <v>152</v>
      </c>
      <c r="D4863" s="17">
        <v>0</v>
      </c>
      <c r="E4863" s="17">
        <v>0</v>
      </c>
      <c r="F4863" s="17">
        <v>6</v>
      </c>
      <c r="G4863" s="17">
        <v>5</v>
      </c>
      <c r="H4863" s="17">
        <v>15</v>
      </c>
    </row>
    <row r="4864" spans="1:8">
      <c r="A4864" s="15">
        <v>4859</v>
      </c>
      <c r="B4864" s="16" t="s">
        <v>25</v>
      </c>
      <c r="C4864" s="16" t="s">
        <v>352</v>
      </c>
      <c r="D4864" s="17">
        <v>0</v>
      </c>
      <c r="E4864" s="17">
        <v>0</v>
      </c>
      <c r="F4864" s="17">
        <v>0</v>
      </c>
      <c r="G4864" s="17">
        <v>0</v>
      </c>
      <c r="H4864" s="17">
        <v>0</v>
      </c>
    </row>
    <row r="4865" spans="1:8">
      <c r="A4865" s="15">
        <v>4860</v>
      </c>
      <c r="B4865" s="16" t="s">
        <v>25</v>
      </c>
      <c r="C4865" s="16" t="s">
        <v>153</v>
      </c>
      <c r="D4865" s="17">
        <v>0</v>
      </c>
      <c r="E4865" s="17">
        <v>0</v>
      </c>
      <c r="F4865" s="17">
        <v>123</v>
      </c>
      <c r="G4865" s="17">
        <v>163</v>
      </c>
      <c r="H4865" s="17">
        <v>285</v>
      </c>
    </row>
    <row r="4866" spans="1:8">
      <c r="A4866" s="15">
        <v>4861</v>
      </c>
      <c r="B4866" s="16" t="s">
        <v>25</v>
      </c>
      <c r="C4866" s="16" t="s">
        <v>154</v>
      </c>
      <c r="D4866" s="17">
        <v>0</v>
      </c>
      <c r="E4866" s="17">
        <v>0</v>
      </c>
      <c r="F4866" s="17">
        <v>19</v>
      </c>
      <c r="G4866" s="17">
        <v>4</v>
      </c>
      <c r="H4866" s="17">
        <v>21</v>
      </c>
    </row>
    <row r="4867" spans="1:8">
      <c r="A4867" s="15">
        <v>4862</v>
      </c>
      <c r="B4867" s="16" t="s">
        <v>25</v>
      </c>
      <c r="C4867" s="16" t="s">
        <v>155</v>
      </c>
      <c r="D4867" s="17">
        <v>0</v>
      </c>
      <c r="E4867" s="17">
        <v>0</v>
      </c>
      <c r="F4867" s="17">
        <v>18</v>
      </c>
      <c r="G4867" s="17">
        <v>0</v>
      </c>
      <c r="H4867" s="17">
        <v>23</v>
      </c>
    </row>
    <row r="4868" spans="1:8">
      <c r="A4868" s="15">
        <v>4863</v>
      </c>
      <c r="B4868" s="16" t="s">
        <v>25</v>
      </c>
      <c r="C4868" s="16" t="s">
        <v>156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25</v>
      </c>
      <c r="C4869" s="16" t="s">
        <v>157</v>
      </c>
      <c r="D4869" s="17">
        <v>0</v>
      </c>
      <c r="E4869" s="17">
        <v>0</v>
      </c>
      <c r="F4869" s="17">
        <v>0</v>
      </c>
      <c r="G4869" s="17">
        <v>0</v>
      </c>
      <c r="H4869" s="17">
        <v>0</v>
      </c>
    </row>
    <row r="4870" spans="1:8">
      <c r="A4870" s="15">
        <v>4865</v>
      </c>
      <c r="B4870" s="16" t="s">
        <v>25</v>
      </c>
      <c r="C4870" s="16" t="s">
        <v>158</v>
      </c>
      <c r="D4870" s="17">
        <v>0</v>
      </c>
      <c r="E4870" s="17">
        <v>0</v>
      </c>
      <c r="F4870" s="17">
        <v>3</v>
      </c>
      <c r="G4870" s="17">
        <v>0</v>
      </c>
      <c r="H4870" s="17">
        <v>3</v>
      </c>
    </row>
    <row r="4871" spans="1:8">
      <c r="A4871" s="15">
        <v>4866</v>
      </c>
      <c r="B4871" s="16" t="s">
        <v>25</v>
      </c>
      <c r="C4871" s="16" t="s">
        <v>159</v>
      </c>
      <c r="D4871" s="17">
        <v>0</v>
      </c>
      <c r="E4871" s="17">
        <v>0</v>
      </c>
      <c r="F4871" s="17">
        <v>3</v>
      </c>
      <c r="G4871" s="17">
        <v>11</v>
      </c>
      <c r="H4871" s="17">
        <v>19</v>
      </c>
    </row>
    <row r="4872" spans="1:8">
      <c r="A4872" s="15">
        <v>4867</v>
      </c>
      <c r="B4872" s="16" t="s">
        <v>25</v>
      </c>
      <c r="C4872" s="16" t="s">
        <v>160</v>
      </c>
      <c r="D4872" s="17">
        <v>5</v>
      </c>
      <c r="E4872" s="17">
        <v>6</v>
      </c>
      <c r="F4872" s="17">
        <v>9</v>
      </c>
      <c r="G4872" s="17">
        <v>0</v>
      </c>
      <c r="H4872" s="17">
        <v>19</v>
      </c>
    </row>
    <row r="4873" spans="1:8">
      <c r="A4873" s="15">
        <v>4868</v>
      </c>
      <c r="B4873" s="16" t="s">
        <v>25</v>
      </c>
      <c r="C4873" s="16" t="s">
        <v>161</v>
      </c>
      <c r="D4873" s="17">
        <v>15</v>
      </c>
      <c r="E4873" s="17">
        <v>13</v>
      </c>
      <c r="F4873" s="17">
        <v>170</v>
      </c>
      <c r="G4873" s="17">
        <v>169</v>
      </c>
      <c r="H4873" s="17">
        <v>362</v>
      </c>
    </row>
    <row r="4874" spans="1:8">
      <c r="A4874" s="15">
        <v>4869</v>
      </c>
      <c r="B4874" s="16" t="s">
        <v>25</v>
      </c>
      <c r="C4874" s="16" t="s">
        <v>162</v>
      </c>
      <c r="D4874" s="17">
        <v>5</v>
      </c>
      <c r="E4874" s="17">
        <v>0</v>
      </c>
      <c r="F4874" s="17">
        <v>28</v>
      </c>
      <c r="G4874" s="17">
        <v>0</v>
      </c>
      <c r="H4874" s="17">
        <v>32</v>
      </c>
    </row>
    <row r="4875" spans="1:8">
      <c r="A4875" s="15">
        <v>4870</v>
      </c>
      <c r="B4875" s="16" t="s">
        <v>25</v>
      </c>
      <c r="C4875" s="16" t="s">
        <v>163</v>
      </c>
      <c r="D4875" s="17">
        <v>153</v>
      </c>
      <c r="E4875" s="17">
        <v>137</v>
      </c>
      <c r="F4875" s="17">
        <v>2082</v>
      </c>
      <c r="G4875" s="17">
        <v>439</v>
      </c>
      <c r="H4875" s="17">
        <v>2815</v>
      </c>
    </row>
    <row r="4876" spans="1:8">
      <c r="A4876" s="15">
        <v>4871</v>
      </c>
      <c r="B4876" s="16" t="s">
        <v>25</v>
      </c>
      <c r="C4876" s="16" t="s">
        <v>164</v>
      </c>
      <c r="D4876" s="17">
        <v>0</v>
      </c>
      <c r="E4876" s="17">
        <v>0</v>
      </c>
      <c r="F4876" s="17">
        <v>0</v>
      </c>
      <c r="G4876" s="17">
        <v>0</v>
      </c>
      <c r="H4876" s="17">
        <v>0</v>
      </c>
    </row>
    <row r="4877" spans="1:8">
      <c r="A4877" s="15">
        <v>4872</v>
      </c>
      <c r="B4877" s="16" t="s">
        <v>25</v>
      </c>
      <c r="C4877" s="16" t="s">
        <v>165</v>
      </c>
      <c r="D4877" s="17">
        <v>0</v>
      </c>
      <c r="E4877" s="17">
        <v>0</v>
      </c>
      <c r="F4877" s="17">
        <v>25</v>
      </c>
      <c r="G4877" s="17">
        <v>0</v>
      </c>
      <c r="H4877" s="17">
        <v>25</v>
      </c>
    </row>
    <row r="4878" spans="1:8">
      <c r="A4878" s="15">
        <v>4873</v>
      </c>
      <c r="B4878" s="16" t="s">
        <v>25</v>
      </c>
      <c r="C4878" s="16" t="s">
        <v>166</v>
      </c>
      <c r="D4878" s="17">
        <v>0</v>
      </c>
      <c r="E4878" s="17">
        <v>0</v>
      </c>
      <c r="F4878" s="17">
        <v>8</v>
      </c>
      <c r="G4878" s="17">
        <v>7</v>
      </c>
      <c r="H4878" s="17">
        <v>21</v>
      </c>
    </row>
    <row r="4879" spans="1:8">
      <c r="A4879" s="15">
        <v>4874</v>
      </c>
      <c r="B4879" s="16" t="s">
        <v>25</v>
      </c>
      <c r="C4879" s="16" t="s">
        <v>167</v>
      </c>
      <c r="D4879" s="17">
        <v>11</v>
      </c>
      <c r="E4879" s="17">
        <v>23</v>
      </c>
      <c r="F4879" s="17">
        <v>52</v>
      </c>
      <c r="G4879" s="17">
        <v>8</v>
      </c>
      <c r="H4879" s="17">
        <v>90</v>
      </c>
    </row>
    <row r="4880" spans="1:8">
      <c r="A4880" s="15">
        <v>4875</v>
      </c>
      <c r="B4880" s="16" t="s">
        <v>25</v>
      </c>
      <c r="C4880" s="16" t="s">
        <v>168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25</v>
      </c>
      <c r="C4881" s="16" t="s">
        <v>353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25</v>
      </c>
      <c r="C4882" s="16" t="s">
        <v>169</v>
      </c>
      <c r="D4882" s="17">
        <v>3</v>
      </c>
      <c r="E4882" s="17">
        <v>11</v>
      </c>
      <c r="F4882" s="17">
        <v>148</v>
      </c>
      <c r="G4882" s="17">
        <v>33</v>
      </c>
      <c r="H4882" s="17">
        <v>195</v>
      </c>
    </row>
    <row r="4883" spans="1:8">
      <c r="A4883" s="15">
        <v>4878</v>
      </c>
      <c r="B4883" s="16" t="s">
        <v>25</v>
      </c>
      <c r="C4883" s="16" t="s">
        <v>170</v>
      </c>
      <c r="D4883" s="17">
        <v>3</v>
      </c>
      <c r="E4883" s="17">
        <v>0</v>
      </c>
      <c r="F4883" s="17">
        <v>23</v>
      </c>
      <c r="G4883" s="17">
        <v>4</v>
      </c>
      <c r="H4883" s="17">
        <v>32</v>
      </c>
    </row>
    <row r="4884" spans="1:8">
      <c r="A4884" s="15">
        <v>4879</v>
      </c>
      <c r="B4884" s="16" t="s">
        <v>25</v>
      </c>
      <c r="C4884" s="16" t="s">
        <v>171</v>
      </c>
      <c r="D4884" s="17">
        <v>3</v>
      </c>
      <c r="E4884" s="17">
        <v>14</v>
      </c>
      <c r="F4884" s="17">
        <v>200</v>
      </c>
      <c r="G4884" s="17">
        <v>19</v>
      </c>
      <c r="H4884" s="17">
        <v>235</v>
      </c>
    </row>
    <row r="4885" spans="1:8">
      <c r="A4885" s="15">
        <v>4880</v>
      </c>
      <c r="B4885" s="16" t="s">
        <v>25</v>
      </c>
      <c r="C4885" s="16" t="s">
        <v>172</v>
      </c>
      <c r="D4885" s="17">
        <v>0</v>
      </c>
      <c r="E4885" s="17">
        <v>0</v>
      </c>
      <c r="F4885" s="17">
        <v>0</v>
      </c>
      <c r="G4885" s="17">
        <v>0</v>
      </c>
      <c r="H4885" s="17">
        <v>0</v>
      </c>
    </row>
    <row r="4886" spans="1:8">
      <c r="A4886" s="15">
        <v>4881</v>
      </c>
      <c r="B4886" s="16" t="s">
        <v>25</v>
      </c>
      <c r="C4886" s="16" t="s">
        <v>173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25</v>
      </c>
      <c r="C4887" s="16" t="s">
        <v>174</v>
      </c>
      <c r="D4887" s="17">
        <v>0</v>
      </c>
      <c r="E4887" s="17">
        <v>0</v>
      </c>
      <c r="F4887" s="17">
        <v>0</v>
      </c>
      <c r="G4887" s="17">
        <v>0</v>
      </c>
      <c r="H4887" s="17">
        <v>0</v>
      </c>
    </row>
    <row r="4888" spans="1:8">
      <c r="A4888" s="15">
        <v>4883</v>
      </c>
      <c r="B4888" s="16" t="s">
        <v>25</v>
      </c>
      <c r="C4888" s="16" t="s">
        <v>175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25</v>
      </c>
      <c r="C4889" s="16" t="s">
        <v>176</v>
      </c>
      <c r="D4889" s="17">
        <v>0</v>
      </c>
      <c r="E4889" s="17">
        <v>0</v>
      </c>
      <c r="F4889" s="17">
        <v>10</v>
      </c>
      <c r="G4889" s="17">
        <v>6</v>
      </c>
      <c r="H4889" s="17">
        <v>17</v>
      </c>
    </row>
    <row r="4890" spans="1:8">
      <c r="A4890" s="15">
        <v>4885</v>
      </c>
      <c r="B4890" s="16" t="s">
        <v>25</v>
      </c>
      <c r="C4890" s="16" t="s">
        <v>177</v>
      </c>
      <c r="D4890" s="17">
        <v>0</v>
      </c>
      <c r="E4890" s="17">
        <v>0</v>
      </c>
      <c r="F4890" s="17">
        <v>9</v>
      </c>
      <c r="G4890" s="17">
        <v>0</v>
      </c>
      <c r="H4890" s="17">
        <v>9</v>
      </c>
    </row>
    <row r="4891" spans="1:8">
      <c r="A4891" s="15">
        <v>4886</v>
      </c>
      <c r="B4891" s="16" t="s">
        <v>25</v>
      </c>
      <c r="C4891" s="16" t="s">
        <v>178</v>
      </c>
      <c r="D4891" s="17">
        <v>16</v>
      </c>
      <c r="E4891" s="17">
        <v>27</v>
      </c>
      <c r="F4891" s="17">
        <v>281</v>
      </c>
      <c r="G4891" s="17">
        <v>112</v>
      </c>
      <c r="H4891" s="17">
        <v>437</v>
      </c>
    </row>
    <row r="4892" spans="1:8">
      <c r="A4892" s="15">
        <v>4887</v>
      </c>
      <c r="B4892" s="16" t="s">
        <v>25</v>
      </c>
      <c r="C4892" s="16" t="s">
        <v>179</v>
      </c>
      <c r="D4892" s="17">
        <v>6</v>
      </c>
      <c r="E4892" s="17">
        <v>6</v>
      </c>
      <c r="F4892" s="17">
        <v>34</v>
      </c>
      <c r="G4892" s="17">
        <v>0</v>
      </c>
      <c r="H4892" s="17">
        <v>46</v>
      </c>
    </row>
    <row r="4893" spans="1:8">
      <c r="A4893" s="15">
        <v>4888</v>
      </c>
      <c r="B4893" s="16" t="s">
        <v>25</v>
      </c>
      <c r="C4893" s="16" t="s">
        <v>180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25</v>
      </c>
      <c r="C4894" s="16" t="s">
        <v>181</v>
      </c>
      <c r="D4894" s="17">
        <v>50</v>
      </c>
      <c r="E4894" s="17">
        <v>59</v>
      </c>
      <c r="F4894" s="17">
        <v>1258</v>
      </c>
      <c r="G4894" s="17">
        <v>3188</v>
      </c>
      <c r="H4894" s="17">
        <v>4552</v>
      </c>
    </row>
    <row r="4895" spans="1:8">
      <c r="A4895" s="15">
        <v>4890</v>
      </c>
      <c r="B4895" s="16" t="s">
        <v>25</v>
      </c>
      <c r="C4895" s="16" t="s">
        <v>182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25</v>
      </c>
      <c r="C4896" s="16" t="s">
        <v>183</v>
      </c>
      <c r="D4896" s="17">
        <v>0</v>
      </c>
      <c r="E4896" s="17">
        <v>0</v>
      </c>
      <c r="F4896" s="17">
        <v>0</v>
      </c>
      <c r="G4896" s="17">
        <v>0</v>
      </c>
      <c r="H4896" s="17">
        <v>0</v>
      </c>
    </row>
    <row r="4897" spans="1:8">
      <c r="A4897" s="15">
        <v>4892</v>
      </c>
      <c r="B4897" s="16" t="s">
        <v>25</v>
      </c>
      <c r="C4897" s="16" t="s">
        <v>184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25</v>
      </c>
      <c r="C4898" s="16" t="s">
        <v>185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25</v>
      </c>
      <c r="C4899" s="16" t="s">
        <v>186</v>
      </c>
      <c r="D4899" s="17">
        <v>5</v>
      </c>
      <c r="E4899" s="17">
        <v>0</v>
      </c>
      <c r="F4899" s="17">
        <v>0</v>
      </c>
      <c r="G4899" s="17">
        <v>0</v>
      </c>
      <c r="H4899" s="17">
        <v>9</v>
      </c>
    </row>
    <row r="4900" spans="1:8">
      <c r="A4900" s="15">
        <v>4895</v>
      </c>
      <c r="B4900" s="16" t="s">
        <v>25</v>
      </c>
      <c r="C4900" s="16" t="s">
        <v>354</v>
      </c>
      <c r="D4900" s="17">
        <v>0</v>
      </c>
      <c r="E4900" s="17">
        <v>0</v>
      </c>
      <c r="F4900" s="17">
        <v>0</v>
      </c>
      <c r="G4900" s="17">
        <v>0</v>
      </c>
      <c r="H4900" s="17">
        <v>0</v>
      </c>
    </row>
    <row r="4901" spans="1:8">
      <c r="A4901" s="15">
        <v>4896</v>
      </c>
      <c r="B4901" s="16" t="s">
        <v>25</v>
      </c>
      <c r="C4901" s="16" t="s">
        <v>187</v>
      </c>
      <c r="D4901" s="17">
        <v>0</v>
      </c>
      <c r="E4901" s="17">
        <v>0</v>
      </c>
      <c r="F4901" s="17">
        <v>0</v>
      </c>
      <c r="G4901" s="17">
        <v>0</v>
      </c>
      <c r="H4901" s="17">
        <v>0</v>
      </c>
    </row>
    <row r="4902" spans="1:8">
      <c r="A4902" s="15">
        <v>4897</v>
      </c>
      <c r="B4902" s="16" t="s">
        <v>25</v>
      </c>
      <c r="C4902" s="16" t="s">
        <v>188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25</v>
      </c>
      <c r="C4903" s="16" t="s">
        <v>189</v>
      </c>
      <c r="D4903" s="17">
        <v>0</v>
      </c>
      <c r="E4903" s="17">
        <v>0</v>
      </c>
      <c r="F4903" s="17">
        <v>3</v>
      </c>
      <c r="G4903" s="17">
        <v>0</v>
      </c>
      <c r="H4903" s="17">
        <v>3</v>
      </c>
    </row>
    <row r="4904" spans="1:8">
      <c r="A4904" s="15">
        <v>4899</v>
      </c>
      <c r="B4904" s="16" t="s">
        <v>25</v>
      </c>
      <c r="C4904" s="16" t="s">
        <v>190</v>
      </c>
      <c r="D4904" s="17">
        <v>0</v>
      </c>
      <c r="E4904" s="17">
        <v>0</v>
      </c>
      <c r="F4904" s="17">
        <v>0</v>
      </c>
      <c r="G4904" s="17">
        <v>0</v>
      </c>
      <c r="H4904" s="17">
        <v>0</v>
      </c>
    </row>
    <row r="4905" spans="1:8">
      <c r="A4905" s="15">
        <v>4900</v>
      </c>
      <c r="B4905" s="16" t="s">
        <v>25</v>
      </c>
      <c r="C4905" s="16" t="s">
        <v>191</v>
      </c>
      <c r="D4905" s="17">
        <v>0</v>
      </c>
      <c r="E4905" s="17">
        <v>0</v>
      </c>
      <c r="F4905" s="17">
        <v>0</v>
      </c>
      <c r="G4905" s="17">
        <v>0</v>
      </c>
      <c r="H4905" s="17">
        <v>0</v>
      </c>
    </row>
    <row r="4906" spans="1:8">
      <c r="A4906" s="15">
        <v>4901</v>
      </c>
      <c r="B4906" s="16" t="s">
        <v>25</v>
      </c>
      <c r="C4906" s="16" t="s">
        <v>192</v>
      </c>
      <c r="D4906" s="17">
        <v>0</v>
      </c>
      <c r="E4906" s="17">
        <v>0</v>
      </c>
      <c r="F4906" s="17">
        <v>0</v>
      </c>
      <c r="G4906" s="17">
        <v>0</v>
      </c>
      <c r="H4906" s="17">
        <v>0</v>
      </c>
    </row>
    <row r="4907" spans="1:8">
      <c r="A4907" s="15">
        <v>4902</v>
      </c>
      <c r="B4907" s="16" t="s">
        <v>25</v>
      </c>
      <c r="C4907" s="16" t="s">
        <v>355</v>
      </c>
      <c r="D4907" s="17">
        <v>13</v>
      </c>
      <c r="E4907" s="17">
        <v>67</v>
      </c>
      <c r="F4907" s="17">
        <v>225</v>
      </c>
      <c r="G4907" s="17">
        <v>16</v>
      </c>
      <c r="H4907" s="17">
        <v>325</v>
      </c>
    </row>
    <row r="4908" spans="1:8">
      <c r="A4908" s="15">
        <v>4903</v>
      </c>
      <c r="B4908" s="16" t="s">
        <v>25</v>
      </c>
      <c r="C4908" s="16" t="s">
        <v>193</v>
      </c>
      <c r="D4908" s="17">
        <v>0</v>
      </c>
      <c r="E4908" s="17">
        <v>4</v>
      </c>
      <c r="F4908" s="17">
        <v>26</v>
      </c>
      <c r="G4908" s="17">
        <v>27</v>
      </c>
      <c r="H4908" s="17">
        <v>58</v>
      </c>
    </row>
    <row r="4909" spans="1:8">
      <c r="A4909" s="15">
        <v>4904</v>
      </c>
      <c r="B4909" s="16" t="s">
        <v>25</v>
      </c>
      <c r="C4909" s="16" t="s">
        <v>194</v>
      </c>
      <c r="D4909" s="17">
        <v>0</v>
      </c>
      <c r="E4909" s="17">
        <v>0</v>
      </c>
      <c r="F4909" s="17">
        <v>0</v>
      </c>
      <c r="G4909" s="17">
        <v>0</v>
      </c>
      <c r="H4909" s="17">
        <v>0</v>
      </c>
    </row>
    <row r="4910" spans="1:8">
      <c r="A4910" s="15">
        <v>4905</v>
      </c>
      <c r="B4910" s="16" t="s">
        <v>25</v>
      </c>
      <c r="C4910" s="16" t="s">
        <v>195</v>
      </c>
      <c r="D4910" s="17">
        <v>281</v>
      </c>
      <c r="E4910" s="17">
        <v>635</v>
      </c>
      <c r="F4910" s="17">
        <v>3524</v>
      </c>
      <c r="G4910" s="17">
        <v>127</v>
      </c>
      <c r="H4910" s="17">
        <v>4565</v>
      </c>
    </row>
    <row r="4911" spans="1:8">
      <c r="A4911" s="15">
        <v>4906</v>
      </c>
      <c r="B4911" s="16" t="s">
        <v>25</v>
      </c>
      <c r="C4911" s="16" t="s">
        <v>196</v>
      </c>
      <c r="D4911" s="17">
        <v>9</v>
      </c>
      <c r="E4911" s="17">
        <v>37</v>
      </c>
      <c r="F4911" s="17">
        <v>225</v>
      </c>
      <c r="G4911" s="17">
        <v>24</v>
      </c>
      <c r="H4911" s="17">
        <v>295</v>
      </c>
    </row>
    <row r="4912" spans="1:8">
      <c r="A4912" s="15">
        <v>4907</v>
      </c>
      <c r="B4912" s="16" t="s">
        <v>25</v>
      </c>
      <c r="C4912" s="16" t="s">
        <v>197</v>
      </c>
      <c r="D4912" s="17">
        <v>35</v>
      </c>
      <c r="E4912" s="17">
        <v>56</v>
      </c>
      <c r="F4912" s="17">
        <v>480</v>
      </c>
      <c r="G4912" s="17">
        <v>4</v>
      </c>
      <c r="H4912" s="17">
        <v>578</v>
      </c>
    </row>
    <row r="4913" spans="1:8">
      <c r="A4913" s="15">
        <v>4908</v>
      </c>
      <c r="B4913" s="16" t="s">
        <v>25</v>
      </c>
      <c r="C4913" s="16" t="s">
        <v>198</v>
      </c>
      <c r="D4913" s="17">
        <v>43</v>
      </c>
      <c r="E4913" s="17">
        <v>19</v>
      </c>
      <c r="F4913" s="17">
        <v>251</v>
      </c>
      <c r="G4913" s="17">
        <v>13</v>
      </c>
      <c r="H4913" s="17">
        <v>328</v>
      </c>
    </row>
    <row r="4914" spans="1:8">
      <c r="A4914" s="15">
        <v>4909</v>
      </c>
      <c r="B4914" s="16" t="s">
        <v>25</v>
      </c>
      <c r="C4914" s="16" t="s">
        <v>199</v>
      </c>
      <c r="D4914" s="17">
        <v>8</v>
      </c>
      <c r="E4914" s="17">
        <v>7</v>
      </c>
      <c r="F4914" s="17">
        <v>397</v>
      </c>
      <c r="G4914" s="17">
        <v>50</v>
      </c>
      <c r="H4914" s="17">
        <v>466</v>
      </c>
    </row>
    <row r="4915" spans="1:8">
      <c r="A4915" s="15">
        <v>4910</v>
      </c>
      <c r="B4915" s="16" t="s">
        <v>25</v>
      </c>
      <c r="C4915" s="16" t="s">
        <v>200</v>
      </c>
      <c r="D4915" s="17">
        <v>0</v>
      </c>
      <c r="E4915" s="17">
        <v>0</v>
      </c>
      <c r="F4915" s="17">
        <v>0</v>
      </c>
      <c r="G4915" s="17">
        <v>0</v>
      </c>
      <c r="H4915" s="17">
        <v>4</v>
      </c>
    </row>
    <row r="4916" spans="1:8">
      <c r="A4916" s="15">
        <v>4911</v>
      </c>
      <c r="B4916" s="16" t="s">
        <v>25</v>
      </c>
      <c r="C4916" s="16" t="s">
        <v>201</v>
      </c>
      <c r="D4916" s="17">
        <v>0</v>
      </c>
      <c r="E4916" s="17">
        <v>4</v>
      </c>
      <c r="F4916" s="17">
        <v>37</v>
      </c>
      <c r="G4916" s="17">
        <v>0</v>
      </c>
      <c r="H4916" s="17">
        <v>37</v>
      </c>
    </row>
    <row r="4917" spans="1:8">
      <c r="A4917" s="15">
        <v>4912</v>
      </c>
      <c r="B4917" s="16" t="s">
        <v>25</v>
      </c>
      <c r="C4917" s="16" t="s">
        <v>202</v>
      </c>
      <c r="D4917" s="17">
        <v>26</v>
      </c>
      <c r="E4917" s="17">
        <v>48</v>
      </c>
      <c r="F4917" s="17">
        <v>1261</v>
      </c>
      <c r="G4917" s="17">
        <v>4792</v>
      </c>
      <c r="H4917" s="17">
        <v>6132</v>
      </c>
    </row>
    <row r="4918" spans="1:8">
      <c r="A4918" s="15">
        <v>4913</v>
      </c>
      <c r="B4918" s="16" t="s">
        <v>25</v>
      </c>
      <c r="C4918" s="16" t="s">
        <v>203</v>
      </c>
      <c r="D4918" s="17">
        <v>0</v>
      </c>
      <c r="E4918" s="17">
        <v>0</v>
      </c>
      <c r="F4918" s="17">
        <v>9</v>
      </c>
      <c r="G4918" s="17">
        <v>0</v>
      </c>
      <c r="H4918" s="17">
        <v>9</v>
      </c>
    </row>
    <row r="4919" spans="1:8">
      <c r="A4919" s="15">
        <v>4914</v>
      </c>
      <c r="B4919" s="16" t="s">
        <v>25</v>
      </c>
      <c r="C4919" s="16" t="s">
        <v>204</v>
      </c>
      <c r="D4919" s="17">
        <v>14</v>
      </c>
      <c r="E4919" s="17">
        <v>27</v>
      </c>
      <c r="F4919" s="17">
        <v>239</v>
      </c>
      <c r="G4919" s="17">
        <v>9</v>
      </c>
      <c r="H4919" s="17">
        <v>296</v>
      </c>
    </row>
    <row r="4920" spans="1:8">
      <c r="A4920" s="15">
        <v>4915</v>
      </c>
      <c r="B4920" s="16" t="s">
        <v>25</v>
      </c>
      <c r="C4920" s="16" t="s">
        <v>205</v>
      </c>
      <c r="D4920" s="17">
        <v>0</v>
      </c>
      <c r="E4920" s="17">
        <v>0</v>
      </c>
      <c r="F4920" s="17">
        <v>0</v>
      </c>
      <c r="G4920" s="17">
        <v>0</v>
      </c>
      <c r="H4920" s="17">
        <v>0</v>
      </c>
    </row>
    <row r="4921" spans="1:8">
      <c r="A4921" s="15">
        <v>4916</v>
      </c>
      <c r="B4921" s="16" t="s">
        <v>25</v>
      </c>
      <c r="C4921" s="16" t="s">
        <v>356</v>
      </c>
      <c r="D4921" s="17">
        <v>0</v>
      </c>
      <c r="E4921" s="17">
        <v>0</v>
      </c>
      <c r="F4921" s="17">
        <v>3</v>
      </c>
      <c r="G4921" s="17">
        <v>0</v>
      </c>
      <c r="H4921" s="17">
        <v>4</v>
      </c>
    </row>
    <row r="4922" spans="1:8">
      <c r="A4922" s="15">
        <v>4917</v>
      </c>
      <c r="B4922" s="16" t="s">
        <v>25</v>
      </c>
      <c r="C4922" s="16" t="s">
        <v>206</v>
      </c>
      <c r="D4922" s="17">
        <v>6</v>
      </c>
      <c r="E4922" s="17">
        <v>4</v>
      </c>
      <c r="F4922" s="17">
        <v>31</v>
      </c>
      <c r="G4922" s="17">
        <v>0</v>
      </c>
      <c r="H4922" s="17">
        <v>45</v>
      </c>
    </row>
    <row r="4923" spans="1:8">
      <c r="A4923" s="15">
        <v>4918</v>
      </c>
      <c r="B4923" s="16" t="s">
        <v>25</v>
      </c>
      <c r="C4923" s="16" t="s">
        <v>207</v>
      </c>
      <c r="D4923" s="17">
        <v>0</v>
      </c>
      <c r="E4923" s="17">
        <v>0</v>
      </c>
      <c r="F4923" s="17">
        <v>3</v>
      </c>
      <c r="G4923" s="17">
        <v>0</v>
      </c>
      <c r="H4923" s="17">
        <v>3</v>
      </c>
    </row>
    <row r="4924" spans="1:8">
      <c r="A4924" s="15">
        <v>4919</v>
      </c>
      <c r="B4924" s="16" t="s">
        <v>25</v>
      </c>
      <c r="C4924" s="16" t="s">
        <v>208</v>
      </c>
      <c r="D4924" s="17">
        <v>10</v>
      </c>
      <c r="E4924" s="17">
        <v>29</v>
      </c>
      <c r="F4924" s="17">
        <v>80</v>
      </c>
      <c r="G4924" s="17">
        <v>4</v>
      </c>
      <c r="H4924" s="17">
        <v>127</v>
      </c>
    </row>
    <row r="4925" spans="1:8">
      <c r="A4925" s="15">
        <v>4920</v>
      </c>
      <c r="B4925" s="16" t="s">
        <v>25</v>
      </c>
      <c r="C4925" s="16" t="s">
        <v>209</v>
      </c>
      <c r="D4925" s="17">
        <v>0</v>
      </c>
      <c r="E4925" s="17">
        <v>0</v>
      </c>
      <c r="F4925" s="17">
        <v>0</v>
      </c>
      <c r="G4925" s="17">
        <v>0</v>
      </c>
      <c r="H4925" s="17">
        <v>0</v>
      </c>
    </row>
    <row r="4926" spans="1:8">
      <c r="A4926" s="15">
        <v>4921</v>
      </c>
      <c r="B4926" s="16" t="s">
        <v>25</v>
      </c>
      <c r="C4926" s="16" t="s">
        <v>357</v>
      </c>
      <c r="D4926" s="17">
        <v>0</v>
      </c>
      <c r="E4926" s="17">
        <v>0</v>
      </c>
      <c r="F4926" s="17">
        <v>0</v>
      </c>
      <c r="G4926" s="17">
        <v>0</v>
      </c>
      <c r="H4926" s="17">
        <v>0</v>
      </c>
    </row>
    <row r="4927" spans="1:8">
      <c r="A4927" s="15">
        <v>4922</v>
      </c>
      <c r="B4927" s="16" t="s">
        <v>25</v>
      </c>
      <c r="C4927" s="16" t="s">
        <v>358</v>
      </c>
      <c r="D4927" s="17">
        <v>11</v>
      </c>
      <c r="E4927" s="17">
        <v>24</v>
      </c>
      <c r="F4927" s="17">
        <v>139</v>
      </c>
      <c r="G4927" s="17">
        <v>5</v>
      </c>
      <c r="H4927" s="17">
        <v>184</v>
      </c>
    </row>
    <row r="4928" spans="1:8">
      <c r="A4928" s="15">
        <v>4923</v>
      </c>
      <c r="B4928" s="16" t="s">
        <v>25</v>
      </c>
      <c r="C4928" s="16" t="s">
        <v>359</v>
      </c>
      <c r="D4928" s="17">
        <v>0</v>
      </c>
      <c r="E4928" s="17">
        <v>4</v>
      </c>
      <c r="F4928" s="17">
        <v>3</v>
      </c>
      <c r="G4928" s="17">
        <v>4</v>
      </c>
      <c r="H4928" s="17">
        <v>8</v>
      </c>
    </row>
    <row r="4929" spans="1:8">
      <c r="A4929" s="15">
        <v>4924</v>
      </c>
      <c r="B4929" s="16" t="s">
        <v>25</v>
      </c>
      <c r="C4929" s="16" t="s">
        <v>210</v>
      </c>
      <c r="D4929" s="17">
        <v>6</v>
      </c>
      <c r="E4929" s="17">
        <v>19</v>
      </c>
      <c r="F4929" s="17">
        <v>52</v>
      </c>
      <c r="G4929" s="17">
        <v>0</v>
      </c>
      <c r="H4929" s="17">
        <v>72</v>
      </c>
    </row>
    <row r="4930" spans="1:8">
      <c r="A4930" s="15">
        <v>4925</v>
      </c>
      <c r="B4930" s="16" t="s">
        <v>25</v>
      </c>
      <c r="C4930" s="16" t="s">
        <v>360</v>
      </c>
      <c r="D4930" s="17">
        <v>0</v>
      </c>
      <c r="E4930" s="17">
        <v>0</v>
      </c>
      <c r="F4930" s="17">
        <v>3</v>
      </c>
      <c r="G4930" s="17">
        <v>0</v>
      </c>
      <c r="H4930" s="17">
        <v>0</v>
      </c>
    </row>
    <row r="4931" spans="1:8">
      <c r="A4931" s="15">
        <v>4926</v>
      </c>
      <c r="B4931" s="16" t="s">
        <v>25</v>
      </c>
      <c r="C4931" s="16" t="s">
        <v>211</v>
      </c>
      <c r="D4931" s="17">
        <v>0</v>
      </c>
      <c r="E4931" s="17">
        <v>3</v>
      </c>
      <c r="F4931" s="17">
        <v>21</v>
      </c>
      <c r="G4931" s="17">
        <v>5</v>
      </c>
      <c r="H4931" s="17">
        <v>26</v>
      </c>
    </row>
    <row r="4932" spans="1:8">
      <c r="A4932" s="15">
        <v>4927</v>
      </c>
      <c r="B4932" s="16" t="s">
        <v>25</v>
      </c>
      <c r="C4932" s="16" t="s">
        <v>212</v>
      </c>
      <c r="D4932" s="17">
        <v>0</v>
      </c>
      <c r="E4932" s="17">
        <v>0</v>
      </c>
      <c r="F4932" s="17">
        <v>3</v>
      </c>
      <c r="G4932" s="17">
        <v>21</v>
      </c>
      <c r="H4932" s="17">
        <v>30</v>
      </c>
    </row>
    <row r="4933" spans="1:8">
      <c r="A4933" s="15">
        <v>4928</v>
      </c>
      <c r="B4933" s="16" t="s">
        <v>25</v>
      </c>
      <c r="C4933" s="16" t="s">
        <v>213</v>
      </c>
      <c r="D4933" s="17">
        <v>12</v>
      </c>
      <c r="E4933" s="17">
        <v>31</v>
      </c>
      <c r="F4933" s="17">
        <v>782</v>
      </c>
      <c r="G4933" s="17">
        <v>338</v>
      </c>
      <c r="H4933" s="17">
        <v>1171</v>
      </c>
    </row>
    <row r="4934" spans="1:8">
      <c r="A4934" s="15">
        <v>4929</v>
      </c>
      <c r="B4934" s="16" t="s">
        <v>25</v>
      </c>
      <c r="C4934" s="16" t="s">
        <v>214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25</v>
      </c>
      <c r="C4935" s="16" t="s">
        <v>215</v>
      </c>
      <c r="D4935" s="17">
        <v>0</v>
      </c>
      <c r="E4935" s="17">
        <v>0</v>
      </c>
      <c r="F4935" s="17">
        <v>10</v>
      </c>
      <c r="G4935" s="17">
        <v>0</v>
      </c>
      <c r="H4935" s="17">
        <v>5</v>
      </c>
    </row>
    <row r="4936" spans="1:8">
      <c r="A4936" s="15">
        <v>4931</v>
      </c>
      <c r="B4936" s="16" t="s">
        <v>25</v>
      </c>
      <c r="C4936" s="16" t="s">
        <v>216</v>
      </c>
      <c r="D4936" s="17">
        <v>37</v>
      </c>
      <c r="E4936" s="17">
        <v>3</v>
      </c>
      <c r="F4936" s="17">
        <v>58</v>
      </c>
      <c r="G4936" s="17">
        <v>3</v>
      </c>
      <c r="H4936" s="17">
        <v>103</v>
      </c>
    </row>
    <row r="4937" spans="1:8">
      <c r="A4937" s="15">
        <v>4932</v>
      </c>
      <c r="B4937" s="16" t="s">
        <v>25</v>
      </c>
      <c r="C4937" s="16" t="s">
        <v>217</v>
      </c>
      <c r="D4937" s="17">
        <v>0</v>
      </c>
      <c r="E4937" s="17">
        <v>0</v>
      </c>
      <c r="F4937" s="17">
        <v>0</v>
      </c>
      <c r="G4937" s="17">
        <v>0</v>
      </c>
      <c r="H4937" s="17">
        <v>0</v>
      </c>
    </row>
    <row r="4938" spans="1:8">
      <c r="A4938" s="15">
        <v>4933</v>
      </c>
      <c r="B4938" s="16" t="s">
        <v>25</v>
      </c>
      <c r="C4938" s="16" t="s">
        <v>218</v>
      </c>
      <c r="D4938" s="17">
        <v>0</v>
      </c>
      <c r="E4938" s="17">
        <v>0</v>
      </c>
      <c r="F4938" s="17">
        <v>3</v>
      </c>
      <c r="G4938" s="17">
        <v>4</v>
      </c>
      <c r="H4938" s="17">
        <v>10</v>
      </c>
    </row>
    <row r="4939" spans="1:8">
      <c r="A4939" s="15">
        <v>4934</v>
      </c>
      <c r="B4939" s="16" t="s">
        <v>25</v>
      </c>
      <c r="C4939" s="16" t="s">
        <v>219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25</v>
      </c>
      <c r="C4940" s="16" t="s">
        <v>361</v>
      </c>
      <c r="D4940" s="17">
        <v>0</v>
      </c>
      <c r="E4940" s="17">
        <v>4</v>
      </c>
      <c r="F4940" s="17">
        <v>12</v>
      </c>
      <c r="G4940" s="17">
        <v>0</v>
      </c>
      <c r="H4940" s="17">
        <v>16</v>
      </c>
    </row>
    <row r="4941" spans="1:8">
      <c r="A4941" s="15">
        <v>4936</v>
      </c>
      <c r="B4941" s="16" t="s">
        <v>25</v>
      </c>
      <c r="C4941" s="16" t="s">
        <v>220</v>
      </c>
      <c r="D4941" s="17">
        <v>0</v>
      </c>
      <c r="E4941" s="17">
        <v>0</v>
      </c>
      <c r="F4941" s="17">
        <v>0</v>
      </c>
      <c r="G4941" s="17">
        <v>0</v>
      </c>
      <c r="H4941" s="17">
        <v>0</v>
      </c>
    </row>
    <row r="4942" spans="1:8">
      <c r="A4942" s="15">
        <v>4937</v>
      </c>
      <c r="B4942" s="16" t="s">
        <v>25</v>
      </c>
      <c r="C4942" s="16" t="s">
        <v>221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25</v>
      </c>
      <c r="C4943" s="16" t="s">
        <v>222</v>
      </c>
      <c r="D4943" s="17">
        <v>4</v>
      </c>
      <c r="E4943" s="17">
        <v>0</v>
      </c>
      <c r="F4943" s="17">
        <v>6</v>
      </c>
      <c r="G4943" s="17">
        <v>0</v>
      </c>
      <c r="H4943" s="17">
        <v>7</v>
      </c>
    </row>
    <row r="4944" spans="1:8">
      <c r="A4944" s="15">
        <v>4939</v>
      </c>
      <c r="B4944" s="16" t="s">
        <v>25</v>
      </c>
      <c r="C4944" s="16" t="s">
        <v>223</v>
      </c>
      <c r="D4944" s="17">
        <v>39</v>
      </c>
      <c r="E4944" s="17">
        <v>144</v>
      </c>
      <c r="F4944" s="17">
        <v>654</v>
      </c>
      <c r="G4944" s="17">
        <v>78</v>
      </c>
      <c r="H4944" s="17">
        <v>912</v>
      </c>
    </row>
    <row r="4945" spans="1:8">
      <c r="A4945" s="15">
        <v>4940</v>
      </c>
      <c r="B4945" s="16" t="s">
        <v>25</v>
      </c>
      <c r="C4945" s="16" t="s">
        <v>224</v>
      </c>
      <c r="D4945" s="17">
        <v>0</v>
      </c>
      <c r="E4945" s="17">
        <v>0</v>
      </c>
      <c r="F4945" s="17">
        <v>6</v>
      </c>
      <c r="G4945" s="17">
        <v>0</v>
      </c>
      <c r="H4945" s="17">
        <v>6</v>
      </c>
    </row>
    <row r="4946" spans="1:8">
      <c r="A4946" s="15">
        <v>4941</v>
      </c>
      <c r="B4946" s="16" t="s">
        <v>25</v>
      </c>
      <c r="C4946" s="16" t="s">
        <v>225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25</v>
      </c>
      <c r="C4947" s="16" t="s">
        <v>226</v>
      </c>
      <c r="D4947" s="17">
        <v>0</v>
      </c>
      <c r="E4947" s="17">
        <v>0</v>
      </c>
      <c r="F4947" s="17">
        <v>118</v>
      </c>
      <c r="G4947" s="17">
        <v>238</v>
      </c>
      <c r="H4947" s="17">
        <v>355</v>
      </c>
    </row>
    <row r="4948" spans="1:8">
      <c r="A4948" s="15">
        <v>4943</v>
      </c>
      <c r="B4948" s="16" t="s">
        <v>25</v>
      </c>
      <c r="C4948" s="16" t="s">
        <v>227</v>
      </c>
      <c r="D4948" s="17">
        <v>0</v>
      </c>
      <c r="E4948" s="17">
        <v>0</v>
      </c>
      <c r="F4948" s="17">
        <v>0</v>
      </c>
      <c r="G4948" s="17">
        <v>0</v>
      </c>
      <c r="H4948" s="17">
        <v>0</v>
      </c>
    </row>
    <row r="4949" spans="1:8">
      <c r="A4949" s="15">
        <v>4944</v>
      </c>
      <c r="B4949" s="16" t="s">
        <v>25</v>
      </c>
      <c r="C4949" s="16" t="s">
        <v>228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25</v>
      </c>
      <c r="C4950" s="16" t="s">
        <v>373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25</v>
      </c>
      <c r="C4951" s="16" t="s">
        <v>229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25</v>
      </c>
      <c r="C4952" s="16" t="s">
        <v>230</v>
      </c>
      <c r="D4952" s="17">
        <v>15</v>
      </c>
      <c r="E4952" s="17">
        <v>31</v>
      </c>
      <c r="F4952" s="17">
        <v>166</v>
      </c>
      <c r="G4952" s="17">
        <v>30</v>
      </c>
      <c r="H4952" s="17">
        <v>240</v>
      </c>
    </row>
    <row r="4953" spans="1:8">
      <c r="A4953" s="15">
        <v>4948</v>
      </c>
      <c r="B4953" s="16" t="s">
        <v>25</v>
      </c>
      <c r="C4953" s="16" t="s">
        <v>231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25</v>
      </c>
      <c r="C4954" s="16" t="s">
        <v>232</v>
      </c>
      <c r="D4954" s="17">
        <v>0</v>
      </c>
      <c r="E4954" s="17">
        <v>0</v>
      </c>
      <c r="F4954" s="17">
        <v>0</v>
      </c>
      <c r="G4954" s="17">
        <v>0</v>
      </c>
      <c r="H4954" s="17">
        <v>0</v>
      </c>
    </row>
    <row r="4955" spans="1:8">
      <c r="A4955" s="15">
        <v>4950</v>
      </c>
      <c r="B4955" s="16" t="s">
        <v>25</v>
      </c>
      <c r="C4955" s="16" t="s">
        <v>233</v>
      </c>
      <c r="D4955" s="17">
        <v>0</v>
      </c>
      <c r="E4955" s="17">
        <v>5</v>
      </c>
      <c r="F4955" s="17">
        <v>59</v>
      </c>
      <c r="G4955" s="17">
        <v>0</v>
      </c>
      <c r="H4955" s="17">
        <v>65</v>
      </c>
    </row>
    <row r="4956" spans="1:8">
      <c r="A4956" s="15">
        <v>4951</v>
      </c>
      <c r="B4956" s="16" t="s">
        <v>25</v>
      </c>
      <c r="C4956" s="16" t="s">
        <v>362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25</v>
      </c>
      <c r="C4957" s="16" t="s">
        <v>234</v>
      </c>
      <c r="D4957" s="17">
        <v>0</v>
      </c>
      <c r="E4957" s="17">
        <v>0</v>
      </c>
      <c r="F4957" s="17">
        <v>0</v>
      </c>
      <c r="G4957" s="17">
        <v>0</v>
      </c>
      <c r="H4957" s="17">
        <v>0</v>
      </c>
    </row>
    <row r="4958" spans="1:8">
      <c r="A4958" s="15">
        <v>4953</v>
      </c>
      <c r="B4958" s="16" t="s">
        <v>25</v>
      </c>
      <c r="C4958" s="16" t="s">
        <v>235</v>
      </c>
      <c r="D4958" s="17">
        <v>0</v>
      </c>
      <c r="E4958" s="17">
        <v>0</v>
      </c>
      <c r="F4958" s="17">
        <v>3</v>
      </c>
      <c r="G4958" s="17">
        <v>0</v>
      </c>
      <c r="H4958" s="17">
        <v>3</v>
      </c>
    </row>
    <row r="4959" spans="1:8">
      <c r="A4959" s="15">
        <v>4954</v>
      </c>
      <c r="B4959" s="16" t="s">
        <v>25</v>
      </c>
      <c r="C4959" s="16" t="s">
        <v>236</v>
      </c>
      <c r="D4959" s="17">
        <v>0</v>
      </c>
      <c r="E4959" s="17">
        <v>0</v>
      </c>
      <c r="F4959" s="17">
        <v>4</v>
      </c>
      <c r="G4959" s="17">
        <v>0</v>
      </c>
      <c r="H4959" s="17">
        <v>4</v>
      </c>
    </row>
    <row r="4960" spans="1:8">
      <c r="A4960" s="15">
        <v>4955</v>
      </c>
      <c r="B4960" s="16" t="s">
        <v>25</v>
      </c>
      <c r="C4960" s="16" t="s">
        <v>237</v>
      </c>
      <c r="D4960" s="17">
        <v>0</v>
      </c>
      <c r="E4960" s="17">
        <v>0</v>
      </c>
      <c r="F4960" s="17">
        <v>0</v>
      </c>
      <c r="G4960" s="17">
        <v>0</v>
      </c>
      <c r="H4960" s="17">
        <v>0</v>
      </c>
    </row>
    <row r="4961" spans="1:8">
      <c r="A4961" s="15">
        <v>4956</v>
      </c>
      <c r="B4961" s="16" t="s">
        <v>25</v>
      </c>
      <c r="C4961" s="16" t="s">
        <v>238</v>
      </c>
      <c r="D4961" s="17">
        <v>0</v>
      </c>
      <c r="E4961" s="17">
        <v>3</v>
      </c>
      <c r="F4961" s="17">
        <v>8</v>
      </c>
      <c r="G4961" s="17">
        <v>0</v>
      </c>
      <c r="H4961" s="17">
        <v>12</v>
      </c>
    </row>
    <row r="4962" spans="1:8">
      <c r="A4962" s="15">
        <v>4957</v>
      </c>
      <c r="B4962" s="16" t="s">
        <v>25</v>
      </c>
      <c r="C4962" s="16" t="s">
        <v>239</v>
      </c>
      <c r="D4962" s="17">
        <v>0</v>
      </c>
      <c r="E4962" s="17">
        <v>0</v>
      </c>
      <c r="F4962" s="17">
        <v>11</v>
      </c>
      <c r="G4962" s="17">
        <v>5</v>
      </c>
      <c r="H4962" s="17">
        <v>18</v>
      </c>
    </row>
    <row r="4963" spans="1:8">
      <c r="A4963" s="15">
        <v>4958</v>
      </c>
      <c r="B4963" s="16" t="s">
        <v>25</v>
      </c>
      <c r="C4963" s="16" t="s">
        <v>374</v>
      </c>
      <c r="D4963" s="17">
        <v>0</v>
      </c>
      <c r="E4963" s="17">
        <v>0</v>
      </c>
      <c r="F4963" s="17">
        <v>0</v>
      </c>
      <c r="G4963" s="17">
        <v>0</v>
      </c>
      <c r="H4963" s="17">
        <v>0</v>
      </c>
    </row>
    <row r="4964" spans="1:8">
      <c r="A4964" s="15">
        <v>4959</v>
      </c>
      <c r="B4964" s="16" t="s">
        <v>25</v>
      </c>
      <c r="C4964" s="16" t="s">
        <v>240</v>
      </c>
      <c r="D4964" s="17">
        <v>3</v>
      </c>
      <c r="E4964" s="17">
        <v>0</v>
      </c>
      <c r="F4964" s="17">
        <v>23</v>
      </c>
      <c r="G4964" s="17">
        <v>3</v>
      </c>
      <c r="H4964" s="17">
        <v>32</v>
      </c>
    </row>
    <row r="4965" spans="1:8">
      <c r="A4965" s="15">
        <v>4960</v>
      </c>
      <c r="B4965" s="16" t="s">
        <v>25</v>
      </c>
      <c r="C4965" s="16" t="s">
        <v>241</v>
      </c>
      <c r="D4965" s="17">
        <v>0</v>
      </c>
      <c r="E4965" s="17">
        <v>0</v>
      </c>
      <c r="F4965" s="17">
        <v>5</v>
      </c>
      <c r="G4965" s="17">
        <v>0</v>
      </c>
      <c r="H4965" s="17">
        <v>11</v>
      </c>
    </row>
    <row r="4966" spans="1:8">
      <c r="A4966" s="15">
        <v>4961</v>
      </c>
      <c r="B4966" s="16" t="s">
        <v>25</v>
      </c>
      <c r="C4966" s="16" t="s">
        <v>382</v>
      </c>
      <c r="D4966" s="17">
        <v>4</v>
      </c>
      <c r="E4966" s="17">
        <v>8</v>
      </c>
      <c r="F4966" s="17">
        <v>28</v>
      </c>
      <c r="G4966" s="17">
        <v>5</v>
      </c>
      <c r="H4966" s="17">
        <v>44</v>
      </c>
    </row>
    <row r="4967" spans="1:8">
      <c r="A4967" s="15">
        <v>4962</v>
      </c>
      <c r="B4967" s="16" t="s">
        <v>25</v>
      </c>
      <c r="C4967" s="16" t="s">
        <v>242</v>
      </c>
      <c r="D4967" s="17">
        <v>0</v>
      </c>
      <c r="E4967" s="17">
        <v>0</v>
      </c>
      <c r="F4967" s="17">
        <v>5</v>
      </c>
      <c r="G4967" s="17">
        <v>0</v>
      </c>
      <c r="H4967" s="17">
        <v>6</v>
      </c>
    </row>
    <row r="4968" spans="1:8">
      <c r="A4968" s="15">
        <v>4963</v>
      </c>
      <c r="B4968" s="16" t="s">
        <v>25</v>
      </c>
      <c r="C4968" s="16" t="s">
        <v>243</v>
      </c>
      <c r="D4968" s="17">
        <v>0</v>
      </c>
      <c r="E4968" s="17">
        <v>0</v>
      </c>
      <c r="F4968" s="17">
        <v>4</v>
      </c>
      <c r="G4968" s="17">
        <v>0</v>
      </c>
      <c r="H4968" s="17">
        <v>4</v>
      </c>
    </row>
    <row r="4969" spans="1:8">
      <c r="A4969" s="15">
        <v>4964</v>
      </c>
      <c r="B4969" s="16" t="s">
        <v>25</v>
      </c>
      <c r="C4969" s="16" t="s">
        <v>244</v>
      </c>
      <c r="D4969" s="17">
        <v>27</v>
      </c>
      <c r="E4969" s="17">
        <v>188</v>
      </c>
      <c r="F4969" s="17">
        <v>649</v>
      </c>
      <c r="G4969" s="17">
        <v>0</v>
      </c>
      <c r="H4969" s="17">
        <v>864</v>
      </c>
    </row>
    <row r="4970" spans="1:8">
      <c r="A4970" s="15">
        <v>4965</v>
      </c>
      <c r="B4970" s="16" t="s">
        <v>25</v>
      </c>
      <c r="C4970" s="16" t="s">
        <v>245</v>
      </c>
      <c r="D4970" s="17">
        <v>0</v>
      </c>
      <c r="E4970" s="17">
        <v>3</v>
      </c>
      <c r="F4970" s="17">
        <v>107</v>
      </c>
      <c r="G4970" s="17">
        <v>63</v>
      </c>
      <c r="H4970" s="17">
        <v>176</v>
      </c>
    </row>
    <row r="4971" spans="1:8">
      <c r="A4971" s="15">
        <v>4966</v>
      </c>
      <c r="B4971" s="16" t="s">
        <v>25</v>
      </c>
      <c r="C4971" s="16" t="s">
        <v>246</v>
      </c>
      <c r="D4971" s="17">
        <v>0</v>
      </c>
      <c r="E4971" s="17">
        <v>0</v>
      </c>
      <c r="F4971" s="17">
        <v>4</v>
      </c>
      <c r="G4971" s="17">
        <v>0</v>
      </c>
      <c r="H4971" s="17">
        <v>5</v>
      </c>
    </row>
    <row r="4972" spans="1:8">
      <c r="A4972" s="15">
        <v>4967</v>
      </c>
      <c r="B4972" s="16" t="s">
        <v>25</v>
      </c>
      <c r="C4972" s="16" t="s">
        <v>247</v>
      </c>
      <c r="D4972" s="17">
        <v>91</v>
      </c>
      <c r="E4972" s="17">
        <v>147</v>
      </c>
      <c r="F4972" s="17">
        <v>1844</v>
      </c>
      <c r="G4972" s="17">
        <v>110</v>
      </c>
      <c r="H4972" s="17">
        <v>2193</v>
      </c>
    </row>
    <row r="4973" spans="1:8">
      <c r="A4973" s="15">
        <v>4968</v>
      </c>
      <c r="B4973" s="16" t="s">
        <v>25</v>
      </c>
      <c r="C4973" s="16" t="s">
        <v>248</v>
      </c>
      <c r="D4973" s="17">
        <v>0</v>
      </c>
      <c r="E4973" s="17">
        <v>0</v>
      </c>
      <c r="F4973" s="17">
        <v>3</v>
      </c>
      <c r="G4973" s="17">
        <v>0</v>
      </c>
      <c r="H4973" s="17">
        <v>3</v>
      </c>
    </row>
    <row r="4974" spans="1:8">
      <c r="A4974" s="15">
        <v>4969</v>
      </c>
      <c r="B4974" s="16" t="s">
        <v>25</v>
      </c>
      <c r="C4974" s="16" t="s">
        <v>249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25</v>
      </c>
      <c r="C4975" s="16" t="s">
        <v>250</v>
      </c>
      <c r="D4975" s="17">
        <v>7</v>
      </c>
      <c r="E4975" s="17">
        <v>4</v>
      </c>
      <c r="F4975" s="17">
        <v>51</v>
      </c>
      <c r="G4975" s="17">
        <v>0</v>
      </c>
      <c r="H4975" s="17">
        <v>62</v>
      </c>
    </row>
    <row r="4976" spans="1:8">
      <c r="A4976" s="15">
        <v>4971</v>
      </c>
      <c r="B4976" s="16" t="s">
        <v>25</v>
      </c>
      <c r="C4976" s="16" t="s">
        <v>251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25</v>
      </c>
      <c r="C4977" s="16" t="s">
        <v>252</v>
      </c>
      <c r="D4977" s="17">
        <v>0</v>
      </c>
      <c r="E4977" s="17">
        <v>0</v>
      </c>
      <c r="F4977" s="17">
        <v>0</v>
      </c>
      <c r="G4977" s="17">
        <v>0</v>
      </c>
      <c r="H4977" s="17">
        <v>0</v>
      </c>
    </row>
    <row r="4978" spans="1:8">
      <c r="A4978" s="15">
        <v>4973</v>
      </c>
      <c r="B4978" s="16" t="s">
        <v>25</v>
      </c>
      <c r="C4978" s="16" t="s">
        <v>253</v>
      </c>
      <c r="D4978" s="17">
        <v>3</v>
      </c>
      <c r="E4978" s="17">
        <v>0</v>
      </c>
      <c r="F4978" s="17">
        <v>0</v>
      </c>
      <c r="G4978" s="17">
        <v>0</v>
      </c>
      <c r="H4978" s="17">
        <v>3</v>
      </c>
    </row>
    <row r="4979" spans="1:8">
      <c r="A4979" s="15">
        <v>4974</v>
      </c>
      <c r="B4979" s="16" t="s">
        <v>25</v>
      </c>
      <c r="C4979" s="16" t="s">
        <v>254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25</v>
      </c>
      <c r="C4980" s="16" t="s">
        <v>255</v>
      </c>
      <c r="D4980" s="17">
        <v>0</v>
      </c>
      <c r="E4980" s="17">
        <v>0</v>
      </c>
      <c r="F4980" s="17">
        <v>0</v>
      </c>
      <c r="G4980" s="17">
        <v>0</v>
      </c>
      <c r="H4980" s="17">
        <v>0</v>
      </c>
    </row>
    <row r="4981" spans="1:8">
      <c r="A4981" s="15">
        <v>4976</v>
      </c>
      <c r="B4981" s="16" t="s">
        <v>25</v>
      </c>
      <c r="C4981" s="16" t="s">
        <v>256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25</v>
      </c>
      <c r="C4982" s="16" t="s">
        <v>257</v>
      </c>
      <c r="D4982" s="17">
        <v>0</v>
      </c>
      <c r="E4982" s="17">
        <v>0</v>
      </c>
      <c r="F4982" s="17">
        <v>0</v>
      </c>
      <c r="G4982" s="17">
        <v>0</v>
      </c>
      <c r="H4982" s="17">
        <v>0</v>
      </c>
    </row>
    <row r="4983" spans="1:8">
      <c r="A4983" s="15">
        <v>4978</v>
      </c>
      <c r="B4983" s="16" t="s">
        <v>25</v>
      </c>
      <c r="C4983" s="16" t="s">
        <v>258</v>
      </c>
      <c r="D4983" s="17">
        <v>0</v>
      </c>
      <c r="E4983" s="17">
        <v>4</v>
      </c>
      <c r="F4983" s="17">
        <v>66</v>
      </c>
      <c r="G4983" s="17">
        <v>17</v>
      </c>
      <c r="H4983" s="17">
        <v>83</v>
      </c>
    </row>
    <row r="4984" spans="1:8">
      <c r="A4984" s="15">
        <v>4979</v>
      </c>
      <c r="B4984" s="16" t="s">
        <v>25</v>
      </c>
      <c r="C4984" s="16" t="s">
        <v>259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25</v>
      </c>
      <c r="C4985" s="16" t="s">
        <v>260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25</v>
      </c>
      <c r="C4986" s="16" t="s">
        <v>261</v>
      </c>
      <c r="D4986" s="17">
        <v>0</v>
      </c>
      <c r="E4986" s="17">
        <v>10</v>
      </c>
      <c r="F4986" s="17">
        <v>13</v>
      </c>
      <c r="G4986" s="17">
        <v>0</v>
      </c>
      <c r="H4986" s="17">
        <v>22</v>
      </c>
    </row>
    <row r="4987" spans="1:8">
      <c r="A4987" s="15">
        <v>4982</v>
      </c>
      <c r="B4987" s="16" t="s">
        <v>25</v>
      </c>
      <c r="C4987" s="16" t="s">
        <v>262</v>
      </c>
      <c r="D4987" s="17">
        <v>0</v>
      </c>
      <c r="E4987" s="17">
        <v>31</v>
      </c>
      <c r="F4987" s="17">
        <v>7</v>
      </c>
      <c r="G4987" s="17">
        <v>0</v>
      </c>
      <c r="H4987" s="17">
        <v>41</v>
      </c>
    </row>
    <row r="4988" spans="1:8">
      <c r="A4988" s="15">
        <v>4983</v>
      </c>
      <c r="B4988" s="16" t="s">
        <v>25</v>
      </c>
      <c r="C4988" s="16" t="s">
        <v>263</v>
      </c>
      <c r="D4988" s="17">
        <v>70</v>
      </c>
      <c r="E4988" s="17">
        <v>85</v>
      </c>
      <c r="F4988" s="17">
        <v>383</v>
      </c>
      <c r="G4988" s="17">
        <v>0</v>
      </c>
      <c r="H4988" s="17">
        <v>547</v>
      </c>
    </row>
    <row r="4989" spans="1:8">
      <c r="A4989" s="15">
        <v>4984</v>
      </c>
      <c r="B4989" s="16" t="s">
        <v>25</v>
      </c>
      <c r="C4989" s="16" t="s">
        <v>264</v>
      </c>
      <c r="D4989" s="17">
        <v>0</v>
      </c>
      <c r="E4989" s="17">
        <v>0</v>
      </c>
      <c r="F4989" s="17">
        <v>0</v>
      </c>
      <c r="G4989" s="17">
        <v>0</v>
      </c>
      <c r="H4989" s="17">
        <v>0</v>
      </c>
    </row>
    <row r="4990" spans="1:8">
      <c r="A4990" s="15">
        <v>4985</v>
      </c>
      <c r="B4990" s="16" t="s">
        <v>25</v>
      </c>
      <c r="C4990" s="16" t="s">
        <v>265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25</v>
      </c>
      <c r="C4991" s="16" t="s">
        <v>266</v>
      </c>
      <c r="D4991" s="17">
        <v>0</v>
      </c>
      <c r="E4991" s="17">
        <v>0</v>
      </c>
      <c r="F4991" s="17">
        <v>66</v>
      </c>
      <c r="G4991" s="17">
        <v>3</v>
      </c>
      <c r="H4991" s="17">
        <v>66</v>
      </c>
    </row>
    <row r="4992" spans="1:8">
      <c r="A4992" s="15">
        <v>4987</v>
      </c>
      <c r="B4992" s="16" t="s">
        <v>25</v>
      </c>
      <c r="C4992" s="16" t="s">
        <v>267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25</v>
      </c>
      <c r="C4993" s="16" t="s">
        <v>268</v>
      </c>
      <c r="D4993" s="17">
        <v>5</v>
      </c>
      <c r="E4993" s="17">
        <v>8</v>
      </c>
      <c r="F4993" s="17">
        <v>45</v>
      </c>
      <c r="G4993" s="17">
        <v>0</v>
      </c>
      <c r="H4993" s="17">
        <v>59</v>
      </c>
    </row>
    <row r="4994" spans="1:8">
      <c r="A4994" s="15">
        <v>4989</v>
      </c>
      <c r="B4994" s="16" t="s">
        <v>25</v>
      </c>
      <c r="C4994" s="16" t="s">
        <v>269</v>
      </c>
      <c r="D4994" s="17">
        <v>47</v>
      </c>
      <c r="E4994" s="17">
        <v>78</v>
      </c>
      <c r="F4994" s="17">
        <v>712</v>
      </c>
      <c r="G4994" s="17">
        <v>83</v>
      </c>
      <c r="H4994" s="17">
        <v>920</v>
      </c>
    </row>
    <row r="4995" spans="1:8">
      <c r="A4995" s="15">
        <v>4990</v>
      </c>
      <c r="B4995" s="16" t="s">
        <v>25</v>
      </c>
      <c r="C4995" s="16" t="s">
        <v>363</v>
      </c>
      <c r="D4995" s="17">
        <v>0</v>
      </c>
      <c r="E4995" s="17">
        <v>0</v>
      </c>
      <c r="F4995" s="17">
        <v>0</v>
      </c>
      <c r="G4995" s="17">
        <v>0</v>
      </c>
      <c r="H4995" s="17">
        <v>0</v>
      </c>
    </row>
    <row r="4996" spans="1:8">
      <c r="A4996" s="15">
        <v>4991</v>
      </c>
      <c r="B4996" s="16" t="s">
        <v>25</v>
      </c>
      <c r="C4996" s="16" t="s">
        <v>270</v>
      </c>
      <c r="D4996" s="17">
        <v>0</v>
      </c>
      <c r="E4996" s="17">
        <v>4</v>
      </c>
      <c r="F4996" s="17">
        <v>145</v>
      </c>
      <c r="G4996" s="17">
        <v>58</v>
      </c>
      <c r="H4996" s="17">
        <v>213</v>
      </c>
    </row>
    <row r="4997" spans="1:8">
      <c r="A4997" s="15">
        <v>4992</v>
      </c>
      <c r="B4997" s="16" t="s">
        <v>25</v>
      </c>
      <c r="C4997" s="16" t="s">
        <v>271</v>
      </c>
      <c r="D4997" s="17">
        <v>0</v>
      </c>
      <c r="E4997" s="17">
        <v>7</v>
      </c>
      <c r="F4997" s="17">
        <v>83</v>
      </c>
      <c r="G4997" s="17">
        <v>34</v>
      </c>
      <c r="H4997" s="17">
        <v>124</v>
      </c>
    </row>
    <row r="4998" spans="1:8">
      <c r="A4998" s="15">
        <v>4993</v>
      </c>
      <c r="B4998" s="16" t="s">
        <v>25</v>
      </c>
      <c r="C4998" s="16" t="s">
        <v>272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25</v>
      </c>
      <c r="C4999" s="16" t="s">
        <v>273</v>
      </c>
      <c r="D4999" s="17">
        <v>8</v>
      </c>
      <c r="E4999" s="17">
        <v>0</v>
      </c>
      <c r="F4999" s="17">
        <v>10</v>
      </c>
      <c r="G4999" s="17">
        <v>0</v>
      </c>
      <c r="H4999" s="17">
        <v>14</v>
      </c>
    </row>
    <row r="5000" spans="1:8">
      <c r="A5000" s="15">
        <v>4995</v>
      </c>
      <c r="B5000" s="16" t="s">
        <v>25</v>
      </c>
      <c r="C5000" s="16" t="s">
        <v>274</v>
      </c>
      <c r="D5000" s="17">
        <v>0</v>
      </c>
      <c r="E5000" s="17">
        <v>0</v>
      </c>
      <c r="F5000" s="17">
        <v>64</v>
      </c>
      <c r="G5000" s="17">
        <v>7</v>
      </c>
      <c r="H5000" s="17">
        <v>73</v>
      </c>
    </row>
    <row r="5001" spans="1:8">
      <c r="A5001" s="15">
        <v>4996</v>
      </c>
      <c r="B5001" s="16" t="s">
        <v>25</v>
      </c>
      <c r="C5001" s="16" t="s">
        <v>275</v>
      </c>
      <c r="D5001" s="17">
        <v>4</v>
      </c>
      <c r="E5001" s="17">
        <v>4</v>
      </c>
      <c r="F5001" s="17">
        <v>55</v>
      </c>
      <c r="G5001" s="17">
        <v>7</v>
      </c>
      <c r="H5001" s="17">
        <v>66</v>
      </c>
    </row>
    <row r="5002" spans="1:8">
      <c r="A5002" s="15">
        <v>4997</v>
      </c>
      <c r="B5002" s="16" t="s">
        <v>25</v>
      </c>
      <c r="C5002" s="16" t="s">
        <v>276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25</v>
      </c>
      <c r="C5003" s="16" t="s">
        <v>277</v>
      </c>
      <c r="D5003" s="17">
        <v>0</v>
      </c>
      <c r="E5003" s="17">
        <v>5</v>
      </c>
      <c r="F5003" s="17">
        <v>38</v>
      </c>
      <c r="G5003" s="17">
        <v>8</v>
      </c>
      <c r="H5003" s="17">
        <v>54</v>
      </c>
    </row>
    <row r="5004" spans="1:8">
      <c r="A5004" s="15">
        <v>4999</v>
      </c>
      <c r="B5004" s="16" t="s">
        <v>25</v>
      </c>
      <c r="C5004" s="16" t="s">
        <v>278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25</v>
      </c>
      <c r="C5005" s="16" t="s">
        <v>364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25</v>
      </c>
      <c r="C5006" s="16" t="s">
        <v>279</v>
      </c>
      <c r="D5006" s="17">
        <v>318</v>
      </c>
      <c r="E5006" s="17">
        <v>119</v>
      </c>
      <c r="F5006" s="17">
        <v>476</v>
      </c>
      <c r="G5006" s="17">
        <v>0</v>
      </c>
      <c r="H5006" s="17">
        <v>916</v>
      </c>
    </row>
    <row r="5007" spans="1:8">
      <c r="A5007" s="15">
        <v>5002</v>
      </c>
      <c r="B5007" s="16" t="s">
        <v>25</v>
      </c>
      <c r="C5007" s="16" t="s">
        <v>280</v>
      </c>
      <c r="D5007" s="17">
        <v>11</v>
      </c>
      <c r="E5007" s="17">
        <v>7</v>
      </c>
      <c r="F5007" s="17">
        <v>289</v>
      </c>
      <c r="G5007" s="17">
        <v>112</v>
      </c>
      <c r="H5007" s="17">
        <v>424</v>
      </c>
    </row>
    <row r="5008" spans="1:8">
      <c r="A5008" s="15">
        <v>5003</v>
      </c>
      <c r="B5008" s="16" t="s">
        <v>25</v>
      </c>
      <c r="C5008" s="16" t="s">
        <v>281</v>
      </c>
      <c r="D5008" s="17">
        <v>0</v>
      </c>
      <c r="E5008" s="17">
        <v>0</v>
      </c>
      <c r="F5008" s="17">
        <v>3</v>
      </c>
      <c r="G5008" s="17">
        <v>0</v>
      </c>
      <c r="H5008" s="17">
        <v>3</v>
      </c>
    </row>
    <row r="5009" spans="1:8">
      <c r="A5009" s="15">
        <v>5004</v>
      </c>
      <c r="B5009" s="16" t="s">
        <v>25</v>
      </c>
      <c r="C5009" s="16" t="s">
        <v>282</v>
      </c>
      <c r="D5009" s="17">
        <v>3</v>
      </c>
      <c r="E5009" s="17">
        <v>5</v>
      </c>
      <c r="F5009" s="17">
        <v>109</v>
      </c>
      <c r="G5009" s="17">
        <v>64</v>
      </c>
      <c r="H5009" s="17">
        <v>177</v>
      </c>
    </row>
    <row r="5010" spans="1:8">
      <c r="A5010" s="15">
        <v>5005</v>
      </c>
      <c r="B5010" s="16" t="s">
        <v>25</v>
      </c>
      <c r="C5010" s="16" t="s">
        <v>283</v>
      </c>
      <c r="D5010" s="17">
        <v>0</v>
      </c>
      <c r="E5010" s="17">
        <v>0</v>
      </c>
      <c r="F5010" s="17">
        <v>13</v>
      </c>
      <c r="G5010" s="17">
        <v>5</v>
      </c>
      <c r="H5010" s="17">
        <v>16</v>
      </c>
    </row>
    <row r="5011" spans="1:8">
      <c r="A5011" s="15">
        <v>5006</v>
      </c>
      <c r="B5011" s="16" t="s">
        <v>25</v>
      </c>
      <c r="C5011" s="16" t="s">
        <v>284</v>
      </c>
      <c r="D5011" s="17">
        <v>0</v>
      </c>
      <c r="E5011" s="17">
        <v>0</v>
      </c>
      <c r="F5011" s="17">
        <v>17</v>
      </c>
      <c r="G5011" s="17">
        <v>0</v>
      </c>
      <c r="H5011" s="17">
        <v>20</v>
      </c>
    </row>
    <row r="5012" spans="1:8">
      <c r="A5012" s="15">
        <v>5007</v>
      </c>
      <c r="B5012" s="16" t="s">
        <v>25</v>
      </c>
      <c r="C5012" s="16" t="s">
        <v>285</v>
      </c>
      <c r="D5012" s="17">
        <v>30</v>
      </c>
      <c r="E5012" s="17">
        <v>32</v>
      </c>
      <c r="F5012" s="17">
        <v>227</v>
      </c>
      <c r="G5012" s="17">
        <v>13</v>
      </c>
      <c r="H5012" s="17">
        <v>301</v>
      </c>
    </row>
    <row r="5013" spans="1:8">
      <c r="A5013" s="15">
        <v>5008</v>
      </c>
      <c r="B5013" s="16" t="s">
        <v>25</v>
      </c>
      <c r="C5013" s="16" t="s">
        <v>375</v>
      </c>
      <c r="D5013" s="17">
        <v>0</v>
      </c>
      <c r="E5013" s="17">
        <v>0</v>
      </c>
      <c r="F5013" s="17">
        <v>0</v>
      </c>
      <c r="G5013" s="17">
        <v>0</v>
      </c>
      <c r="H5013" s="17">
        <v>0</v>
      </c>
    </row>
    <row r="5014" spans="1:8">
      <c r="A5014" s="15">
        <v>5009</v>
      </c>
      <c r="B5014" s="16" t="s">
        <v>25</v>
      </c>
      <c r="C5014" s="16" t="s">
        <v>286</v>
      </c>
      <c r="D5014" s="17">
        <v>0</v>
      </c>
      <c r="E5014" s="17">
        <v>0</v>
      </c>
      <c r="F5014" s="17">
        <v>7</v>
      </c>
      <c r="G5014" s="17">
        <v>0</v>
      </c>
      <c r="H5014" s="17">
        <v>7</v>
      </c>
    </row>
    <row r="5015" spans="1:8">
      <c r="A5015" s="15">
        <v>5010</v>
      </c>
      <c r="B5015" s="16" t="s">
        <v>25</v>
      </c>
      <c r="C5015" s="16" t="s">
        <v>287</v>
      </c>
      <c r="D5015" s="17">
        <v>0</v>
      </c>
      <c r="E5015" s="17">
        <v>0</v>
      </c>
      <c r="F5015" s="17">
        <v>14</v>
      </c>
      <c r="G5015" s="17">
        <v>35</v>
      </c>
      <c r="H5015" s="17">
        <v>51</v>
      </c>
    </row>
    <row r="5016" spans="1:8">
      <c r="A5016" s="15">
        <v>5011</v>
      </c>
      <c r="B5016" s="16" t="s">
        <v>25</v>
      </c>
      <c r="C5016" s="16" t="s">
        <v>288</v>
      </c>
      <c r="D5016" s="17">
        <v>0</v>
      </c>
      <c r="E5016" s="17">
        <v>7</v>
      </c>
      <c r="F5016" s="17">
        <v>10</v>
      </c>
      <c r="G5016" s="17">
        <v>0</v>
      </c>
      <c r="H5016" s="17">
        <v>14</v>
      </c>
    </row>
    <row r="5017" spans="1:8">
      <c r="A5017" s="15">
        <v>5012</v>
      </c>
      <c r="B5017" s="16" t="s">
        <v>25</v>
      </c>
      <c r="C5017" s="16" t="s">
        <v>289</v>
      </c>
      <c r="D5017" s="17">
        <v>17</v>
      </c>
      <c r="E5017" s="17">
        <v>45</v>
      </c>
      <c r="F5017" s="17">
        <v>230</v>
      </c>
      <c r="G5017" s="17">
        <v>25</v>
      </c>
      <c r="H5017" s="17">
        <v>319</v>
      </c>
    </row>
    <row r="5018" spans="1:8">
      <c r="A5018" s="15">
        <v>5013</v>
      </c>
      <c r="B5018" s="16" t="s">
        <v>25</v>
      </c>
      <c r="C5018" s="16" t="s">
        <v>290</v>
      </c>
      <c r="D5018" s="17">
        <v>5</v>
      </c>
      <c r="E5018" s="17">
        <v>29</v>
      </c>
      <c r="F5018" s="17">
        <v>282</v>
      </c>
      <c r="G5018" s="17">
        <v>19</v>
      </c>
      <c r="H5018" s="17">
        <v>344</v>
      </c>
    </row>
    <row r="5019" spans="1:8">
      <c r="A5019" s="15">
        <v>5014</v>
      </c>
      <c r="B5019" s="16" t="s">
        <v>25</v>
      </c>
      <c r="C5019" s="16" t="s">
        <v>291</v>
      </c>
      <c r="D5019" s="17">
        <v>0</v>
      </c>
      <c r="E5019" s="17">
        <v>0</v>
      </c>
      <c r="F5019" s="17">
        <v>0</v>
      </c>
      <c r="G5019" s="17">
        <v>0</v>
      </c>
      <c r="H5019" s="17">
        <v>0</v>
      </c>
    </row>
    <row r="5020" spans="1:8">
      <c r="A5020" s="15">
        <v>5015</v>
      </c>
      <c r="B5020" s="16" t="s">
        <v>25</v>
      </c>
      <c r="C5020" s="16" t="s">
        <v>292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25</v>
      </c>
      <c r="C5021" s="16" t="s">
        <v>293</v>
      </c>
      <c r="D5021" s="17">
        <v>0</v>
      </c>
      <c r="E5021" s="17">
        <v>0</v>
      </c>
      <c r="F5021" s="17">
        <v>84</v>
      </c>
      <c r="G5021" s="17">
        <v>75</v>
      </c>
      <c r="H5021" s="17">
        <v>159</v>
      </c>
    </row>
    <row r="5022" spans="1:8">
      <c r="A5022" s="15">
        <v>5017</v>
      </c>
      <c r="B5022" s="16" t="s">
        <v>25</v>
      </c>
      <c r="C5022" s="16" t="s">
        <v>365</v>
      </c>
      <c r="D5022" s="17">
        <v>0</v>
      </c>
      <c r="E5022" s="17">
        <v>0</v>
      </c>
      <c r="F5022" s="17">
        <v>5</v>
      </c>
      <c r="G5022" s="17">
        <v>0</v>
      </c>
      <c r="H5022" s="17">
        <v>5</v>
      </c>
    </row>
    <row r="5023" spans="1:8">
      <c r="A5023" s="15">
        <v>5018</v>
      </c>
      <c r="B5023" s="16" t="s">
        <v>25</v>
      </c>
      <c r="C5023" s="16" t="s">
        <v>294</v>
      </c>
      <c r="D5023" s="17">
        <v>0</v>
      </c>
      <c r="E5023" s="17">
        <v>0</v>
      </c>
      <c r="F5023" s="17">
        <v>0</v>
      </c>
      <c r="G5023" s="17">
        <v>0</v>
      </c>
      <c r="H5023" s="17">
        <v>0</v>
      </c>
    </row>
    <row r="5024" spans="1:8">
      <c r="A5024" s="15">
        <v>5019</v>
      </c>
      <c r="B5024" s="16" t="s">
        <v>25</v>
      </c>
      <c r="C5024" s="16" t="s">
        <v>295</v>
      </c>
      <c r="D5024" s="17">
        <v>0</v>
      </c>
      <c r="E5024" s="17">
        <v>5</v>
      </c>
      <c r="F5024" s="17">
        <v>0</v>
      </c>
      <c r="G5024" s="17">
        <v>0</v>
      </c>
      <c r="H5024" s="17">
        <v>5</v>
      </c>
    </row>
    <row r="5025" spans="1:8">
      <c r="A5025" s="15">
        <v>5020</v>
      </c>
      <c r="B5025" s="16" t="s">
        <v>25</v>
      </c>
      <c r="C5025" s="16" t="s">
        <v>296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25</v>
      </c>
      <c r="C5026" s="16" t="s">
        <v>297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25</v>
      </c>
      <c r="C5027" s="16" t="s">
        <v>298</v>
      </c>
      <c r="D5027" s="17">
        <v>0</v>
      </c>
      <c r="E5027" s="17">
        <v>0</v>
      </c>
      <c r="F5027" s="17">
        <v>0</v>
      </c>
      <c r="G5027" s="17">
        <v>0</v>
      </c>
      <c r="H5027" s="17">
        <v>0</v>
      </c>
    </row>
    <row r="5028" spans="1:8">
      <c r="A5028" s="15">
        <v>5023</v>
      </c>
      <c r="B5028" s="16" t="s">
        <v>25</v>
      </c>
      <c r="C5028" s="16" t="s">
        <v>299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25</v>
      </c>
      <c r="C5029" s="16" t="s">
        <v>300</v>
      </c>
      <c r="D5029" s="17">
        <v>0</v>
      </c>
      <c r="E5029" s="17">
        <v>0</v>
      </c>
      <c r="F5029" s="17">
        <v>0</v>
      </c>
      <c r="G5029" s="17">
        <v>0</v>
      </c>
      <c r="H5029" s="17">
        <v>0</v>
      </c>
    </row>
    <row r="5030" spans="1:8">
      <c r="A5030" s="15">
        <v>5025</v>
      </c>
      <c r="B5030" s="16" t="s">
        <v>25</v>
      </c>
      <c r="C5030" s="16" t="s">
        <v>301</v>
      </c>
      <c r="D5030" s="17">
        <v>5</v>
      </c>
      <c r="E5030" s="17">
        <v>9</v>
      </c>
      <c r="F5030" s="17">
        <v>80</v>
      </c>
      <c r="G5030" s="17">
        <v>66</v>
      </c>
      <c r="H5030" s="17">
        <v>163</v>
      </c>
    </row>
    <row r="5031" spans="1:8">
      <c r="A5031" s="15">
        <v>5026</v>
      </c>
      <c r="B5031" s="16" t="s">
        <v>25</v>
      </c>
      <c r="C5031" s="16" t="s">
        <v>366</v>
      </c>
      <c r="D5031" s="17">
        <v>0</v>
      </c>
      <c r="E5031" s="17">
        <v>0</v>
      </c>
      <c r="F5031" s="17">
        <v>0</v>
      </c>
      <c r="G5031" s="17">
        <v>0</v>
      </c>
      <c r="H5031" s="17">
        <v>0</v>
      </c>
    </row>
    <row r="5032" spans="1:8">
      <c r="A5032" s="15">
        <v>5027</v>
      </c>
      <c r="B5032" s="16" t="s">
        <v>25</v>
      </c>
      <c r="C5032" s="16" t="s">
        <v>302</v>
      </c>
      <c r="D5032" s="17">
        <v>33</v>
      </c>
      <c r="E5032" s="17">
        <v>95</v>
      </c>
      <c r="F5032" s="17">
        <v>625</v>
      </c>
      <c r="G5032" s="17">
        <v>86</v>
      </c>
      <c r="H5032" s="17">
        <v>838</v>
      </c>
    </row>
    <row r="5033" spans="1:8">
      <c r="A5033" s="15">
        <v>5028</v>
      </c>
      <c r="B5033" s="16" t="s">
        <v>25</v>
      </c>
      <c r="C5033" s="16" t="s">
        <v>383</v>
      </c>
      <c r="D5033" s="17">
        <v>0</v>
      </c>
      <c r="E5033" s="17">
        <v>0</v>
      </c>
      <c r="F5033" s="17">
        <v>0</v>
      </c>
      <c r="G5033" s="17">
        <v>0</v>
      </c>
      <c r="H5033" s="17">
        <v>0</v>
      </c>
    </row>
    <row r="5034" spans="1:8">
      <c r="A5034" s="15">
        <v>5029</v>
      </c>
      <c r="B5034" s="16" t="s">
        <v>25</v>
      </c>
      <c r="C5034" s="16" t="s">
        <v>384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25</v>
      </c>
      <c r="C5035" s="16" t="s">
        <v>385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25</v>
      </c>
      <c r="C5036" s="16" t="s">
        <v>386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25</v>
      </c>
      <c r="C5037" s="16" t="s">
        <v>387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25</v>
      </c>
      <c r="C5038" s="16" t="s">
        <v>303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25</v>
      </c>
      <c r="C5039" s="16" t="s">
        <v>304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25</v>
      </c>
      <c r="C5040" s="16" t="s">
        <v>376</v>
      </c>
      <c r="D5040" s="17">
        <v>0</v>
      </c>
      <c r="E5040" s="17">
        <v>0</v>
      </c>
      <c r="F5040" s="17">
        <v>0</v>
      </c>
      <c r="G5040" s="17">
        <v>0</v>
      </c>
      <c r="H5040" s="17">
        <v>0</v>
      </c>
    </row>
    <row r="5041" spans="1:8">
      <c r="A5041" s="15">
        <v>5036</v>
      </c>
      <c r="B5041" s="16" t="s">
        <v>25</v>
      </c>
      <c r="C5041" s="16" t="s">
        <v>305</v>
      </c>
      <c r="D5041" s="17">
        <v>3</v>
      </c>
      <c r="E5041" s="17">
        <v>14</v>
      </c>
      <c r="F5041" s="17">
        <v>42</v>
      </c>
      <c r="G5041" s="17">
        <v>8</v>
      </c>
      <c r="H5041" s="17">
        <v>71</v>
      </c>
    </row>
    <row r="5042" spans="1:8">
      <c r="A5042" s="15">
        <v>5037</v>
      </c>
      <c r="B5042" s="16" t="s">
        <v>25</v>
      </c>
      <c r="C5042" s="16" t="s">
        <v>306</v>
      </c>
      <c r="D5042" s="17">
        <v>0</v>
      </c>
      <c r="E5042" s="17">
        <v>0</v>
      </c>
      <c r="F5042" s="17">
        <v>0</v>
      </c>
      <c r="G5042" s="17">
        <v>0</v>
      </c>
      <c r="H5042" s="17">
        <v>0</v>
      </c>
    </row>
    <row r="5043" spans="1:8">
      <c r="A5043" s="15">
        <v>5038</v>
      </c>
      <c r="B5043" s="16" t="s">
        <v>25</v>
      </c>
      <c r="C5043" s="16" t="s">
        <v>307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25</v>
      </c>
      <c r="C5044" s="16" t="s">
        <v>308</v>
      </c>
      <c r="D5044" s="17">
        <v>0</v>
      </c>
      <c r="E5044" s="17">
        <v>14</v>
      </c>
      <c r="F5044" s="17">
        <v>50</v>
      </c>
      <c r="G5044" s="17">
        <v>4</v>
      </c>
      <c r="H5044" s="17">
        <v>71</v>
      </c>
    </row>
    <row r="5045" spans="1:8">
      <c r="A5045" s="15">
        <v>5040</v>
      </c>
      <c r="B5045" s="16" t="s">
        <v>25</v>
      </c>
      <c r="C5045" s="16" t="s">
        <v>309</v>
      </c>
      <c r="D5045" s="17">
        <v>7</v>
      </c>
      <c r="E5045" s="17">
        <v>3</v>
      </c>
      <c r="F5045" s="17">
        <v>54</v>
      </c>
      <c r="G5045" s="17">
        <v>7</v>
      </c>
      <c r="H5045" s="17">
        <v>66</v>
      </c>
    </row>
    <row r="5046" spans="1:8">
      <c r="A5046" s="15">
        <v>5041</v>
      </c>
      <c r="B5046" s="16" t="s">
        <v>25</v>
      </c>
      <c r="C5046" s="16" t="s">
        <v>310</v>
      </c>
      <c r="D5046" s="17">
        <v>11</v>
      </c>
      <c r="E5046" s="17">
        <v>4</v>
      </c>
      <c r="F5046" s="17">
        <v>89</v>
      </c>
      <c r="G5046" s="17">
        <v>24</v>
      </c>
      <c r="H5046" s="17">
        <v>135</v>
      </c>
    </row>
    <row r="5047" spans="1:8">
      <c r="A5047" s="15">
        <v>5042</v>
      </c>
      <c r="B5047" s="16" t="s">
        <v>25</v>
      </c>
      <c r="C5047" s="16" t="s">
        <v>311</v>
      </c>
      <c r="D5047" s="17">
        <v>7</v>
      </c>
      <c r="E5047" s="17">
        <v>28</v>
      </c>
      <c r="F5047" s="17">
        <v>201</v>
      </c>
      <c r="G5047" s="17">
        <v>3</v>
      </c>
      <c r="H5047" s="17">
        <v>237</v>
      </c>
    </row>
    <row r="5048" spans="1:8">
      <c r="A5048" s="15">
        <v>5043</v>
      </c>
      <c r="B5048" s="16" t="s">
        <v>25</v>
      </c>
      <c r="C5048" s="16" t="s">
        <v>312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25</v>
      </c>
      <c r="C5049" s="16" t="s">
        <v>313</v>
      </c>
      <c r="D5049" s="17">
        <v>3</v>
      </c>
      <c r="E5049" s="17">
        <v>5</v>
      </c>
      <c r="F5049" s="17">
        <v>19</v>
      </c>
      <c r="G5049" s="17">
        <v>0</v>
      </c>
      <c r="H5049" s="17">
        <v>29</v>
      </c>
    </row>
    <row r="5050" spans="1:8">
      <c r="A5050" s="15">
        <v>5045</v>
      </c>
      <c r="B5050" s="16" t="s">
        <v>25</v>
      </c>
      <c r="C5050" s="16" t="s">
        <v>314</v>
      </c>
      <c r="D5050" s="17">
        <v>30</v>
      </c>
      <c r="E5050" s="17">
        <v>61</v>
      </c>
      <c r="F5050" s="17">
        <v>309</v>
      </c>
      <c r="G5050" s="17">
        <v>7</v>
      </c>
      <c r="H5050" s="17">
        <v>407</v>
      </c>
    </row>
    <row r="5051" spans="1:8">
      <c r="A5051" s="15">
        <v>5046</v>
      </c>
      <c r="B5051" s="16" t="s">
        <v>25</v>
      </c>
      <c r="C5051" s="16" t="s">
        <v>388</v>
      </c>
      <c r="D5051" s="17">
        <v>13</v>
      </c>
      <c r="E5051" s="17">
        <v>7</v>
      </c>
      <c r="F5051" s="17">
        <v>604</v>
      </c>
      <c r="G5051" s="17">
        <v>529</v>
      </c>
      <c r="H5051" s="17">
        <v>1148</v>
      </c>
    </row>
    <row r="5052" spans="1:8">
      <c r="A5052" s="15">
        <v>5047</v>
      </c>
      <c r="B5052" s="16" t="s">
        <v>25</v>
      </c>
      <c r="C5052" s="16" t="s">
        <v>367</v>
      </c>
      <c r="D5052" s="17">
        <v>0</v>
      </c>
      <c r="E5052" s="17">
        <v>0</v>
      </c>
      <c r="F5052" s="17">
        <v>54</v>
      </c>
      <c r="G5052" s="17">
        <v>5</v>
      </c>
      <c r="H5052" s="17">
        <v>62</v>
      </c>
    </row>
    <row r="5053" spans="1:8">
      <c r="A5053" s="15">
        <v>5048</v>
      </c>
      <c r="B5053" s="16" t="s">
        <v>25</v>
      </c>
      <c r="C5053" s="16" t="s">
        <v>315</v>
      </c>
      <c r="D5053" s="17">
        <v>0</v>
      </c>
      <c r="E5053" s="17">
        <v>0</v>
      </c>
      <c r="F5053" s="17">
        <v>0</v>
      </c>
      <c r="G5053" s="17">
        <v>0</v>
      </c>
      <c r="H5053" s="17">
        <v>3</v>
      </c>
    </row>
    <row r="5054" spans="1:8">
      <c r="A5054" s="15">
        <v>5049</v>
      </c>
      <c r="B5054" s="16" t="s">
        <v>25</v>
      </c>
      <c r="C5054" s="16" t="s">
        <v>316</v>
      </c>
      <c r="D5054" s="17">
        <v>0</v>
      </c>
      <c r="E5054" s="17">
        <v>0</v>
      </c>
      <c r="F5054" s="17">
        <v>0</v>
      </c>
      <c r="G5054" s="17">
        <v>0</v>
      </c>
      <c r="H5054" s="17">
        <v>0</v>
      </c>
    </row>
    <row r="5055" spans="1:8">
      <c r="A5055" s="15">
        <v>5050</v>
      </c>
      <c r="B5055" s="16" t="s">
        <v>25</v>
      </c>
      <c r="C5055" s="16" t="s">
        <v>317</v>
      </c>
      <c r="D5055" s="17">
        <v>0</v>
      </c>
      <c r="E5055" s="17">
        <v>0</v>
      </c>
      <c r="F5055" s="17">
        <v>16</v>
      </c>
      <c r="G5055" s="17">
        <v>6</v>
      </c>
      <c r="H5055" s="17">
        <v>17</v>
      </c>
    </row>
    <row r="5056" spans="1:8">
      <c r="A5056" s="15">
        <v>5051</v>
      </c>
      <c r="B5056" s="16" t="s">
        <v>25</v>
      </c>
      <c r="C5056" s="16" t="s">
        <v>318</v>
      </c>
      <c r="D5056" s="17">
        <v>0</v>
      </c>
      <c r="E5056" s="17">
        <v>0</v>
      </c>
      <c r="F5056" s="17">
        <v>4</v>
      </c>
      <c r="G5056" s="17">
        <v>0</v>
      </c>
      <c r="H5056" s="17">
        <v>4</v>
      </c>
    </row>
    <row r="5057" spans="1:8">
      <c r="A5057" s="15">
        <v>5052</v>
      </c>
      <c r="B5057" s="16" t="s">
        <v>25</v>
      </c>
      <c r="C5057" s="16" t="s">
        <v>319</v>
      </c>
      <c r="D5057" s="17">
        <v>0</v>
      </c>
      <c r="E5057" s="17">
        <v>0</v>
      </c>
      <c r="F5057" s="17">
        <v>6</v>
      </c>
      <c r="G5057" s="17">
        <v>0</v>
      </c>
      <c r="H5057" s="17">
        <v>7</v>
      </c>
    </row>
    <row r="5058" spans="1:8">
      <c r="A5058" s="15">
        <v>5053</v>
      </c>
      <c r="B5058" s="16" t="s">
        <v>25</v>
      </c>
      <c r="C5058" s="16" t="s">
        <v>320</v>
      </c>
      <c r="D5058" s="17">
        <v>0</v>
      </c>
      <c r="E5058" s="17">
        <v>8</v>
      </c>
      <c r="F5058" s="17">
        <v>184</v>
      </c>
      <c r="G5058" s="17">
        <v>55</v>
      </c>
      <c r="H5058" s="17">
        <v>249</v>
      </c>
    </row>
    <row r="5059" spans="1:8">
      <c r="A5059" s="15">
        <v>5054</v>
      </c>
      <c r="B5059" s="16" t="s">
        <v>25</v>
      </c>
      <c r="C5059" s="16" t="s">
        <v>321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25</v>
      </c>
      <c r="C5060" s="16" t="s">
        <v>377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25</v>
      </c>
      <c r="C5061" s="16" t="s">
        <v>322</v>
      </c>
      <c r="D5061" s="17">
        <v>0</v>
      </c>
      <c r="E5061" s="17">
        <v>0</v>
      </c>
      <c r="F5061" s="17">
        <v>0</v>
      </c>
      <c r="G5061" s="17">
        <v>0</v>
      </c>
      <c r="H5061" s="17">
        <v>0</v>
      </c>
    </row>
    <row r="5062" spans="1:8">
      <c r="A5062" s="15">
        <v>5057</v>
      </c>
      <c r="B5062" s="16" t="s">
        <v>25</v>
      </c>
      <c r="C5062" s="16" t="s">
        <v>323</v>
      </c>
      <c r="D5062" s="17">
        <v>3</v>
      </c>
      <c r="E5062" s="17">
        <v>3</v>
      </c>
      <c r="F5062" s="17">
        <v>21</v>
      </c>
      <c r="G5062" s="17">
        <v>0</v>
      </c>
      <c r="H5062" s="17">
        <v>27</v>
      </c>
    </row>
    <row r="5063" spans="1:8">
      <c r="A5063" s="15">
        <v>5058</v>
      </c>
      <c r="B5063" s="16" t="s">
        <v>25</v>
      </c>
      <c r="C5063" s="16" t="s">
        <v>324</v>
      </c>
      <c r="D5063" s="17">
        <v>0</v>
      </c>
      <c r="E5063" s="17">
        <v>0</v>
      </c>
      <c r="F5063" s="17">
        <v>10</v>
      </c>
      <c r="G5063" s="17">
        <v>20</v>
      </c>
      <c r="H5063" s="17">
        <v>31</v>
      </c>
    </row>
    <row r="5064" spans="1:8">
      <c r="A5064" s="15">
        <v>5059</v>
      </c>
      <c r="B5064" s="16" t="s">
        <v>25</v>
      </c>
      <c r="C5064" s="16" t="s">
        <v>325</v>
      </c>
      <c r="D5064" s="17">
        <v>12</v>
      </c>
      <c r="E5064" s="17">
        <v>10</v>
      </c>
      <c r="F5064" s="17">
        <v>22</v>
      </c>
      <c r="G5064" s="17">
        <v>0</v>
      </c>
      <c r="H5064" s="17">
        <v>52</v>
      </c>
    </row>
    <row r="5065" spans="1:8">
      <c r="A5065" s="15">
        <v>5060</v>
      </c>
      <c r="B5065" s="16" t="s">
        <v>25</v>
      </c>
      <c r="C5065" s="16" t="s">
        <v>368</v>
      </c>
      <c r="D5065" s="17">
        <v>0</v>
      </c>
      <c r="E5065" s="17">
        <v>0</v>
      </c>
      <c r="F5065" s="17">
        <v>30</v>
      </c>
      <c r="G5065" s="17">
        <v>7</v>
      </c>
      <c r="H5065" s="17">
        <v>35</v>
      </c>
    </row>
    <row r="5066" spans="1:8">
      <c r="A5066" s="15">
        <v>5061</v>
      </c>
      <c r="B5066" s="16" t="s">
        <v>25</v>
      </c>
      <c r="C5066" s="16" t="s">
        <v>326</v>
      </c>
      <c r="D5066" s="17">
        <v>62</v>
      </c>
      <c r="E5066" s="17">
        <v>57</v>
      </c>
      <c r="F5066" s="17">
        <v>414</v>
      </c>
      <c r="G5066" s="17">
        <v>27</v>
      </c>
      <c r="H5066" s="17">
        <v>558</v>
      </c>
    </row>
    <row r="5067" spans="1:8">
      <c r="A5067" s="15">
        <v>5062</v>
      </c>
      <c r="B5067" s="16" t="s">
        <v>25</v>
      </c>
      <c r="C5067" s="16" t="s">
        <v>327</v>
      </c>
      <c r="D5067" s="17">
        <v>0</v>
      </c>
      <c r="E5067" s="17">
        <v>0</v>
      </c>
      <c r="F5067" s="17">
        <v>16</v>
      </c>
      <c r="G5067" s="17">
        <v>3</v>
      </c>
      <c r="H5067" s="17">
        <v>20</v>
      </c>
    </row>
    <row r="5068" spans="1:8">
      <c r="A5068" s="15">
        <v>5063</v>
      </c>
      <c r="B5068" s="16" t="s">
        <v>25</v>
      </c>
      <c r="C5068" s="16" t="s">
        <v>328</v>
      </c>
      <c r="D5068" s="17">
        <v>0</v>
      </c>
      <c r="E5068" s="17">
        <v>0</v>
      </c>
      <c r="F5068" s="17">
        <v>3</v>
      </c>
      <c r="G5068" s="17">
        <v>0</v>
      </c>
      <c r="H5068" s="17">
        <v>3</v>
      </c>
    </row>
    <row r="5069" spans="1:8">
      <c r="A5069" s="15">
        <v>5064</v>
      </c>
      <c r="B5069" s="16" t="s">
        <v>25</v>
      </c>
      <c r="C5069" s="16" t="s">
        <v>329</v>
      </c>
      <c r="D5069" s="17">
        <v>0</v>
      </c>
      <c r="E5069" s="17">
        <v>0</v>
      </c>
      <c r="F5069" s="17">
        <v>4</v>
      </c>
      <c r="G5069" s="17">
        <v>0</v>
      </c>
      <c r="H5069" s="17">
        <v>4</v>
      </c>
    </row>
    <row r="5070" spans="1:8">
      <c r="A5070" s="15">
        <v>5065</v>
      </c>
      <c r="B5070" s="16" t="s">
        <v>25</v>
      </c>
      <c r="C5070" s="16" t="s">
        <v>379</v>
      </c>
      <c r="D5070" s="17">
        <v>0</v>
      </c>
      <c r="E5070" s="17">
        <v>3</v>
      </c>
      <c r="F5070" s="17">
        <v>66</v>
      </c>
      <c r="G5070" s="17">
        <v>0</v>
      </c>
      <c r="H5070" s="17">
        <v>66</v>
      </c>
    </row>
    <row r="5071" spans="1:8">
      <c r="A5071" s="15">
        <v>5066</v>
      </c>
      <c r="B5071" s="16" t="s">
        <v>25</v>
      </c>
      <c r="C5071" s="16" t="s">
        <v>369</v>
      </c>
      <c r="D5071" s="17">
        <v>92</v>
      </c>
      <c r="E5071" s="17">
        <v>478</v>
      </c>
      <c r="F5071" s="17">
        <v>1967</v>
      </c>
      <c r="G5071" s="17">
        <v>262</v>
      </c>
      <c r="H5071" s="17">
        <v>2796</v>
      </c>
    </row>
    <row r="5072" spans="1:8">
      <c r="A5072" s="15">
        <v>5067</v>
      </c>
      <c r="B5072" s="16" t="s">
        <v>25</v>
      </c>
      <c r="C5072" s="16" t="s">
        <v>389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25</v>
      </c>
      <c r="C5073" s="16" t="s">
        <v>390</v>
      </c>
      <c r="D5073" s="17">
        <v>0</v>
      </c>
      <c r="E5073" s="17">
        <v>0</v>
      </c>
      <c r="F5073" s="17">
        <v>0</v>
      </c>
      <c r="G5073" s="17">
        <v>0</v>
      </c>
      <c r="H5073" s="17">
        <v>0</v>
      </c>
    </row>
    <row r="5074" spans="1:8">
      <c r="A5074" s="15">
        <v>5069</v>
      </c>
      <c r="B5074" s="16" t="s">
        <v>25</v>
      </c>
      <c r="C5074" s="16" t="s">
        <v>330</v>
      </c>
      <c r="D5074" s="17">
        <v>0</v>
      </c>
      <c r="E5074" s="17">
        <v>3</v>
      </c>
      <c r="F5074" s="17">
        <v>62</v>
      </c>
      <c r="G5074" s="17">
        <v>15</v>
      </c>
      <c r="H5074" s="17">
        <v>81</v>
      </c>
    </row>
    <row r="5075" spans="1:8">
      <c r="A5075" s="15">
        <v>5070</v>
      </c>
      <c r="B5075" s="16" t="s">
        <v>25</v>
      </c>
      <c r="C5075" s="16" t="s">
        <v>391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25</v>
      </c>
      <c r="C5076" s="16" t="s">
        <v>392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25</v>
      </c>
      <c r="C5077" s="16" t="s">
        <v>393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25</v>
      </c>
      <c r="C5078" s="16" t="s">
        <v>331</v>
      </c>
      <c r="D5078" s="17">
        <v>0</v>
      </c>
      <c r="E5078" s="17">
        <v>0</v>
      </c>
      <c r="F5078" s="17">
        <v>0</v>
      </c>
      <c r="G5078" s="17">
        <v>0</v>
      </c>
      <c r="H5078" s="17">
        <v>0</v>
      </c>
    </row>
    <row r="5079" spans="1:8">
      <c r="A5079" s="15">
        <v>5074</v>
      </c>
      <c r="B5079" s="16" t="s">
        <v>25</v>
      </c>
      <c r="C5079" s="16" t="s">
        <v>394</v>
      </c>
      <c r="D5079" s="17">
        <v>23442</v>
      </c>
      <c r="E5079" s="17">
        <v>18281</v>
      </c>
      <c r="F5079" s="17">
        <v>84107</v>
      </c>
      <c r="G5079" s="17">
        <v>20893</v>
      </c>
      <c r="H5079" s="17">
        <v>146722</v>
      </c>
    </row>
    <row r="5080" spans="1:8">
      <c r="A5080" s="15">
        <v>5075</v>
      </c>
      <c r="B5080" s="16" t="s">
        <v>25</v>
      </c>
      <c r="C5080" s="16" t="s">
        <v>332</v>
      </c>
      <c r="D5080" s="17">
        <v>0</v>
      </c>
      <c r="E5080" s="17">
        <v>4</v>
      </c>
      <c r="F5080" s="17">
        <v>26</v>
      </c>
      <c r="G5080" s="17">
        <v>4</v>
      </c>
      <c r="H5080" s="17">
        <v>31</v>
      </c>
    </row>
    <row r="5081" spans="1:8">
      <c r="A5081" s="15">
        <v>5076</v>
      </c>
      <c r="B5081" s="16" t="s">
        <v>25</v>
      </c>
      <c r="C5081" s="16" t="s">
        <v>333</v>
      </c>
      <c r="D5081" s="17">
        <v>0</v>
      </c>
      <c r="E5081" s="17">
        <v>12</v>
      </c>
      <c r="F5081" s="17">
        <v>70</v>
      </c>
      <c r="G5081" s="17">
        <v>3</v>
      </c>
      <c r="H5081" s="17">
        <v>85</v>
      </c>
    </row>
    <row r="5082" spans="1:8">
      <c r="A5082" s="15">
        <v>5077</v>
      </c>
      <c r="B5082" s="16" t="s">
        <v>26</v>
      </c>
      <c r="C5082" s="16" t="s">
        <v>97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26</v>
      </c>
      <c r="C5083" s="16" t="s">
        <v>347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26</v>
      </c>
      <c r="C5084" s="16" t="s">
        <v>98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26</v>
      </c>
      <c r="C5085" s="16" t="s">
        <v>99</v>
      </c>
      <c r="D5085" s="17">
        <v>0</v>
      </c>
      <c r="E5085" s="17">
        <v>0</v>
      </c>
      <c r="F5085" s="17">
        <v>0</v>
      </c>
      <c r="G5085" s="17">
        <v>0</v>
      </c>
      <c r="H5085" s="17">
        <v>3</v>
      </c>
    </row>
    <row r="5086" spans="1:8">
      <c r="A5086" s="15">
        <v>5081</v>
      </c>
      <c r="B5086" s="16" t="s">
        <v>26</v>
      </c>
      <c r="C5086" s="16" t="s">
        <v>100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26</v>
      </c>
      <c r="C5087" s="16" t="s">
        <v>101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26</v>
      </c>
      <c r="C5088" s="16" t="s">
        <v>102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26</v>
      </c>
      <c r="C5089" s="16" t="s">
        <v>103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26</v>
      </c>
      <c r="C5090" s="16" t="s">
        <v>104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26</v>
      </c>
      <c r="C5091" s="16" t="s">
        <v>105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26</v>
      </c>
      <c r="C5092" s="16" t="s">
        <v>106</v>
      </c>
      <c r="D5092" s="17">
        <v>0</v>
      </c>
      <c r="E5092" s="17">
        <v>0</v>
      </c>
      <c r="F5092" s="17">
        <v>8</v>
      </c>
      <c r="G5092" s="17">
        <v>0</v>
      </c>
      <c r="H5092" s="17">
        <v>12</v>
      </c>
    </row>
    <row r="5093" spans="1:8">
      <c r="A5093" s="15">
        <v>5088</v>
      </c>
      <c r="B5093" s="16" t="s">
        <v>26</v>
      </c>
      <c r="C5093" s="16" t="s">
        <v>107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26</v>
      </c>
      <c r="C5094" s="16" t="s">
        <v>108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26</v>
      </c>
      <c r="C5095" s="16" t="s">
        <v>109</v>
      </c>
      <c r="D5095" s="17">
        <v>0</v>
      </c>
      <c r="E5095" s="17">
        <v>0</v>
      </c>
      <c r="F5095" s="17">
        <v>0</v>
      </c>
      <c r="G5095" s="17">
        <v>0</v>
      </c>
      <c r="H5095" s="17">
        <v>0</v>
      </c>
    </row>
    <row r="5096" spans="1:8">
      <c r="A5096" s="15">
        <v>5091</v>
      </c>
      <c r="B5096" s="16" t="s">
        <v>26</v>
      </c>
      <c r="C5096" s="16" t="s">
        <v>110</v>
      </c>
      <c r="D5096" s="17">
        <v>6507</v>
      </c>
      <c r="E5096" s="17">
        <v>3619</v>
      </c>
      <c r="F5096" s="17">
        <v>16770</v>
      </c>
      <c r="G5096" s="17">
        <v>8716</v>
      </c>
      <c r="H5096" s="17">
        <v>35616</v>
      </c>
    </row>
    <row r="5097" spans="1:8">
      <c r="A5097" s="15">
        <v>5092</v>
      </c>
      <c r="B5097" s="16" t="s">
        <v>26</v>
      </c>
      <c r="C5097" s="16" t="s">
        <v>348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26</v>
      </c>
      <c r="C5098" s="16" t="s">
        <v>111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26</v>
      </c>
      <c r="C5099" s="16" t="s">
        <v>112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26</v>
      </c>
      <c r="C5100" s="16" t="s">
        <v>113</v>
      </c>
      <c r="D5100" s="17">
        <v>0</v>
      </c>
      <c r="E5100" s="17">
        <v>0</v>
      </c>
      <c r="F5100" s="17">
        <v>14</v>
      </c>
      <c r="G5100" s="17">
        <v>37</v>
      </c>
      <c r="H5100" s="17">
        <v>45</v>
      </c>
    </row>
    <row r="5101" spans="1:8">
      <c r="A5101" s="15">
        <v>5096</v>
      </c>
      <c r="B5101" s="16" t="s">
        <v>26</v>
      </c>
      <c r="C5101" s="16" t="s">
        <v>114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26</v>
      </c>
      <c r="C5102" s="16" t="s">
        <v>115</v>
      </c>
      <c r="D5102" s="17">
        <v>0</v>
      </c>
      <c r="E5102" s="17">
        <v>0</v>
      </c>
      <c r="F5102" s="17">
        <v>0</v>
      </c>
      <c r="G5102" s="17">
        <v>0</v>
      </c>
      <c r="H5102" s="17">
        <v>0</v>
      </c>
    </row>
    <row r="5103" spans="1:8">
      <c r="A5103" s="15">
        <v>5098</v>
      </c>
      <c r="B5103" s="16" t="s">
        <v>26</v>
      </c>
      <c r="C5103" s="16" t="s">
        <v>116</v>
      </c>
      <c r="D5103" s="17">
        <v>0</v>
      </c>
      <c r="E5103" s="17">
        <v>0</v>
      </c>
      <c r="F5103" s="17">
        <v>0</v>
      </c>
      <c r="G5103" s="17">
        <v>0</v>
      </c>
      <c r="H5103" s="17">
        <v>0</v>
      </c>
    </row>
    <row r="5104" spans="1:8">
      <c r="A5104" s="15">
        <v>5099</v>
      </c>
      <c r="B5104" s="16" t="s">
        <v>26</v>
      </c>
      <c r="C5104" s="16" t="s">
        <v>117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26</v>
      </c>
      <c r="C5105" s="16" t="s">
        <v>118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26</v>
      </c>
      <c r="C5106" s="16" t="s">
        <v>119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26</v>
      </c>
      <c r="C5107" s="16" t="s">
        <v>120</v>
      </c>
      <c r="D5107" s="17">
        <v>0</v>
      </c>
      <c r="E5107" s="17">
        <v>0</v>
      </c>
      <c r="F5107" s="17">
        <v>5</v>
      </c>
      <c r="G5107" s="17">
        <v>4</v>
      </c>
      <c r="H5107" s="17">
        <v>10</v>
      </c>
    </row>
    <row r="5108" spans="1:8">
      <c r="A5108" s="15">
        <v>5103</v>
      </c>
      <c r="B5108" s="16" t="s">
        <v>26</v>
      </c>
      <c r="C5108" s="16" t="s">
        <v>121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26</v>
      </c>
      <c r="C5109" s="16" t="s">
        <v>122</v>
      </c>
      <c r="D5109" s="17">
        <v>0</v>
      </c>
      <c r="E5109" s="17">
        <v>0</v>
      </c>
      <c r="F5109" s="17">
        <v>0</v>
      </c>
      <c r="G5109" s="17">
        <v>0</v>
      </c>
      <c r="H5109" s="17">
        <v>0</v>
      </c>
    </row>
    <row r="5110" spans="1:8">
      <c r="A5110" s="15">
        <v>5105</v>
      </c>
      <c r="B5110" s="16" t="s">
        <v>26</v>
      </c>
      <c r="C5110" s="16" t="s">
        <v>123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26</v>
      </c>
      <c r="C5111" s="16" t="s">
        <v>124</v>
      </c>
      <c r="D5111" s="17">
        <v>0</v>
      </c>
      <c r="E5111" s="17">
        <v>0</v>
      </c>
      <c r="F5111" s="17">
        <v>0</v>
      </c>
      <c r="G5111" s="17">
        <v>0</v>
      </c>
      <c r="H5111" s="17">
        <v>0</v>
      </c>
    </row>
    <row r="5112" spans="1:8">
      <c r="A5112" s="15">
        <v>5107</v>
      </c>
      <c r="B5112" s="16" t="s">
        <v>26</v>
      </c>
      <c r="C5112" s="16" t="s">
        <v>380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26</v>
      </c>
      <c r="C5113" s="16" t="s">
        <v>372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26</v>
      </c>
      <c r="C5114" s="16" t="s">
        <v>125</v>
      </c>
      <c r="D5114" s="17">
        <v>0</v>
      </c>
      <c r="E5114" s="17">
        <v>0</v>
      </c>
      <c r="F5114" s="17">
        <v>3</v>
      </c>
      <c r="G5114" s="17">
        <v>0</v>
      </c>
      <c r="H5114" s="17">
        <v>0</v>
      </c>
    </row>
    <row r="5115" spans="1:8">
      <c r="A5115" s="15">
        <v>5110</v>
      </c>
      <c r="B5115" s="16" t="s">
        <v>26</v>
      </c>
      <c r="C5115" s="16" t="s">
        <v>126</v>
      </c>
      <c r="D5115" s="17">
        <v>0</v>
      </c>
      <c r="E5115" s="17">
        <v>0</v>
      </c>
      <c r="F5115" s="17">
        <v>3</v>
      </c>
      <c r="G5115" s="17">
        <v>0</v>
      </c>
      <c r="H5115" s="17">
        <v>3</v>
      </c>
    </row>
    <row r="5116" spans="1:8">
      <c r="A5116" s="15">
        <v>5111</v>
      </c>
      <c r="B5116" s="16" t="s">
        <v>26</v>
      </c>
      <c r="C5116" s="16" t="s">
        <v>127</v>
      </c>
      <c r="D5116" s="17">
        <v>4</v>
      </c>
      <c r="E5116" s="17">
        <v>0</v>
      </c>
      <c r="F5116" s="17">
        <v>0</v>
      </c>
      <c r="G5116" s="17">
        <v>0</v>
      </c>
      <c r="H5116" s="17">
        <v>5</v>
      </c>
    </row>
    <row r="5117" spans="1:8">
      <c r="A5117" s="15">
        <v>5112</v>
      </c>
      <c r="B5117" s="16" t="s">
        <v>26</v>
      </c>
      <c r="C5117" s="16" t="s">
        <v>128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26</v>
      </c>
      <c r="C5118" s="16" t="s">
        <v>129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26</v>
      </c>
      <c r="C5119" s="16" t="s">
        <v>130</v>
      </c>
      <c r="D5119" s="17">
        <v>0</v>
      </c>
      <c r="E5119" s="17">
        <v>0</v>
      </c>
      <c r="F5119" s="17">
        <v>0</v>
      </c>
      <c r="G5119" s="17">
        <v>0</v>
      </c>
      <c r="H5119" s="17">
        <v>0</v>
      </c>
    </row>
    <row r="5120" spans="1:8">
      <c r="A5120" s="15">
        <v>5115</v>
      </c>
      <c r="B5120" s="16" t="s">
        <v>26</v>
      </c>
      <c r="C5120" s="16" t="s">
        <v>131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26</v>
      </c>
      <c r="C5121" s="16" t="s">
        <v>132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26</v>
      </c>
      <c r="C5122" s="16" t="s">
        <v>381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26</v>
      </c>
      <c r="C5123" s="16" t="s">
        <v>133</v>
      </c>
      <c r="D5123" s="17">
        <v>0</v>
      </c>
      <c r="E5123" s="17">
        <v>0</v>
      </c>
      <c r="F5123" s="17">
        <v>0</v>
      </c>
      <c r="G5123" s="17">
        <v>0</v>
      </c>
      <c r="H5123" s="17">
        <v>4</v>
      </c>
    </row>
    <row r="5124" spans="1:8">
      <c r="A5124" s="15">
        <v>5119</v>
      </c>
      <c r="B5124" s="16" t="s">
        <v>26</v>
      </c>
      <c r="C5124" s="16" t="s">
        <v>134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26</v>
      </c>
      <c r="C5125" s="16" t="s">
        <v>135</v>
      </c>
      <c r="D5125" s="17">
        <v>9</v>
      </c>
      <c r="E5125" s="17">
        <v>0</v>
      </c>
      <c r="F5125" s="17">
        <v>28</v>
      </c>
      <c r="G5125" s="17">
        <v>7</v>
      </c>
      <c r="H5125" s="17">
        <v>42</v>
      </c>
    </row>
    <row r="5126" spans="1:8">
      <c r="A5126" s="15">
        <v>5121</v>
      </c>
      <c r="B5126" s="16" t="s">
        <v>26</v>
      </c>
      <c r="C5126" s="16" t="s">
        <v>136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26</v>
      </c>
      <c r="C5127" s="16" t="s">
        <v>137</v>
      </c>
      <c r="D5127" s="17">
        <v>0</v>
      </c>
      <c r="E5127" s="17">
        <v>0</v>
      </c>
      <c r="F5127" s="17">
        <v>0</v>
      </c>
      <c r="G5127" s="17">
        <v>0</v>
      </c>
      <c r="H5127" s="17">
        <v>0</v>
      </c>
    </row>
    <row r="5128" spans="1:8">
      <c r="A5128" s="15">
        <v>5123</v>
      </c>
      <c r="B5128" s="16" t="s">
        <v>26</v>
      </c>
      <c r="C5128" s="16" t="s">
        <v>138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26</v>
      </c>
      <c r="C5129" s="16" t="s">
        <v>139</v>
      </c>
      <c r="D5129" s="17">
        <v>0</v>
      </c>
      <c r="E5129" s="17">
        <v>0</v>
      </c>
      <c r="F5129" s="17">
        <v>0</v>
      </c>
      <c r="G5129" s="17">
        <v>0</v>
      </c>
      <c r="H5129" s="17">
        <v>0</v>
      </c>
    </row>
    <row r="5130" spans="1:8">
      <c r="A5130" s="15">
        <v>5125</v>
      </c>
      <c r="B5130" s="16" t="s">
        <v>26</v>
      </c>
      <c r="C5130" s="16" t="s">
        <v>140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26</v>
      </c>
      <c r="C5131" s="16" t="s">
        <v>141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26</v>
      </c>
      <c r="C5132" s="16" t="s">
        <v>142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26</v>
      </c>
      <c r="C5133" s="16" t="s">
        <v>143</v>
      </c>
      <c r="D5133" s="17">
        <v>0</v>
      </c>
      <c r="E5133" s="17">
        <v>0</v>
      </c>
      <c r="F5133" s="17">
        <v>7</v>
      </c>
      <c r="G5133" s="17">
        <v>3</v>
      </c>
      <c r="H5133" s="17">
        <v>12</v>
      </c>
    </row>
    <row r="5134" spans="1:8">
      <c r="A5134" s="15">
        <v>5129</v>
      </c>
      <c r="B5134" s="16" t="s">
        <v>26</v>
      </c>
      <c r="C5134" s="16" t="s">
        <v>144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26</v>
      </c>
      <c r="C5135" s="16" t="s">
        <v>349</v>
      </c>
      <c r="D5135" s="17">
        <v>5</v>
      </c>
      <c r="E5135" s="17">
        <v>8</v>
      </c>
      <c r="F5135" s="17">
        <v>53</v>
      </c>
      <c r="G5135" s="17">
        <v>7</v>
      </c>
      <c r="H5135" s="17">
        <v>71</v>
      </c>
    </row>
    <row r="5136" spans="1:8">
      <c r="A5136" s="15">
        <v>5131</v>
      </c>
      <c r="B5136" s="16" t="s">
        <v>26</v>
      </c>
      <c r="C5136" s="16" t="s">
        <v>145</v>
      </c>
      <c r="D5136" s="17">
        <v>0</v>
      </c>
      <c r="E5136" s="17">
        <v>0</v>
      </c>
      <c r="F5136" s="17">
        <v>0</v>
      </c>
      <c r="G5136" s="17">
        <v>0</v>
      </c>
      <c r="H5136" s="17">
        <v>0</v>
      </c>
    </row>
    <row r="5137" spans="1:8">
      <c r="A5137" s="15">
        <v>5132</v>
      </c>
      <c r="B5137" s="16" t="s">
        <v>26</v>
      </c>
      <c r="C5137" s="16" t="s">
        <v>146</v>
      </c>
      <c r="D5137" s="17">
        <v>0</v>
      </c>
      <c r="E5137" s="17">
        <v>0</v>
      </c>
      <c r="F5137" s="17">
        <v>4</v>
      </c>
      <c r="G5137" s="17">
        <v>0</v>
      </c>
      <c r="H5137" s="17">
        <v>5</v>
      </c>
    </row>
    <row r="5138" spans="1:8">
      <c r="A5138" s="15">
        <v>5133</v>
      </c>
      <c r="B5138" s="16" t="s">
        <v>26</v>
      </c>
      <c r="C5138" s="16" t="s">
        <v>147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26</v>
      </c>
      <c r="C5139" s="16" t="s">
        <v>148</v>
      </c>
      <c r="D5139" s="17">
        <v>0</v>
      </c>
      <c r="E5139" s="17">
        <v>0</v>
      </c>
      <c r="F5139" s="17">
        <v>0</v>
      </c>
      <c r="G5139" s="17">
        <v>0</v>
      </c>
      <c r="H5139" s="17">
        <v>0</v>
      </c>
    </row>
    <row r="5140" spans="1:8">
      <c r="A5140" s="15">
        <v>5135</v>
      </c>
      <c r="B5140" s="16" t="s">
        <v>26</v>
      </c>
      <c r="C5140" s="16" t="s">
        <v>350</v>
      </c>
      <c r="D5140" s="17">
        <v>0</v>
      </c>
      <c r="E5140" s="17">
        <v>0</v>
      </c>
      <c r="F5140" s="17">
        <v>0</v>
      </c>
      <c r="G5140" s="17">
        <v>0</v>
      </c>
      <c r="H5140" s="17">
        <v>0</v>
      </c>
    </row>
    <row r="5141" spans="1:8">
      <c r="A5141" s="15">
        <v>5136</v>
      </c>
      <c r="B5141" s="16" t="s">
        <v>26</v>
      </c>
      <c r="C5141" s="16" t="s">
        <v>149</v>
      </c>
      <c r="D5141" s="17">
        <v>0</v>
      </c>
      <c r="E5141" s="17">
        <v>0</v>
      </c>
      <c r="F5141" s="17">
        <v>0</v>
      </c>
      <c r="G5141" s="17">
        <v>0</v>
      </c>
      <c r="H5141" s="17">
        <v>0</v>
      </c>
    </row>
    <row r="5142" spans="1:8">
      <c r="A5142" s="15">
        <v>5137</v>
      </c>
      <c r="B5142" s="16" t="s">
        <v>26</v>
      </c>
      <c r="C5142" s="16" t="s">
        <v>150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26</v>
      </c>
      <c r="C5143" s="16" t="s">
        <v>351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26</v>
      </c>
      <c r="C5144" s="16" t="s">
        <v>151</v>
      </c>
      <c r="D5144" s="17">
        <v>0</v>
      </c>
      <c r="E5144" s="17">
        <v>0</v>
      </c>
      <c r="F5144" s="17">
        <v>8</v>
      </c>
      <c r="G5144" s="17">
        <v>12</v>
      </c>
      <c r="H5144" s="17">
        <v>18</v>
      </c>
    </row>
    <row r="5145" spans="1:8">
      <c r="A5145" s="15">
        <v>5140</v>
      </c>
      <c r="B5145" s="16" t="s">
        <v>26</v>
      </c>
      <c r="C5145" s="16" t="s">
        <v>152</v>
      </c>
      <c r="D5145" s="17">
        <v>0</v>
      </c>
      <c r="E5145" s="17">
        <v>0</v>
      </c>
      <c r="F5145" s="17">
        <v>0</v>
      </c>
      <c r="G5145" s="17">
        <v>0</v>
      </c>
      <c r="H5145" s="17">
        <v>0</v>
      </c>
    </row>
    <row r="5146" spans="1:8">
      <c r="A5146" s="15">
        <v>5141</v>
      </c>
      <c r="B5146" s="16" t="s">
        <v>26</v>
      </c>
      <c r="C5146" s="16" t="s">
        <v>352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26</v>
      </c>
      <c r="C5147" s="16" t="s">
        <v>153</v>
      </c>
      <c r="D5147" s="17">
        <v>0</v>
      </c>
      <c r="E5147" s="17">
        <v>0</v>
      </c>
      <c r="F5147" s="17">
        <v>4</v>
      </c>
      <c r="G5147" s="17">
        <v>0</v>
      </c>
      <c r="H5147" s="17">
        <v>4</v>
      </c>
    </row>
    <row r="5148" spans="1:8">
      <c r="A5148" s="15">
        <v>5143</v>
      </c>
      <c r="B5148" s="16" t="s">
        <v>26</v>
      </c>
      <c r="C5148" s="16" t="s">
        <v>154</v>
      </c>
      <c r="D5148" s="17">
        <v>0</v>
      </c>
      <c r="E5148" s="17">
        <v>0</v>
      </c>
      <c r="F5148" s="17">
        <v>0</v>
      </c>
      <c r="G5148" s="17">
        <v>7</v>
      </c>
      <c r="H5148" s="17">
        <v>9</v>
      </c>
    </row>
    <row r="5149" spans="1:8">
      <c r="A5149" s="15">
        <v>5144</v>
      </c>
      <c r="B5149" s="16" t="s">
        <v>26</v>
      </c>
      <c r="C5149" s="16" t="s">
        <v>155</v>
      </c>
      <c r="D5149" s="17">
        <v>0</v>
      </c>
      <c r="E5149" s="17">
        <v>0</v>
      </c>
      <c r="F5149" s="17">
        <v>4</v>
      </c>
      <c r="G5149" s="17">
        <v>8</v>
      </c>
      <c r="H5149" s="17">
        <v>15</v>
      </c>
    </row>
    <row r="5150" spans="1:8">
      <c r="A5150" s="15">
        <v>5145</v>
      </c>
      <c r="B5150" s="16" t="s">
        <v>26</v>
      </c>
      <c r="C5150" s="16" t="s">
        <v>156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26</v>
      </c>
      <c r="C5151" s="16" t="s">
        <v>157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26</v>
      </c>
      <c r="C5152" s="16" t="s">
        <v>158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26</v>
      </c>
      <c r="C5153" s="16" t="s">
        <v>159</v>
      </c>
      <c r="D5153" s="17">
        <v>0</v>
      </c>
      <c r="E5153" s="17">
        <v>0</v>
      </c>
      <c r="F5153" s="17">
        <v>0</v>
      </c>
      <c r="G5153" s="17">
        <v>3</v>
      </c>
      <c r="H5153" s="17">
        <v>4</v>
      </c>
    </row>
    <row r="5154" spans="1:8">
      <c r="A5154" s="15">
        <v>5149</v>
      </c>
      <c r="B5154" s="16" t="s">
        <v>26</v>
      </c>
      <c r="C5154" s="16" t="s">
        <v>160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26</v>
      </c>
      <c r="C5155" s="16" t="s">
        <v>161</v>
      </c>
      <c r="D5155" s="17">
        <v>0</v>
      </c>
      <c r="E5155" s="17">
        <v>0</v>
      </c>
      <c r="F5155" s="17">
        <v>13</v>
      </c>
      <c r="G5155" s="17">
        <v>9</v>
      </c>
      <c r="H5155" s="17">
        <v>27</v>
      </c>
    </row>
    <row r="5156" spans="1:8">
      <c r="A5156" s="15">
        <v>5151</v>
      </c>
      <c r="B5156" s="16" t="s">
        <v>26</v>
      </c>
      <c r="C5156" s="16" t="s">
        <v>162</v>
      </c>
      <c r="D5156" s="17">
        <v>0</v>
      </c>
      <c r="E5156" s="17">
        <v>0</v>
      </c>
      <c r="F5156" s="17">
        <v>4</v>
      </c>
      <c r="G5156" s="17">
        <v>0</v>
      </c>
      <c r="H5156" s="17">
        <v>4</v>
      </c>
    </row>
    <row r="5157" spans="1:8">
      <c r="A5157" s="15">
        <v>5152</v>
      </c>
      <c r="B5157" s="16" t="s">
        <v>26</v>
      </c>
      <c r="C5157" s="16" t="s">
        <v>163</v>
      </c>
      <c r="D5157" s="17">
        <v>22</v>
      </c>
      <c r="E5157" s="17">
        <v>21</v>
      </c>
      <c r="F5157" s="17">
        <v>609</v>
      </c>
      <c r="G5157" s="17">
        <v>1036</v>
      </c>
      <c r="H5157" s="17">
        <v>1695</v>
      </c>
    </row>
    <row r="5158" spans="1:8">
      <c r="A5158" s="15">
        <v>5153</v>
      </c>
      <c r="B5158" s="16" t="s">
        <v>26</v>
      </c>
      <c r="C5158" s="16" t="s">
        <v>164</v>
      </c>
      <c r="D5158" s="17">
        <v>0</v>
      </c>
      <c r="E5158" s="17">
        <v>0</v>
      </c>
      <c r="F5158" s="17">
        <v>0</v>
      </c>
      <c r="G5158" s="17">
        <v>0</v>
      </c>
      <c r="H5158" s="17">
        <v>0</v>
      </c>
    </row>
    <row r="5159" spans="1:8">
      <c r="A5159" s="15">
        <v>5154</v>
      </c>
      <c r="B5159" s="16" t="s">
        <v>26</v>
      </c>
      <c r="C5159" s="16" t="s">
        <v>165</v>
      </c>
      <c r="D5159" s="17">
        <v>0</v>
      </c>
      <c r="E5159" s="17">
        <v>0</v>
      </c>
      <c r="F5159" s="17">
        <v>0</v>
      </c>
      <c r="G5159" s="17">
        <v>0</v>
      </c>
      <c r="H5159" s="17">
        <v>0</v>
      </c>
    </row>
    <row r="5160" spans="1:8">
      <c r="A5160" s="15">
        <v>5155</v>
      </c>
      <c r="B5160" s="16" t="s">
        <v>26</v>
      </c>
      <c r="C5160" s="16" t="s">
        <v>166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26</v>
      </c>
      <c r="C5161" s="16" t="s">
        <v>167</v>
      </c>
      <c r="D5161" s="17">
        <v>0</v>
      </c>
      <c r="E5161" s="17">
        <v>0</v>
      </c>
      <c r="F5161" s="17">
        <v>0</v>
      </c>
      <c r="G5161" s="17">
        <v>0</v>
      </c>
      <c r="H5161" s="17">
        <v>5</v>
      </c>
    </row>
    <row r="5162" spans="1:8">
      <c r="A5162" s="15">
        <v>5157</v>
      </c>
      <c r="B5162" s="16" t="s">
        <v>26</v>
      </c>
      <c r="C5162" s="16" t="s">
        <v>168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26</v>
      </c>
      <c r="C5163" s="16" t="s">
        <v>353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26</v>
      </c>
      <c r="C5164" s="16" t="s">
        <v>169</v>
      </c>
      <c r="D5164" s="17">
        <v>3</v>
      </c>
      <c r="E5164" s="17">
        <v>0</v>
      </c>
      <c r="F5164" s="17">
        <v>20</v>
      </c>
      <c r="G5164" s="17">
        <v>9</v>
      </c>
      <c r="H5164" s="17">
        <v>30</v>
      </c>
    </row>
    <row r="5165" spans="1:8">
      <c r="A5165" s="15">
        <v>5160</v>
      </c>
      <c r="B5165" s="16" t="s">
        <v>26</v>
      </c>
      <c r="C5165" s="16" t="s">
        <v>170</v>
      </c>
      <c r="D5165" s="17">
        <v>0</v>
      </c>
      <c r="E5165" s="17">
        <v>0</v>
      </c>
      <c r="F5165" s="17">
        <v>3</v>
      </c>
      <c r="G5165" s="17">
        <v>11</v>
      </c>
      <c r="H5165" s="17">
        <v>16</v>
      </c>
    </row>
    <row r="5166" spans="1:8">
      <c r="A5166" s="15">
        <v>5161</v>
      </c>
      <c r="B5166" s="16" t="s">
        <v>26</v>
      </c>
      <c r="C5166" s="16" t="s">
        <v>171</v>
      </c>
      <c r="D5166" s="17">
        <v>0</v>
      </c>
      <c r="E5166" s="17">
        <v>0</v>
      </c>
      <c r="F5166" s="17">
        <v>6</v>
      </c>
      <c r="G5166" s="17">
        <v>6</v>
      </c>
      <c r="H5166" s="17">
        <v>17</v>
      </c>
    </row>
    <row r="5167" spans="1:8">
      <c r="A5167" s="15">
        <v>5162</v>
      </c>
      <c r="B5167" s="16" t="s">
        <v>26</v>
      </c>
      <c r="C5167" s="16" t="s">
        <v>172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26</v>
      </c>
      <c r="C5168" s="16" t="s">
        <v>173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26</v>
      </c>
      <c r="C5169" s="16" t="s">
        <v>174</v>
      </c>
      <c r="D5169" s="17">
        <v>0</v>
      </c>
      <c r="E5169" s="17">
        <v>0</v>
      </c>
      <c r="F5169" s="17">
        <v>0</v>
      </c>
      <c r="G5169" s="17">
        <v>0</v>
      </c>
      <c r="H5169" s="17">
        <v>0</v>
      </c>
    </row>
    <row r="5170" spans="1:8">
      <c r="A5170" s="15">
        <v>5165</v>
      </c>
      <c r="B5170" s="16" t="s">
        <v>26</v>
      </c>
      <c r="C5170" s="16" t="s">
        <v>175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26</v>
      </c>
      <c r="C5171" s="16" t="s">
        <v>176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26</v>
      </c>
      <c r="C5172" s="16" t="s">
        <v>177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26</v>
      </c>
      <c r="C5173" s="16" t="s">
        <v>178</v>
      </c>
      <c r="D5173" s="17">
        <v>0</v>
      </c>
      <c r="E5173" s="17">
        <v>0</v>
      </c>
      <c r="F5173" s="17">
        <v>81</v>
      </c>
      <c r="G5173" s="17">
        <v>208</v>
      </c>
      <c r="H5173" s="17">
        <v>292</v>
      </c>
    </row>
    <row r="5174" spans="1:8">
      <c r="A5174" s="15">
        <v>5169</v>
      </c>
      <c r="B5174" s="16" t="s">
        <v>26</v>
      </c>
      <c r="C5174" s="16" t="s">
        <v>179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26</v>
      </c>
      <c r="C5175" s="16" t="s">
        <v>180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26</v>
      </c>
      <c r="C5176" s="16" t="s">
        <v>181</v>
      </c>
      <c r="D5176" s="17">
        <v>0</v>
      </c>
      <c r="E5176" s="17">
        <v>0</v>
      </c>
      <c r="F5176" s="17">
        <v>17</v>
      </c>
      <c r="G5176" s="17">
        <v>28</v>
      </c>
      <c r="H5176" s="17">
        <v>43</v>
      </c>
    </row>
    <row r="5177" spans="1:8">
      <c r="A5177" s="15">
        <v>5172</v>
      </c>
      <c r="B5177" s="16" t="s">
        <v>26</v>
      </c>
      <c r="C5177" s="16" t="s">
        <v>182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26</v>
      </c>
      <c r="C5178" s="16" t="s">
        <v>183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26</v>
      </c>
      <c r="C5179" s="16" t="s">
        <v>184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26</v>
      </c>
      <c r="C5180" s="16" t="s">
        <v>185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26</v>
      </c>
      <c r="C5181" s="16" t="s">
        <v>186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26</v>
      </c>
      <c r="C5182" s="16" t="s">
        <v>354</v>
      </c>
      <c r="D5182" s="17">
        <v>0</v>
      </c>
      <c r="E5182" s="17">
        <v>0</v>
      </c>
      <c r="F5182" s="17">
        <v>0</v>
      </c>
      <c r="G5182" s="17">
        <v>0</v>
      </c>
      <c r="H5182" s="17">
        <v>0</v>
      </c>
    </row>
    <row r="5183" spans="1:8">
      <c r="A5183" s="15">
        <v>5178</v>
      </c>
      <c r="B5183" s="16" t="s">
        <v>26</v>
      </c>
      <c r="C5183" s="16" t="s">
        <v>187</v>
      </c>
      <c r="D5183" s="17">
        <v>0</v>
      </c>
      <c r="E5183" s="17">
        <v>0</v>
      </c>
      <c r="F5183" s="17">
        <v>0</v>
      </c>
      <c r="G5183" s="17">
        <v>0</v>
      </c>
      <c r="H5183" s="17">
        <v>0</v>
      </c>
    </row>
    <row r="5184" spans="1:8">
      <c r="A5184" s="15">
        <v>5179</v>
      </c>
      <c r="B5184" s="16" t="s">
        <v>26</v>
      </c>
      <c r="C5184" s="16" t="s">
        <v>188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26</v>
      </c>
      <c r="C5185" s="16" t="s">
        <v>189</v>
      </c>
      <c r="D5185" s="17">
        <v>0</v>
      </c>
      <c r="E5185" s="17">
        <v>0</v>
      </c>
      <c r="F5185" s="17">
        <v>0</v>
      </c>
      <c r="G5185" s="17">
        <v>0</v>
      </c>
      <c r="H5185" s="17">
        <v>0</v>
      </c>
    </row>
    <row r="5186" spans="1:8">
      <c r="A5186" s="15">
        <v>5181</v>
      </c>
      <c r="B5186" s="16" t="s">
        <v>26</v>
      </c>
      <c r="C5186" s="16" t="s">
        <v>190</v>
      </c>
      <c r="D5186" s="17">
        <v>0</v>
      </c>
      <c r="E5186" s="17">
        <v>0</v>
      </c>
      <c r="F5186" s="17">
        <v>0</v>
      </c>
      <c r="G5186" s="17">
        <v>0</v>
      </c>
      <c r="H5186" s="17">
        <v>0</v>
      </c>
    </row>
    <row r="5187" spans="1:8">
      <c r="A5187" s="15">
        <v>5182</v>
      </c>
      <c r="B5187" s="16" t="s">
        <v>26</v>
      </c>
      <c r="C5187" s="16" t="s">
        <v>191</v>
      </c>
      <c r="D5187" s="17">
        <v>0</v>
      </c>
      <c r="E5187" s="17">
        <v>0</v>
      </c>
      <c r="F5187" s="17">
        <v>0</v>
      </c>
      <c r="G5187" s="17">
        <v>0</v>
      </c>
      <c r="H5187" s="17">
        <v>0</v>
      </c>
    </row>
    <row r="5188" spans="1:8">
      <c r="A5188" s="15">
        <v>5183</v>
      </c>
      <c r="B5188" s="16" t="s">
        <v>26</v>
      </c>
      <c r="C5188" s="16" t="s">
        <v>192</v>
      </c>
      <c r="D5188" s="17">
        <v>0</v>
      </c>
      <c r="E5188" s="17">
        <v>0</v>
      </c>
      <c r="F5188" s="17">
        <v>0</v>
      </c>
      <c r="G5188" s="17">
        <v>0</v>
      </c>
      <c r="H5188" s="17">
        <v>0</v>
      </c>
    </row>
    <row r="5189" spans="1:8">
      <c r="A5189" s="15">
        <v>5184</v>
      </c>
      <c r="B5189" s="16" t="s">
        <v>26</v>
      </c>
      <c r="C5189" s="16" t="s">
        <v>355</v>
      </c>
      <c r="D5189" s="17">
        <v>0</v>
      </c>
      <c r="E5189" s="17">
        <v>0</v>
      </c>
      <c r="F5189" s="17">
        <v>10</v>
      </c>
      <c r="G5189" s="17">
        <v>4</v>
      </c>
      <c r="H5189" s="17">
        <v>18</v>
      </c>
    </row>
    <row r="5190" spans="1:8">
      <c r="A5190" s="15">
        <v>5185</v>
      </c>
      <c r="B5190" s="16" t="s">
        <v>26</v>
      </c>
      <c r="C5190" s="16" t="s">
        <v>193</v>
      </c>
      <c r="D5190" s="17">
        <v>0</v>
      </c>
      <c r="E5190" s="17">
        <v>0</v>
      </c>
      <c r="F5190" s="17">
        <v>3</v>
      </c>
      <c r="G5190" s="17">
        <v>10</v>
      </c>
      <c r="H5190" s="17">
        <v>15</v>
      </c>
    </row>
    <row r="5191" spans="1:8">
      <c r="A5191" s="15">
        <v>5186</v>
      </c>
      <c r="B5191" s="16" t="s">
        <v>26</v>
      </c>
      <c r="C5191" s="16" t="s">
        <v>194</v>
      </c>
      <c r="D5191" s="17">
        <v>0</v>
      </c>
      <c r="E5191" s="17">
        <v>0</v>
      </c>
      <c r="F5191" s="17">
        <v>0</v>
      </c>
      <c r="G5191" s="17">
        <v>0</v>
      </c>
      <c r="H5191" s="17">
        <v>0</v>
      </c>
    </row>
    <row r="5192" spans="1:8">
      <c r="A5192" s="15">
        <v>5187</v>
      </c>
      <c r="B5192" s="16" t="s">
        <v>26</v>
      </c>
      <c r="C5192" s="16" t="s">
        <v>195</v>
      </c>
      <c r="D5192" s="17">
        <v>15</v>
      </c>
      <c r="E5192" s="17">
        <v>3</v>
      </c>
      <c r="F5192" s="17">
        <v>99</v>
      </c>
      <c r="G5192" s="17">
        <v>25</v>
      </c>
      <c r="H5192" s="17">
        <v>132</v>
      </c>
    </row>
    <row r="5193" spans="1:8">
      <c r="A5193" s="15">
        <v>5188</v>
      </c>
      <c r="B5193" s="16" t="s">
        <v>26</v>
      </c>
      <c r="C5193" s="16" t="s">
        <v>196</v>
      </c>
      <c r="D5193" s="17">
        <v>3</v>
      </c>
      <c r="E5193" s="17">
        <v>0</v>
      </c>
      <c r="F5193" s="17">
        <v>12</v>
      </c>
      <c r="G5193" s="17">
        <v>10</v>
      </c>
      <c r="H5193" s="17">
        <v>18</v>
      </c>
    </row>
    <row r="5194" spans="1:8">
      <c r="A5194" s="15">
        <v>5189</v>
      </c>
      <c r="B5194" s="16" t="s">
        <v>26</v>
      </c>
      <c r="C5194" s="16" t="s">
        <v>197</v>
      </c>
      <c r="D5194" s="17">
        <v>0</v>
      </c>
      <c r="E5194" s="17">
        <v>0</v>
      </c>
      <c r="F5194" s="17">
        <v>3</v>
      </c>
      <c r="G5194" s="17">
        <v>0</v>
      </c>
      <c r="H5194" s="17">
        <v>7</v>
      </c>
    </row>
    <row r="5195" spans="1:8">
      <c r="A5195" s="15">
        <v>5190</v>
      </c>
      <c r="B5195" s="16" t="s">
        <v>26</v>
      </c>
      <c r="C5195" s="16" t="s">
        <v>198</v>
      </c>
      <c r="D5195" s="17">
        <v>0</v>
      </c>
      <c r="E5195" s="17">
        <v>0</v>
      </c>
      <c r="F5195" s="17">
        <v>7</v>
      </c>
      <c r="G5195" s="17">
        <v>0</v>
      </c>
      <c r="H5195" s="17">
        <v>7</v>
      </c>
    </row>
    <row r="5196" spans="1:8">
      <c r="A5196" s="15">
        <v>5191</v>
      </c>
      <c r="B5196" s="16" t="s">
        <v>26</v>
      </c>
      <c r="C5196" s="16" t="s">
        <v>199</v>
      </c>
      <c r="D5196" s="17">
        <v>4</v>
      </c>
      <c r="E5196" s="17">
        <v>0</v>
      </c>
      <c r="F5196" s="17">
        <v>25</v>
      </c>
      <c r="G5196" s="17">
        <v>34</v>
      </c>
      <c r="H5196" s="17">
        <v>68</v>
      </c>
    </row>
    <row r="5197" spans="1:8">
      <c r="A5197" s="15">
        <v>5192</v>
      </c>
      <c r="B5197" s="16" t="s">
        <v>26</v>
      </c>
      <c r="C5197" s="16" t="s">
        <v>200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26</v>
      </c>
      <c r="C5198" s="16" t="s">
        <v>201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26</v>
      </c>
      <c r="C5199" s="16" t="s">
        <v>202</v>
      </c>
      <c r="D5199" s="17">
        <v>0</v>
      </c>
      <c r="E5199" s="17">
        <v>0</v>
      </c>
      <c r="F5199" s="17">
        <v>27</v>
      </c>
      <c r="G5199" s="17">
        <v>131</v>
      </c>
      <c r="H5199" s="17">
        <v>158</v>
      </c>
    </row>
    <row r="5200" spans="1:8">
      <c r="A5200" s="15">
        <v>5195</v>
      </c>
      <c r="B5200" s="16" t="s">
        <v>26</v>
      </c>
      <c r="C5200" s="16" t="s">
        <v>203</v>
      </c>
      <c r="D5200" s="17">
        <v>0</v>
      </c>
      <c r="E5200" s="17">
        <v>0</v>
      </c>
      <c r="F5200" s="17">
        <v>0</v>
      </c>
      <c r="G5200" s="17">
        <v>0</v>
      </c>
      <c r="H5200" s="17">
        <v>0</v>
      </c>
    </row>
    <row r="5201" spans="1:8">
      <c r="A5201" s="15">
        <v>5196</v>
      </c>
      <c r="B5201" s="16" t="s">
        <v>26</v>
      </c>
      <c r="C5201" s="16" t="s">
        <v>204</v>
      </c>
      <c r="D5201" s="17">
        <v>0</v>
      </c>
      <c r="E5201" s="17">
        <v>0</v>
      </c>
      <c r="F5201" s="17">
        <v>3</v>
      </c>
      <c r="G5201" s="17">
        <v>4</v>
      </c>
      <c r="H5201" s="17">
        <v>7</v>
      </c>
    </row>
    <row r="5202" spans="1:8">
      <c r="A5202" s="15">
        <v>5197</v>
      </c>
      <c r="B5202" s="16" t="s">
        <v>26</v>
      </c>
      <c r="C5202" s="16" t="s">
        <v>205</v>
      </c>
      <c r="D5202" s="17">
        <v>0</v>
      </c>
      <c r="E5202" s="17">
        <v>0</v>
      </c>
      <c r="F5202" s="17">
        <v>0</v>
      </c>
      <c r="G5202" s="17">
        <v>0</v>
      </c>
      <c r="H5202" s="17">
        <v>0</v>
      </c>
    </row>
    <row r="5203" spans="1:8">
      <c r="A5203" s="15">
        <v>5198</v>
      </c>
      <c r="B5203" s="16" t="s">
        <v>26</v>
      </c>
      <c r="C5203" s="16" t="s">
        <v>356</v>
      </c>
      <c r="D5203" s="17">
        <v>0</v>
      </c>
      <c r="E5203" s="17">
        <v>0</v>
      </c>
      <c r="F5203" s="17">
        <v>3</v>
      </c>
      <c r="G5203" s="17">
        <v>0</v>
      </c>
      <c r="H5203" s="17">
        <v>4</v>
      </c>
    </row>
    <row r="5204" spans="1:8">
      <c r="A5204" s="15">
        <v>5199</v>
      </c>
      <c r="B5204" s="16" t="s">
        <v>26</v>
      </c>
      <c r="C5204" s="16" t="s">
        <v>206</v>
      </c>
      <c r="D5204" s="17">
        <v>0</v>
      </c>
      <c r="E5204" s="17">
        <v>0</v>
      </c>
      <c r="F5204" s="17">
        <v>0</v>
      </c>
      <c r="G5204" s="17">
        <v>0</v>
      </c>
      <c r="H5204" s="17">
        <v>0</v>
      </c>
    </row>
    <row r="5205" spans="1:8">
      <c r="A5205" s="15">
        <v>5200</v>
      </c>
      <c r="B5205" s="16" t="s">
        <v>26</v>
      </c>
      <c r="C5205" s="16" t="s">
        <v>207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26</v>
      </c>
      <c r="C5206" s="16" t="s">
        <v>208</v>
      </c>
      <c r="D5206" s="17">
        <v>0</v>
      </c>
      <c r="E5206" s="17">
        <v>0</v>
      </c>
      <c r="F5206" s="17">
        <v>9</v>
      </c>
      <c r="G5206" s="17">
        <v>0</v>
      </c>
      <c r="H5206" s="17">
        <v>11</v>
      </c>
    </row>
    <row r="5207" spans="1:8">
      <c r="A5207" s="15">
        <v>5202</v>
      </c>
      <c r="B5207" s="16" t="s">
        <v>26</v>
      </c>
      <c r="C5207" s="16" t="s">
        <v>209</v>
      </c>
      <c r="D5207" s="17">
        <v>0</v>
      </c>
      <c r="E5207" s="17">
        <v>0</v>
      </c>
      <c r="F5207" s="17">
        <v>0</v>
      </c>
      <c r="G5207" s="17">
        <v>0</v>
      </c>
      <c r="H5207" s="17">
        <v>0</v>
      </c>
    </row>
    <row r="5208" spans="1:8">
      <c r="A5208" s="15">
        <v>5203</v>
      </c>
      <c r="B5208" s="16" t="s">
        <v>26</v>
      </c>
      <c r="C5208" s="16" t="s">
        <v>357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26</v>
      </c>
      <c r="C5209" s="16" t="s">
        <v>358</v>
      </c>
      <c r="D5209" s="17">
        <v>0</v>
      </c>
      <c r="E5209" s="17">
        <v>0</v>
      </c>
      <c r="F5209" s="17">
        <v>9</v>
      </c>
      <c r="G5209" s="17">
        <v>0</v>
      </c>
      <c r="H5209" s="17">
        <v>16</v>
      </c>
    </row>
    <row r="5210" spans="1:8">
      <c r="A5210" s="15">
        <v>5205</v>
      </c>
      <c r="B5210" s="16" t="s">
        <v>26</v>
      </c>
      <c r="C5210" s="16" t="s">
        <v>359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26</v>
      </c>
      <c r="C5211" s="16" t="s">
        <v>210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26</v>
      </c>
      <c r="C5212" s="16" t="s">
        <v>360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26</v>
      </c>
      <c r="C5213" s="16" t="s">
        <v>211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26</v>
      </c>
      <c r="C5214" s="16" t="s">
        <v>212</v>
      </c>
      <c r="D5214" s="17">
        <v>0</v>
      </c>
      <c r="E5214" s="17">
        <v>0</v>
      </c>
      <c r="F5214" s="17">
        <v>0</v>
      </c>
      <c r="G5214" s="17">
        <v>5</v>
      </c>
      <c r="H5214" s="17">
        <v>5</v>
      </c>
    </row>
    <row r="5215" spans="1:8">
      <c r="A5215" s="15">
        <v>5210</v>
      </c>
      <c r="B5215" s="16" t="s">
        <v>26</v>
      </c>
      <c r="C5215" s="16" t="s">
        <v>213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26</v>
      </c>
      <c r="C5216" s="16" t="s">
        <v>214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26</v>
      </c>
      <c r="C5217" s="16" t="s">
        <v>215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26</v>
      </c>
      <c r="C5218" s="16" t="s">
        <v>216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26</v>
      </c>
      <c r="C5219" s="16" t="s">
        <v>217</v>
      </c>
      <c r="D5219" s="17">
        <v>0</v>
      </c>
      <c r="E5219" s="17">
        <v>0</v>
      </c>
      <c r="F5219" s="17">
        <v>0</v>
      </c>
      <c r="G5219" s="17">
        <v>0</v>
      </c>
      <c r="H5219" s="17">
        <v>0</v>
      </c>
    </row>
    <row r="5220" spans="1:8">
      <c r="A5220" s="15">
        <v>5215</v>
      </c>
      <c r="B5220" s="16" t="s">
        <v>26</v>
      </c>
      <c r="C5220" s="16" t="s">
        <v>218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26</v>
      </c>
      <c r="C5221" s="16" t="s">
        <v>219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26</v>
      </c>
      <c r="C5222" s="16" t="s">
        <v>361</v>
      </c>
      <c r="D5222" s="17">
        <v>0</v>
      </c>
      <c r="E5222" s="17">
        <v>0</v>
      </c>
      <c r="F5222" s="17">
        <v>0</v>
      </c>
      <c r="G5222" s="17">
        <v>0</v>
      </c>
      <c r="H5222" s="17">
        <v>0</v>
      </c>
    </row>
    <row r="5223" spans="1:8">
      <c r="A5223" s="15">
        <v>5218</v>
      </c>
      <c r="B5223" s="16" t="s">
        <v>26</v>
      </c>
      <c r="C5223" s="16" t="s">
        <v>220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26</v>
      </c>
      <c r="C5224" s="16" t="s">
        <v>221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26</v>
      </c>
      <c r="C5225" s="16" t="s">
        <v>222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26</v>
      </c>
      <c r="C5226" s="16" t="s">
        <v>223</v>
      </c>
      <c r="D5226" s="17">
        <v>0</v>
      </c>
      <c r="E5226" s="17">
        <v>5</v>
      </c>
      <c r="F5226" s="17">
        <v>32</v>
      </c>
      <c r="G5226" s="17">
        <v>4</v>
      </c>
      <c r="H5226" s="17">
        <v>44</v>
      </c>
    </row>
    <row r="5227" spans="1:8">
      <c r="A5227" s="15">
        <v>5222</v>
      </c>
      <c r="B5227" s="16" t="s">
        <v>26</v>
      </c>
      <c r="C5227" s="16" t="s">
        <v>224</v>
      </c>
      <c r="D5227" s="17">
        <v>0</v>
      </c>
      <c r="E5227" s="17">
        <v>0</v>
      </c>
      <c r="F5227" s="17">
        <v>0</v>
      </c>
      <c r="G5227" s="17">
        <v>0</v>
      </c>
      <c r="H5227" s="17">
        <v>0</v>
      </c>
    </row>
    <row r="5228" spans="1:8">
      <c r="A5228" s="15">
        <v>5223</v>
      </c>
      <c r="B5228" s="16" t="s">
        <v>26</v>
      </c>
      <c r="C5228" s="16" t="s">
        <v>225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26</v>
      </c>
      <c r="C5229" s="16" t="s">
        <v>226</v>
      </c>
      <c r="D5229" s="17">
        <v>0</v>
      </c>
      <c r="E5229" s="17">
        <v>0</v>
      </c>
      <c r="F5229" s="17">
        <v>14</v>
      </c>
      <c r="G5229" s="17">
        <v>32</v>
      </c>
      <c r="H5229" s="17">
        <v>50</v>
      </c>
    </row>
    <row r="5230" spans="1:8">
      <c r="A5230" s="15">
        <v>5225</v>
      </c>
      <c r="B5230" s="16" t="s">
        <v>26</v>
      </c>
      <c r="C5230" s="16" t="s">
        <v>227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26</v>
      </c>
      <c r="C5231" s="16" t="s">
        <v>228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26</v>
      </c>
      <c r="C5232" s="16" t="s">
        <v>373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26</v>
      </c>
      <c r="C5233" s="16" t="s">
        <v>229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26</v>
      </c>
      <c r="C5234" s="16" t="s">
        <v>230</v>
      </c>
      <c r="D5234" s="17">
        <v>0</v>
      </c>
      <c r="E5234" s="17">
        <v>0</v>
      </c>
      <c r="F5234" s="17">
        <v>3</v>
      </c>
      <c r="G5234" s="17">
        <v>6</v>
      </c>
      <c r="H5234" s="17">
        <v>16</v>
      </c>
    </row>
    <row r="5235" spans="1:8">
      <c r="A5235" s="15">
        <v>5230</v>
      </c>
      <c r="B5235" s="16" t="s">
        <v>26</v>
      </c>
      <c r="C5235" s="16" t="s">
        <v>231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26</v>
      </c>
      <c r="C5236" s="16" t="s">
        <v>232</v>
      </c>
      <c r="D5236" s="17">
        <v>0</v>
      </c>
      <c r="E5236" s="17">
        <v>0</v>
      </c>
      <c r="F5236" s="17">
        <v>0</v>
      </c>
      <c r="G5236" s="17">
        <v>0</v>
      </c>
      <c r="H5236" s="17">
        <v>0</v>
      </c>
    </row>
    <row r="5237" spans="1:8">
      <c r="A5237" s="15">
        <v>5232</v>
      </c>
      <c r="B5237" s="16" t="s">
        <v>26</v>
      </c>
      <c r="C5237" s="16" t="s">
        <v>233</v>
      </c>
      <c r="D5237" s="17">
        <v>0</v>
      </c>
      <c r="E5237" s="17">
        <v>0</v>
      </c>
      <c r="F5237" s="17">
        <v>0</v>
      </c>
      <c r="G5237" s="17">
        <v>0</v>
      </c>
      <c r="H5237" s="17">
        <v>3</v>
      </c>
    </row>
    <row r="5238" spans="1:8">
      <c r="A5238" s="15">
        <v>5233</v>
      </c>
      <c r="B5238" s="16" t="s">
        <v>26</v>
      </c>
      <c r="C5238" s="16" t="s">
        <v>362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26</v>
      </c>
      <c r="C5239" s="16" t="s">
        <v>234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26</v>
      </c>
      <c r="C5240" s="16" t="s">
        <v>235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26</v>
      </c>
      <c r="C5241" s="16" t="s">
        <v>236</v>
      </c>
      <c r="D5241" s="17">
        <v>0</v>
      </c>
      <c r="E5241" s="17">
        <v>0</v>
      </c>
      <c r="F5241" s="17">
        <v>0</v>
      </c>
      <c r="G5241" s="17">
        <v>0</v>
      </c>
      <c r="H5241" s="17">
        <v>0</v>
      </c>
    </row>
    <row r="5242" spans="1:8">
      <c r="A5242" s="15">
        <v>5237</v>
      </c>
      <c r="B5242" s="16" t="s">
        <v>26</v>
      </c>
      <c r="C5242" s="16" t="s">
        <v>237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26</v>
      </c>
      <c r="C5243" s="16" t="s">
        <v>238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26</v>
      </c>
      <c r="C5244" s="16" t="s">
        <v>239</v>
      </c>
      <c r="D5244" s="17">
        <v>0</v>
      </c>
      <c r="E5244" s="17">
        <v>0</v>
      </c>
      <c r="F5244" s="17">
        <v>0</v>
      </c>
      <c r="G5244" s="17">
        <v>0</v>
      </c>
      <c r="H5244" s="17">
        <v>0</v>
      </c>
    </row>
    <row r="5245" spans="1:8">
      <c r="A5245" s="15">
        <v>5240</v>
      </c>
      <c r="B5245" s="16" t="s">
        <v>26</v>
      </c>
      <c r="C5245" s="16" t="s">
        <v>374</v>
      </c>
      <c r="D5245" s="17">
        <v>0</v>
      </c>
      <c r="E5245" s="17">
        <v>0</v>
      </c>
      <c r="F5245" s="17">
        <v>0</v>
      </c>
      <c r="G5245" s="17">
        <v>0</v>
      </c>
      <c r="H5245" s="17">
        <v>0</v>
      </c>
    </row>
    <row r="5246" spans="1:8">
      <c r="A5246" s="15">
        <v>5241</v>
      </c>
      <c r="B5246" s="16" t="s">
        <v>26</v>
      </c>
      <c r="C5246" s="16" t="s">
        <v>240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26</v>
      </c>
      <c r="C5247" s="16" t="s">
        <v>241</v>
      </c>
      <c r="D5247" s="17">
        <v>0</v>
      </c>
      <c r="E5247" s="17">
        <v>0</v>
      </c>
      <c r="F5247" s="17">
        <v>0</v>
      </c>
      <c r="G5247" s="17">
        <v>0</v>
      </c>
      <c r="H5247" s="17">
        <v>0</v>
      </c>
    </row>
    <row r="5248" spans="1:8">
      <c r="A5248" s="15">
        <v>5243</v>
      </c>
      <c r="B5248" s="16" t="s">
        <v>26</v>
      </c>
      <c r="C5248" s="16" t="s">
        <v>382</v>
      </c>
      <c r="D5248" s="17">
        <v>0</v>
      </c>
      <c r="E5248" s="17">
        <v>0</v>
      </c>
      <c r="F5248" s="17">
        <v>6</v>
      </c>
      <c r="G5248" s="17">
        <v>0</v>
      </c>
      <c r="H5248" s="17">
        <v>4</v>
      </c>
    </row>
    <row r="5249" spans="1:8">
      <c r="A5249" s="15">
        <v>5244</v>
      </c>
      <c r="B5249" s="16" t="s">
        <v>26</v>
      </c>
      <c r="C5249" s="16" t="s">
        <v>242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26</v>
      </c>
      <c r="C5250" s="16" t="s">
        <v>243</v>
      </c>
      <c r="D5250" s="17">
        <v>0</v>
      </c>
      <c r="E5250" s="17">
        <v>0</v>
      </c>
      <c r="F5250" s="17">
        <v>0</v>
      </c>
      <c r="G5250" s="17">
        <v>0</v>
      </c>
      <c r="H5250" s="17">
        <v>0</v>
      </c>
    </row>
    <row r="5251" spans="1:8">
      <c r="A5251" s="15">
        <v>5246</v>
      </c>
      <c r="B5251" s="16" t="s">
        <v>26</v>
      </c>
      <c r="C5251" s="16" t="s">
        <v>244</v>
      </c>
      <c r="D5251" s="17">
        <v>0</v>
      </c>
      <c r="E5251" s="17">
        <v>0</v>
      </c>
      <c r="F5251" s="17">
        <v>4</v>
      </c>
      <c r="G5251" s="17">
        <v>0</v>
      </c>
      <c r="H5251" s="17">
        <v>4</v>
      </c>
    </row>
    <row r="5252" spans="1:8">
      <c r="A5252" s="15">
        <v>5247</v>
      </c>
      <c r="B5252" s="16" t="s">
        <v>26</v>
      </c>
      <c r="C5252" s="16" t="s">
        <v>245</v>
      </c>
      <c r="D5252" s="17">
        <v>4</v>
      </c>
      <c r="E5252" s="17">
        <v>0</v>
      </c>
      <c r="F5252" s="17">
        <v>73</v>
      </c>
      <c r="G5252" s="17">
        <v>225</v>
      </c>
      <c r="H5252" s="17">
        <v>306</v>
      </c>
    </row>
    <row r="5253" spans="1:8">
      <c r="A5253" s="15">
        <v>5248</v>
      </c>
      <c r="B5253" s="16" t="s">
        <v>26</v>
      </c>
      <c r="C5253" s="16" t="s">
        <v>246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26</v>
      </c>
      <c r="C5254" s="16" t="s">
        <v>247</v>
      </c>
      <c r="D5254" s="17">
        <v>16</v>
      </c>
      <c r="E5254" s="17">
        <v>13</v>
      </c>
      <c r="F5254" s="17">
        <v>279</v>
      </c>
      <c r="G5254" s="17">
        <v>132</v>
      </c>
      <c r="H5254" s="17">
        <v>440</v>
      </c>
    </row>
    <row r="5255" spans="1:8">
      <c r="A5255" s="15">
        <v>5250</v>
      </c>
      <c r="B5255" s="16" t="s">
        <v>26</v>
      </c>
      <c r="C5255" s="16" t="s">
        <v>248</v>
      </c>
      <c r="D5255" s="17">
        <v>0</v>
      </c>
      <c r="E5255" s="17">
        <v>0</v>
      </c>
      <c r="F5255" s="17">
        <v>0</v>
      </c>
      <c r="G5255" s="17">
        <v>0</v>
      </c>
      <c r="H5255" s="17">
        <v>0</v>
      </c>
    </row>
    <row r="5256" spans="1:8">
      <c r="A5256" s="15">
        <v>5251</v>
      </c>
      <c r="B5256" s="16" t="s">
        <v>26</v>
      </c>
      <c r="C5256" s="16" t="s">
        <v>249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26</v>
      </c>
      <c r="C5257" s="16" t="s">
        <v>250</v>
      </c>
      <c r="D5257" s="17">
        <v>0</v>
      </c>
      <c r="E5257" s="17">
        <v>0</v>
      </c>
      <c r="F5257" s="17">
        <v>7</v>
      </c>
      <c r="G5257" s="17">
        <v>0</v>
      </c>
      <c r="H5257" s="17">
        <v>12</v>
      </c>
    </row>
    <row r="5258" spans="1:8">
      <c r="A5258" s="15">
        <v>5253</v>
      </c>
      <c r="B5258" s="16" t="s">
        <v>26</v>
      </c>
      <c r="C5258" s="16" t="s">
        <v>251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26</v>
      </c>
      <c r="C5259" s="16" t="s">
        <v>252</v>
      </c>
      <c r="D5259" s="17">
        <v>0</v>
      </c>
      <c r="E5259" s="17">
        <v>0</v>
      </c>
      <c r="F5259" s="17">
        <v>0</v>
      </c>
      <c r="G5259" s="17">
        <v>0</v>
      </c>
      <c r="H5259" s="17">
        <v>0</v>
      </c>
    </row>
    <row r="5260" spans="1:8">
      <c r="A5260" s="15">
        <v>5255</v>
      </c>
      <c r="B5260" s="16" t="s">
        <v>26</v>
      </c>
      <c r="C5260" s="16" t="s">
        <v>253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26</v>
      </c>
      <c r="C5261" s="16" t="s">
        <v>254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26</v>
      </c>
      <c r="C5262" s="16" t="s">
        <v>255</v>
      </c>
      <c r="D5262" s="17">
        <v>0</v>
      </c>
      <c r="E5262" s="17">
        <v>0</v>
      </c>
      <c r="F5262" s="17">
        <v>0</v>
      </c>
      <c r="G5262" s="17">
        <v>0</v>
      </c>
      <c r="H5262" s="17">
        <v>0</v>
      </c>
    </row>
    <row r="5263" spans="1:8">
      <c r="A5263" s="15">
        <v>5258</v>
      </c>
      <c r="B5263" s="16" t="s">
        <v>26</v>
      </c>
      <c r="C5263" s="16" t="s">
        <v>256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26</v>
      </c>
      <c r="C5264" s="16" t="s">
        <v>257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26</v>
      </c>
      <c r="C5265" s="16" t="s">
        <v>258</v>
      </c>
      <c r="D5265" s="17">
        <v>0</v>
      </c>
      <c r="E5265" s="17">
        <v>0</v>
      </c>
      <c r="F5265" s="17">
        <v>19</v>
      </c>
      <c r="G5265" s="17">
        <v>30</v>
      </c>
      <c r="H5265" s="17">
        <v>47</v>
      </c>
    </row>
    <row r="5266" spans="1:8">
      <c r="A5266" s="15">
        <v>5261</v>
      </c>
      <c r="B5266" s="16" t="s">
        <v>26</v>
      </c>
      <c r="C5266" s="16" t="s">
        <v>259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26</v>
      </c>
      <c r="C5267" s="16" t="s">
        <v>260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26</v>
      </c>
      <c r="C5268" s="16" t="s">
        <v>261</v>
      </c>
      <c r="D5268" s="17">
        <v>0</v>
      </c>
      <c r="E5268" s="17">
        <v>0</v>
      </c>
      <c r="F5268" s="17">
        <v>0</v>
      </c>
      <c r="G5268" s="17">
        <v>0</v>
      </c>
      <c r="H5268" s="17">
        <v>0</v>
      </c>
    </row>
    <row r="5269" spans="1:8">
      <c r="A5269" s="15">
        <v>5264</v>
      </c>
      <c r="B5269" s="16" t="s">
        <v>26</v>
      </c>
      <c r="C5269" s="16" t="s">
        <v>262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26</v>
      </c>
      <c r="C5270" s="16" t="s">
        <v>263</v>
      </c>
      <c r="D5270" s="17">
        <v>0</v>
      </c>
      <c r="E5270" s="17">
        <v>0</v>
      </c>
      <c r="F5270" s="17">
        <v>0</v>
      </c>
      <c r="G5270" s="17">
        <v>0</v>
      </c>
      <c r="H5270" s="17">
        <v>3</v>
      </c>
    </row>
    <row r="5271" spans="1:8">
      <c r="A5271" s="15">
        <v>5266</v>
      </c>
      <c r="B5271" s="16" t="s">
        <v>26</v>
      </c>
      <c r="C5271" s="16" t="s">
        <v>264</v>
      </c>
      <c r="D5271" s="17">
        <v>0</v>
      </c>
      <c r="E5271" s="17">
        <v>0</v>
      </c>
      <c r="F5271" s="17">
        <v>0</v>
      </c>
      <c r="G5271" s="17">
        <v>0</v>
      </c>
      <c r="H5271" s="17">
        <v>0</v>
      </c>
    </row>
    <row r="5272" spans="1:8">
      <c r="A5272" s="15">
        <v>5267</v>
      </c>
      <c r="B5272" s="16" t="s">
        <v>26</v>
      </c>
      <c r="C5272" s="16" t="s">
        <v>265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26</v>
      </c>
      <c r="C5273" s="16" t="s">
        <v>266</v>
      </c>
      <c r="D5273" s="17">
        <v>3</v>
      </c>
      <c r="E5273" s="17">
        <v>3</v>
      </c>
      <c r="F5273" s="17">
        <v>19</v>
      </c>
      <c r="G5273" s="17">
        <v>0</v>
      </c>
      <c r="H5273" s="17">
        <v>30</v>
      </c>
    </row>
    <row r="5274" spans="1:8">
      <c r="A5274" s="15">
        <v>5269</v>
      </c>
      <c r="B5274" s="16" t="s">
        <v>26</v>
      </c>
      <c r="C5274" s="16" t="s">
        <v>267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26</v>
      </c>
      <c r="C5275" s="16" t="s">
        <v>268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26</v>
      </c>
      <c r="C5276" s="16" t="s">
        <v>269</v>
      </c>
      <c r="D5276" s="17">
        <v>18</v>
      </c>
      <c r="E5276" s="17">
        <v>10</v>
      </c>
      <c r="F5276" s="17">
        <v>128</v>
      </c>
      <c r="G5276" s="17">
        <v>19</v>
      </c>
      <c r="H5276" s="17">
        <v>175</v>
      </c>
    </row>
    <row r="5277" spans="1:8">
      <c r="A5277" s="15">
        <v>5272</v>
      </c>
      <c r="B5277" s="16" t="s">
        <v>26</v>
      </c>
      <c r="C5277" s="16" t="s">
        <v>363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26</v>
      </c>
      <c r="C5278" s="16" t="s">
        <v>270</v>
      </c>
      <c r="D5278" s="17">
        <v>0</v>
      </c>
      <c r="E5278" s="17">
        <v>5</v>
      </c>
      <c r="F5278" s="17">
        <v>18</v>
      </c>
      <c r="G5278" s="17">
        <v>20</v>
      </c>
      <c r="H5278" s="17">
        <v>37</v>
      </c>
    </row>
    <row r="5279" spans="1:8">
      <c r="A5279" s="15">
        <v>5274</v>
      </c>
      <c r="B5279" s="16" t="s">
        <v>26</v>
      </c>
      <c r="C5279" s="16" t="s">
        <v>271</v>
      </c>
      <c r="D5279" s="17">
        <v>0</v>
      </c>
      <c r="E5279" s="17">
        <v>0</v>
      </c>
      <c r="F5279" s="17">
        <v>12</v>
      </c>
      <c r="G5279" s="17">
        <v>3</v>
      </c>
      <c r="H5279" s="17">
        <v>15</v>
      </c>
    </row>
    <row r="5280" spans="1:8">
      <c r="A5280" s="15">
        <v>5275</v>
      </c>
      <c r="B5280" s="16" t="s">
        <v>26</v>
      </c>
      <c r="C5280" s="16" t="s">
        <v>272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26</v>
      </c>
      <c r="C5281" s="16" t="s">
        <v>273</v>
      </c>
      <c r="D5281" s="17">
        <v>0</v>
      </c>
      <c r="E5281" s="17">
        <v>0</v>
      </c>
      <c r="F5281" s="17">
        <v>0</v>
      </c>
      <c r="G5281" s="17">
        <v>0</v>
      </c>
      <c r="H5281" s="17">
        <v>0</v>
      </c>
    </row>
    <row r="5282" spans="1:8">
      <c r="A5282" s="15">
        <v>5277</v>
      </c>
      <c r="B5282" s="16" t="s">
        <v>26</v>
      </c>
      <c r="C5282" s="16" t="s">
        <v>274</v>
      </c>
      <c r="D5282" s="17">
        <v>0</v>
      </c>
      <c r="E5282" s="17">
        <v>0</v>
      </c>
      <c r="F5282" s="17">
        <v>7</v>
      </c>
      <c r="G5282" s="17">
        <v>0</v>
      </c>
      <c r="H5282" s="17">
        <v>5</v>
      </c>
    </row>
    <row r="5283" spans="1:8">
      <c r="A5283" s="15">
        <v>5278</v>
      </c>
      <c r="B5283" s="16" t="s">
        <v>26</v>
      </c>
      <c r="C5283" s="16" t="s">
        <v>275</v>
      </c>
      <c r="D5283" s="17">
        <v>0</v>
      </c>
      <c r="E5283" s="17">
        <v>0</v>
      </c>
      <c r="F5283" s="17">
        <v>6</v>
      </c>
      <c r="G5283" s="17">
        <v>4</v>
      </c>
      <c r="H5283" s="17">
        <v>10</v>
      </c>
    </row>
    <row r="5284" spans="1:8">
      <c r="A5284" s="15">
        <v>5279</v>
      </c>
      <c r="B5284" s="16" t="s">
        <v>26</v>
      </c>
      <c r="C5284" s="16" t="s">
        <v>276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26</v>
      </c>
      <c r="C5285" s="16" t="s">
        <v>277</v>
      </c>
      <c r="D5285" s="17">
        <v>0</v>
      </c>
      <c r="E5285" s="17">
        <v>0</v>
      </c>
      <c r="F5285" s="17">
        <v>0</v>
      </c>
      <c r="G5285" s="17">
        <v>0</v>
      </c>
      <c r="H5285" s="17">
        <v>5</v>
      </c>
    </row>
    <row r="5286" spans="1:8">
      <c r="A5286" s="15">
        <v>5281</v>
      </c>
      <c r="B5286" s="16" t="s">
        <v>26</v>
      </c>
      <c r="C5286" s="16" t="s">
        <v>278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26</v>
      </c>
      <c r="C5287" s="16" t="s">
        <v>364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26</v>
      </c>
      <c r="C5288" s="16" t="s">
        <v>279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26</v>
      </c>
      <c r="C5289" s="16" t="s">
        <v>280</v>
      </c>
      <c r="D5289" s="17">
        <v>3</v>
      </c>
      <c r="E5289" s="17">
        <v>0</v>
      </c>
      <c r="F5289" s="17">
        <v>79</v>
      </c>
      <c r="G5289" s="17">
        <v>152</v>
      </c>
      <c r="H5289" s="17">
        <v>236</v>
      </c>
    </row>
    <row r="5290" spans="1:8">
      <c r="A5290" s="15">
        <v>5285</v>
      </c>
      <c r="B5290" s="16" t="s">
        <v>26</v>
      </c>
      <c r="C5290" s="16" t="s">
        <v>281</v>
      </c>
      <c r="D5290" s="17">
        <v>0</v>
      </c>
      <c r="E5290" s="17">
        <v>0</v>
      </c>
      <c r="F5290" s="17">
        <v>0</v>
      </c>
      <c r="G5290" s="17">
        <v>0</v>
      </c>
      <c r="H5290" s="17">
        <v>0</v>
      </c>
    </row>
    <row r="5291" spans="1:8">
      <c r="A5291" s="15">
        <v>5286</v>
      </c>
      <c r="B5291" s="16" t="s">
        <v>26</v>
      </c>
      <c r="C5291" s="16" t="s">
        <v>282</v>
      </c>
      <c r="D5291" s="17">
        <v>0</v>
      </c>
      <c r="E5291" s="17">
        <v>0</v>
      </c>
      <c r="F5291" s="17">
        <v>3</v>
      </c>
      <c r="G5291" s="17">
        <v>5</v>
      </c>
      <c r="H5291" s="17">
        <v>11</v>
      </c>
    </row>
    <row r="5292" spans="1:8">
      <c r="A5292" s="15">
        <v>5287</v>
      </c>
      <c r="B5292" s="16" t="s">
        <v>26</v>
      </c>
      <c r="C5292" s="16" t="s">
        <v>283</v>
      </c>
      <c r="D5292" s="17">
        <v>0</v>
      </c>
      <c r="E5292" s="17">
        <v>0</v>
      </c>
      <c r="F5292" s="17">
        <v>0</v>
      </c>
      <c r="G5292" s="17">
        <v>0</v>
      </c>
      <c r="H5292" s="17">
        <v>0</v>
      </c>
    </row>
    <row r="5293" spans="1:8">
      <c r="A5293" s="15">
        <v>5288</v>
      </c>
      <c r="B5293" s="16" t="s">
        <v>26</v>
      </c>
      <c r="C5293" s="16" t="s">
        <v>284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26</v>
      </c>
      <c r="C5294" s="16" t="s">
        <v>285</v>
      </c>
      <c r="D5294" s="17">
        <v>3</v>
      </c>
      <c r="E5294" s="17">
        <v>0</v>
      </c>
      <c r="F5294" s="17">
        <v>7</v>
      </c>
      <c r="G5294" s="17">
        <v>3</v>
      </c>
      <c r="H5294" s="17">
        <v>17</v>
      </c>
    </row>
    <row r="5295" spans="1:8">
      <c r="A5295" s="15">
        <v>5290</v>
      </c>
      <c r="B5295" s="16" t="s">
        <v>26</v>
      </c>
      <c r="C5295" s="16" t="s">
        <v>375</v>
      </c>
      <c r="D5295" s="17">
        <v>0</v>
      </c>
      <c r="E5295" s="17">
        <v>0</v>
      </c>
      <c r="F5295" s="17">
        <v>0</v>
      </c>
      <c r="G5295" s="17">
        <v>0</v>
      </c>
      <c r="H5295" s="17">
        <v>0</v>
      </c>
    </row>
    <row r="5296" spans="1:8">
      <c r="A5296" s="15">
        <v>5291</v>
      </c>
      <c r="B5296" s="16" t="s">
        <v>26</v>
      </c>
      <c r="C5296" s="16" t="s">
        <v>286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26</v>
      </c>
      <c r="C5297" s="16" t="s">
        <v>287</v>
      </c>
      <c r="D5297" s="17">
        <v>0</v>
      </c>
      <c r="E5297" s="17">
        <v>0</v>
      </c>
      <c r="F5297" s="17">
        <v>0</v>
      </c>
      <c r="G5297" s="17">
        <v>0</v>
      </c>
      <c r="H5297" s="17">
        <v>7</v>
      </c>
    </row>
    <row r="5298" spans="1:8">
      <c r="A5298" s="15">
        <v>5293</v>
      </c>
      <c r="B5298" s="16" t="s">
        <v>26</v>
      </c>
      <c r="C5298" s="16" t="s">
        <v>288</v>
      </c>
      <c r="D5298" s="17">
        <v>0</v>
      </c>
      <c r="E5298" s="17">
        <v>0</v>
      </c>
      <c r="F5298" s="17">
        <v>0</v>
      </c>
      <c r="G5298" s="17">
        <v>0</v>
      </c>
      <c r="H5298" s="17">
        <v>0</v>
      </c>
    </row>
    <row r="5299" spans="1:8">
      <c r="A5299" s="15">
        <v>5294</v>
      </c>
      <c r="B5299" s="16" t="s">
        <v>26</v>
      </c>
      <c r="C5299" s="16" t="s">
        <v>289</v>
      </c>
      <c r="D5299" s="17">
        <v>0</v>
      </c>
      <c r="E5299" s="17">
        <v>0</v>
      </c>
      <c r="F5299" s="17">
        <v>0</v>
      </c>
      <c r="G5299" s="17">
        <v>0</v>
      </c>
      <c r="H5299" s="17">
        <v>0</v>
      </c>
    </row>
    <row r="5300" spans="1:8">
      <c r="A5300" s="15">
        <v>5295</v>
      </c>
      <c r="B5300" s="16" t="s">
        <v>26</v>
      </c>
      <c r="C5300" s="16" t="s">
        <v>290</v>
      </c>
      <c r="D5300" s="17">
        <v>7</v>
      </c>
      <c r="E5300" s="17">
        <v>13</v>
      </c>
      <c r="F5300" s="17">
        <v>58</v>
      </c>
      <c r="G5300" s="17">
        <v>23</v>
      </c>
      <c r="H5300" s="17">
        <v>99</v>
      </c>
    </row>
    <row r="5301" spans="1:8">
      <c r="A5301" s="15">
        <v>5296</v>
      </c>
      <c r="B5301" s="16" t="s">
        <v>26</v>
      </c>
      <c r="C5301" s="16" t="s">
        <v>291</v>
      </c>
      <c r="D5301" s="17">
        <v>0</v>
      </c>
      <c r="E5301" s="17">
        <v>0</v>
      </c>
      <c r="F5301" s="17">
        <v>0</v>
      </c>
      <c r="G5301" s="17">
        <v>0</v>
      </c>
      <c r="H5301" s="17">
        <v>0</v>
      </c>
    </row>
    <row r="5302" spans="1:8">
      <c r="A5302" s="15">
        <v>5297</v>
      </c>
      <c r="B5302" s="16" t="s">
        <v>26</v>
      </c>
      <c r="C5302" s="16" t="s">
        <v>292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26</v>
      </c>
      <c r="C5303" s="16" t="s">
        <v>293</v>
      </c>
      <c r="D5303" s="17">
        <v>0</v>
      </c>
      <c r="E5303" s="17">
        <v>0</v>
      </c>
      <c r="F5303" s="17">
        <v>7</v>
      </c>
      <c r="G5303" s="17">
        <v>7</v>
      </c>
      <c r="H5303" s="17">
        <v>14</v>
      </c>
    </row>
    <row r="5304" spans="1:8">
      <c r="A5304" s="15">
        <v>5299</v>
      </c>
      <c r="B5304" s="16" t="s">
        <v>26</v>
      </c>
      <c r="C5304" s="16" t="s">
        <v>365</v>
      </c>
      <c r="D5304" s="17">
        <v>0</v>
      </c>
      <c r="E5304" s="17">
        <v>0</v>
      </c>
      <c r="F5304" s="17">
        <v>0</v>
      </c>
      <c r="G5304" s="17">
        <v>0</v>
      </c>
      <c r="H5304" s="17">
        <v>0</v>
      </c>
    </row>
    <row r="5305" spans="1:8">
      <c r="A5305" s="15">
        <v>5300</v>
      </c>
      <c r="B5305" s="16" t="s">
        <v>26</v>
      </c>
      <c r="C5305" s="16" t="s">
        <v>294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26</v>
      </c>
      <c r="C5306" s="16" t="s">
        <v>295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26</v>
      </c>
      <c r="C5307" s="16" t="s">
        <v>296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26</v>
      </c>
      <c r="C5308" s="16" t="s">
        <v>297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26</v>
      </c>
      <c r="C5309" s="16" t="s">
        <v>298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26</v>
      </c>
      <c r="C5310" s="16" t="s">
        <v>299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26</v>
      </c>
      <c r="C5311" s="16" t="s">
        <v>300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26</v>
      </c>
      <c r="C5312" s="16" t="s">
        <v>301</v>
      </c>
      <c r="D5312" s="17">
        <v>4</v>
      </c>
      <c r="E5312" s="17">
        <v>0</v>
      </c>
      <c r="F5312" s="17">
        <v>8</v>
      </c>
      <c r="G5312" s="17">
        <v>6</v>
      </c>
      <c r="H5312" s="17">
        <v>10</v>
      </c>
    </row>
    <row r="5313" spans="1:8">
      <c r="A5313" s="15">
        <v>5308</v>
      </c>
      <c r="B5313" s="16" t="s">
        <v>26</v>
      </c>
      <c r="C5313" s="16" t="s">
        <v>366</v>
      </c>
      <c r="D5313" s="17">
        <v>0</v>
      </c>
      <c r="E5313" s="17">
        <v>0</v>
      </c>
      <c r="F5313" s="17">
        <v>0</v>
      </c>
      <c r="G5313" s="17">
        <v>0</v>
      </c>
      <c r="H5313" s="17">
        <v>0</v>
      </c>
    </row>
    <row r="5314" spans="1:8">
      <c r="A5314" s="15">
        <v>5309</v>
      </c>
      <c r="B5314" s="16" t="s">
        <v>26</v>
      </c>
      <c r="C5314" s="16" t="s">
        <v>302</v>
      </c>
      <c r="D5314" s="17">
        <v>0</v>
      </c>
      <c r="E5314" s="17">
        <v>0</v>
      </c>
      <c r="F5314" s="17">
        <v>26</v>
      </c>
      <c r="G5314" s="17">
        <v>9</v>
      </c>
      <c r="H5314" s="17">
        <v>35</v>
      </c>
    </row>
    <row r="5315" spans="1:8">
      <c r="A5315" s="15">
        <v>5310</v>
      </c>
      <c r="B5315" s="16" t="s">
        <v>26</v>
      </c>
      <c r="C5315" s="16" t="s">
        <v>383</v>
      </c>
      <c r="D5315" s="17">
        <v>0</v>
      </c>
      <c r="E5315" s="17">
        <v>0</v>
      </c>
      <c r="F5315" s="17">
        <v>0</v>
      </c>
      <c r="G5315" s="17">
        <v>0</v>
      </c>
      <c r="H5315" s="17">
        <v>0</v>
      </c>
    </row>
    <row r="5316" spans="1:8">
      <c r="A5316" s="15">
        <v>5311</v>
      </c>
      <c r="B5316" s="16" t="s">
        <v>26</v>
      </c>
      <c r="C5316" s="16" t="s">
        <v>384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26</v>
      </c>
      <c r="C5317" s="16" t="s">
        <v>385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26</v>
      </c>
      <c r="C5318" s="16" t="s">
        <v>386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26</v>
      </c>
      <c r="C5319" s="16" t="s">
        <v>387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26</v>
      </c>
      <c r="C5320" s="16" t="s">
        <v>303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26</v>
      </c>
      <c r="C5321" s="16" t="s">
        <v>304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26</v>
      </c>
      <c r="C5322" s="16" t="s">
        <v>376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26</v>
      </c>
      <c r="C5323" s="16" t="s">
        <v>305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26</v>
      </c>
      <c r="C5324" s="16" t="s">
        <v>306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26</v>
      </c>
      <c r="C5325" s="16" t="s">
        <v>307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26</v>
      </c>
      <c r="C5326" s="16" t="s">
        <v>308</v>
      </c>
      <c r="D5326" s="17">
        <v>0</v>
      </c>
      <c r="E5326" s="17">
        <v>0</v>
      </c>
      <c r="F5326" s="17">
        <v>9</v>
      </c>
      <c r="G5326" s="17">
        <v>0</v>
      </c>
      <c r="H5326" s="17">
        <v>9</v>
      </c>
    </row>
    <row r="5327" spans="1:8">
      <c r="A5327" s="15">
        <v>5322</v>
      </c>
      <c r="B5327" s="16" t="s">
        <v>26</v>
      </c>
      <c r="C5327" s="16" t="s">
        <v>309</v>
      </c>
      <c r="D5327" s="17">
        <v>5</v>
      </c>
      <c r="E5327" s="17">
        <v>3</v>
      </c>
      <c r="F5327" s="17">
        <v>6</v>
      </c>
      <c r="G5327" s="17">
        <v>13</v>
      </c>
      <c r="H5327" s="17">
        <v>30</v>
      </c>
    </row>
    <row r="5328" spans="1:8">
      <c r="A5328" s="15">
        <v>5323</v>
      </c>
      <c r="B5328" s="16" t="s">
        <v>26</v>
      </c>
      <c r="C5328" s="16" t="s">
        <v>310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26</v>
      </c>
      <c r="C5329" s="16" t="s">
        <v>311</v>
      </c>
      <c r="D5329" s="17">
        <v>0</v>
      </c>
      <c r="E5329" s="17">
        <v>5</v>
      </c>
      <c r="F5329" s="17">
        <v>24</v>
      </c>
      <c r="G5329" s="17">
        <v>0</v>
      </c>
      <c r="H5329" s="17">
        <v>31</v>
      </c>
    </row>
    <row r="5330" spans="1:8">
      <c r="A5330" s="15">
        <v>5325</v>
      </c>
      <c r="B5330" s="16" t="s">
        <v>26</v>
      </c>
      <c r="C5330" s="16" t="s">
        <v>312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26</v>
      </c>
      <c r="C5331" s="16" t="s">
        <v>313</v>
      </c>
      <c r="D5331" s="17">
        <v>0</v>
      </c>
      <c r="E5331" s="17">
        <v>0</v>
      </c>
      <c r="F5331" s="17">
        <v>0</v>
      </c>
      <c r="G5331" s="17">
        <v>5</v>
      </c>
      <c r="H5331" s="17">
        <v>3</v>
      </c>
    </row>
    <row r="5332" spans="1:8">
      <c r="A5332" s="15">
        <v>5327</v>
      </c>
      <c r="B5332" s="16" t="s">
        <v>26</v>
      </c>
      <c r="C5332" s="16" t="s">
        <v>314</v>
      </c>
      <c r="D5332" s="17">
        <v>0</v>
      </c>
      <c r="E5332" s="17">
        <v>3</v>
      </c>
      <c r="F5332" s="17">
        <v>23</v>
      </c>
      <c r="G5332" s="17">
        <v>0</v>
      </c>
      <c r="H5332" s="17">
        <v>27</v>
      </c>
    </row>
    <row r="5333" spans="1:8">
      <c r="A5333" s="15">
        <v>5328</v>
      </c>
      <c r="B5333" s="16" t="s">
        <v>26</v>
      </c>
      <c r="C5333" s="16" t="s">
        <v>388</v>
      </c>
      <c r="D5333" s="17">
        <v>0</v>
      </c>
      <c r="E5333" s="17">
        <v>0</v>
      </c>
      <c r="F5333" s="17">
        <v>0</v>
      </c>
      <c r="G5333" s="17">
        <v>0</v>
      </c>
      <c r="H5333" s="17">
        <v>0</v>
      </c>
    </row>
    <row r="5334" spans="1:8">
      <c r="A5334" s="15">
        <v>5329</v>
      </c>
      <c r="B5334" s="16" t="s">
        <v>26</v>
      </c>
      <c r="C5334" s="16" t="s">
        <v>367</v>
      </c>
      <c r="D5334" s="17">
        <v>0</v>
      </c>
      <c r="E5334" s="17">
        <v>0</v>
      </c>
      <c r="F5334" s="17">
        <v>18</v>
      </c>
      <c r="G5334" s="17">
        <v>0</v>
      </c>
      <c r="H5334" s="17">
        <v>20</v>
      </c>
    </row>
    <row r="5335" spans="1:8">
      <c r="A5335" s="15">
        <v>5330</v>
      </c>
      <c r="B5335" s="16" t="s">
        <v>26</v>
      </c>
      <c r="C5335" s="16" t="s">
        <v>315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26</v>
      </c>
      <c r="C5336" s="16" t="s">
        <v>316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26</v>
      </c>
      <c r="C5337" s="16" t="s">
        <v>317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26</v>
      </c>
      <c r="C5338" s="16" t="s">
        <v>318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26</v>
      </c>
      <c r="C5339" s="16" t="s">
        <v>319</v>
      </c>
      <c r="D5339" s="17">
        <v>0</v>
      </c>
      <c r="E5339" s="17">
        <v>0</v>
      </c>
      <c r="F5339" s="17">
        <v>0</v>
      </c>
      <c r="G5339" s="17">
        <v>0</v>
      </c>
      <c r="H5339" s="17">
        <v>0</v>
      </c>
    </row>
    <row r="5340" spans="1:8">
      <c r="A5340" s="15">
        <v>5335</v>
      </c>
      <c r="B5340" s="16" t="s">
        <v>26</v>
      </c>
      <c r="C5340" s="16" t="s">
        <v>320</v>
      </c>
      <c r="D5340" s="17">
        <v>0</v>
      </c>
      <c r="E5340" s="17">
        <v>0</v>
      </c>
      <c r="F5340" s="17">
        <v>4</v>
      </c>
      <c r="G5340" s="17">
        <v>3</v>
      </c>
      <c r="H5340" s="17">
        <v>4</v>
      </c>
    </row>
    <row r="5341" spans="1:8">
      <c r="A5341" s="15">
        <v>5336</v>
      </c>
      <c r="B5341" s="16" t="s">
        <v>26</v>
      </c>
      <c r="C5341" s="16" t="s">
        <v>321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26</v>
      </c>
      <c r="C5342" s="16" t="s">
        <v>377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26</v>
      </c>
      <c r="C5343" s="16" t="s">
        <v>322</v>
      </c>
      <c r="D5343" s="17">
        <v>0</v>
      </c>
      <c r="E5343" s="17">
        <v>0</v>
      </c>
      <c r="F5343" s="17">
        <v>0</v>
      </c>
      <c r="G5343" s="17">
        <v>0</v>
      </c>
      <c r="H5343" s="17">
        <v>0</v>
      </c>
    </row>
    <row r="5344" spans="1:8">
      <c r="A5344" s="15">
        <v>5339</v>
      </c>
      <c r="B5344" s="16" t="s">
        <v>26</v>
      </c>
      <c r="C5344" s="16" t="s">
        <v>323</v>
      </c>
      <c r="D5344" s="17">
        <v>0</v>
      </c>
      <c r="E5344" s="17">
        <v>0</v>
      </c>
      <c r="F5344" s="17">
        <v>0</v>
      </c>
      <c r="G5344" s="17">
        <v>0</v>
      </c>
      <c r="H5344" s="17">
        <v>0</v>
      </c>
    </row>
    <row r="5345" spans="1:8">
      <c r="A5345" s="15">
        <v>5340</v>
      </c>
      <c r="B5345" s="16" t="s">
        <v>26</v>
      </c>
      <c r="C5345" s="16" t="s">
        <v>324</v>
      </c>
      <c r="D5345" s="17">
        <v>0</v>
      </c>
      <c r="E5345" s="17">
        <v>0</v>
      </c>
      <c r="F5345" s="17">
        <v>4</v>
      </c>
      <c r="G5345" s="17">
        <v>3</v>
      </c>
      <c r="H5345" s="17">
        <v>6</v>
      </c>
    </row>
    <row r="5346" spans="1:8">
      <c r="A5346" s="15">
        <v>5341</v>
      </c>
      <c r="B5346" s="16" t="s">
        <v>26</v>
      </c>
      <c r="C5346" s="16" t="s">
        <v>325</v>
      </c>
      <c r="D5346" s="17">
        <v>0</v>
      </c>
      <c r="E5346" s="17">
        <v>0</v>
      </c>
      <c r="F5346" s="17">
        <v>0</v>
      </c>
      <c r="G5346" s="17">
        <v>0</v>
      </c>
      <c r="H5346" s="17">
        <v>0</v>
      </c>
    </row>
    <row r="5347" spans="1:8">
      <c r="A5347" s="15">
        <v>5342</v>
      </c>
      <c r="B5347" s="16" t="s">
        <v>26</v>
      </c>
      <c r="C5347" s="16" t="s">
        <v>368</v>
      </c>
      <c r="D5347" s="17">
        <v>0</v>
      </c>
      <c r="E5347" s="17">
        <v>0</v>
      </c>
      <c r="F5347" s="17">
        <v>0</v>
      </c>
      <c r="G5347" s="17">
        <v>10</v>
      </c>
      <c r="H5347" s="17">
        <v>14</v>
      </c>
    </row>
    <row r="5348" spans="1:8">
      <c r="A5348" s="15">
        <v>5343</v>
      </c>
      <c r="B5348" s="16" t="s">
        <v>26</v>
      </c>
      <c r="C5348" s="16" t="s">
        <v>326</v>
      </c>
      <c r="D5348" s="17">
        <v>0</v>
      </c>
      <c r="E5348" s="17">
        <v>0</v>
      </c>
      <c r="F5348" s="17">
        <v>37</v>
      </c>
      <c r="G5348" s="17">
        <v>40</v>
      </c>
      <c r="H5348" s="17">
        <v>81</v>
      </c>
    </row>
    <row r="5349" spans="1:8">
      <c r="A5349" s="15">
        <v>5344</v>
      </c>
      <c r="B5349" s="16" t="s">
        <v>26</v>
      </c>
      <c r="C5349" s="16" t="s">
        <v>327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26</v>
      </c>
      <c r="C5350" s="16" t="s">
        <v>328</v>
      </c>
      <c r="D5350" s="17">
        <v>0</v>
      </c>
      <c r="E5350" s="17">
        <v>0</v>
      </c>
      <c r="F5350" s="17">
        <v>0</v>
      </c>
      <c r="G5350" s="17">
        <v>0</v>
      </c>
      <c r="H5350" s="17">
        <v>0</v>
      </c>
    </row>
    <row r="5351" spans="1:8">
      <c r="A5351" s="15">
        <v>5346</v>
      </c>
      <c r="B5351" s="16" t="s">
        <v>26</v>
      </c>
      <c r="C5351" s="16" t="s">
        <v>329</v>
      </c>
      <c r="D5351" s="17">
        <v>0</v>
      </c>
      <c r="E5351" s="17">
        <v>0</v>
      </c>
      <c r="F5351" s="17">
        <v>3</v>
      </c>
      <c r="G5351" s="17">
        <v>0</v>
      </c>
      <c r="H5351" s="17">
        <v>3</v>
      </c>
    </row>
    <row r="5352" spans="1:8">
      <c r="A5352" s="15">
        <v>5347</v>
      </c>
      <c r="B5352" s="16" t="s">
        <v>26</v>
      </c>
      <c r="C5352" s="16" t="s">
        <v>379</v>
      </c>
      <c r="D5352" s="17">
        <v>0</v>
      </c>
      <c r="E5352" s="17">
        <v>0</v>
      </c>
      <c r="F5352" s="17">
        <v>0</v>
      </c>
      <c r="G5352" s="17">
        <v>0</v>
      </c>
      <c r="H5352" s="17">
        <v>0</v>
      </c>
    </row>
    <row r="5353" spans="1:8">
      <c r="A5353" s="15">
        <v>5348</v>
      </c>
      <c r="B5353" s="16" t="s">
        <v>26</v>
      </c>
      <c r="C5353" s="16" t="s">
        <v>369</v>
      </c>
      <c r="D5353" s="17">
        <v>6</v>
      </c>
      <c r="E5353" s="17">
        <v>8</v>
      </c>
      <c r="F5353" s="17">
        <v>52</v>
      </c>
      <c r="G5353" s="17">
        <v>3</v>
      </c>
      <c r="H5353" s="17">
        <v>60</v>
      </c>
    </row>
    <row r="5354" spans="1:8">
      <c r="A5354" s="15">
        <v>5349</v>
      </c>
      <c r="B5354" s="16" t="s">
        <v>26</v>
      </c>
      <c r="C5354" s="16" t="s">
        <v>389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26</v>
      </c>
      <c r="C5355" s="16" t="s">
        <v>390</v>
      </c>
      <c r="D5355" s="17">
        <v>0</v>
      </c>
      <c r="E5355" s="17">
        <v>0</v>
      </c>
      <c r="F5355" s="17">
        <v>0</v>
      </c>
      <c r="G5355" s="17">
        <v>0</v>
      </c>
      <c r="H5355" s="17">
        <v>0</v>
      </c>
    </row>
    <row r="5356" spans="1:8">
      <c r="A5356" s="15">
        <v>5351</v>
      </c>
      <c r="B5356" s="16" t="s">
        <v>26</v>
      </c>
      <c r="C5356" s="16" t="s">
        <v>330</v>
      </c>
      <c r="D5356" s="17">
        <v>0</v>
      </c>
      <c r="E5356" s="17">
        <v>0</v>
      </c>
      <c r="F5356" s="17">
        <v>24</v>
      </c>
      <c r="G5356" s="17">
        <v>19</v>
      </c>
      <c r="H5356" s="17">
        <v>50</v>
      </c>
    </row>
    <row r="5357" spans="1:8">
      <c r="A5357" s="15">
        <v>5352</v>
      </c>
      <c r="B5357" s="16" t="s">
        <v>26</v>
      </c>
      <c r="C5357" s="16" t="s">
        <v>391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26</v>
      </c>
      <c r="C5358" s="16" t="s">
        <v>392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26</v>
      </c>
      <c r="C5359" s="16" t="s">
        <v>393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26</v>
      </c>
      <c r="C5360" s="16" t="s">
        <v>331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26</v>
      </c>
      <c r="C5361" s="16" t="s">
        <v>394</v>
      </c>
      <c r="D5361" s="17">
        <v>7151</v>
      </c>
      <c r="E5361" s="17">
        <v>4113</v>
      </c>
      <c r="F5361" s="17">
        <v>21079</v>
      </c>
      <c r="G5361" s="17">
        <v>12696</v>
      </c>
      <c r="H5361" s="17">
        <v>45041</v>
      </c>
    </row>
    <row r="5362" spans="1:8">
      <c r="A5362" s="15">
        <v>5357</v>
      </c>
      <c r="B5362" s="16" t="s">
        <v>26</v>
      </c>
      <c r="C5362" s="16" t="s">
        <v>332</v>
      </c>
      <c r="D5362" s="17">
        <v>0</v>
      </c>
      <c r="E5362" s="17">
        <v>0</v>
      </c>
      <c r="F5362" s="17">
        <v>0</v>
      </c>
      <c r="G5362" s="17">
        <v>0</v>
      </c>
      <c r="H5362" s="17">
        <v>0</v>
      </c>
    </row>
    <row r="5363" spans="1:8">
      <c r="A5363" s="15">
        <v>5358</v>
      </c>
      <c r="B5363" s="16" t="s">
        <v>26</v>
      </c>
      <c r="C5363" s="16" t="s">
        <v>333</v>
      </c>
      <c r="D5363" s="17">
        <v>0</v>
      </c>
      <c r="E5363" s="17">
        <v>5</v>
      </c>
      <c r="F5363" s="17">
        <v>9</v>
      </c>
      <c r="G5363" s="17">
        <v>3</v>
      </c>
      <c r="H5363" s="17">
        <v>17</v>
      </c>
    </row>
    <row r="5364" spans="1:8">
      <c r="A5364" s="15">
        <v>5359</v>
      </c>
      <c r="B5364" s="16" t="s">
        <v>27</v>
      </c>
      <c r="C5364" s="16" t="s">
        <v>97</v>
      </c>
      <c r="D5364" s="17">
        <v>3</v>
      </c>
      <c r="E5364" s="17">
        <v>19</v>
      </c>
      <c r="F5364" s="17">
        <v>126</v>
      </c>
      <c r="G5364" s="17">
        <v>10</v>
      </c>
      <c r="H5364" s="17">
        <v>149</v>
      </c>
    </row>
    <row r="5365" spans="1:8">
      <c r="A5365" s="15">
        <v>5360</v>
      </c>
      <c r="B5365" s="16" t="s">
        <v>27</v>
      </c>
      <c r="C5365" s="16" t="s">
        <v>347</v>
      </c>
      <c r="D5365" s="17">
        <v>0</v>
      </c>
      <c r="E5365" s="17">
        <v>0</v>
      </c>
      <c r="F5365" s="17">
        <v>0</v>
      </c>
      <c r="G5365" s="17">
        <v>0</v>
      </c>
      <c r="H5365" s="17">
        <v>0</v>
      </c>
    </row>
    <row r="5366" spans="1:8">
      <c r="A5366" s="15">
        <v>5361</v>
      </c>
      <c r="B5366" s="16" t="s">
        <v>27</v>
      </c>
      <c r="C5366" s="16" t="s">
        <v>98</v>
      </c>
      <c r="D5366" s="17">
        <v>0</v>
      </c>
      <c r="E5366" s="17">
        <v>0</v>
      </c>
      <c r="F5366" s="17">
        <v>6</v>
      </c>
      <c r="G5366" s="17">
        <v>0</v>
      </c>
      <c r="H5366" s="17">
        <v>8</v>
      </c>
    </row>
    <row r="5367" spans="1:8">
      <c r="A5367" s="15">
        <v>5362</v>
      </c>
      <c r="B5367" s="16" t="s">
        <v>27</v>
      </c>
      <c r="C5367" s="16" t="s">
        <v>99</v>
      </c>
      <c r="D5367" s="17">
        <v>0</v>
      </c>
      <c r="E5367" s="17">
        <v>0</v>
      </c>
      <c r="F5367" s="17">
        <v>0</v>
      </c>
      <c r="G5367" s="17">
        <v>0</v>
      </c>
      <c r="H5367" s="17">
        <v>4</v>
      </c>
    </row>
    <row r="5368" spans="1:8">
      <c r="A5368" s="15">
        <v>5363</v>
      </c>
      <c r="B5368" s="16" t="s">
        <v>27</v>
      </c>
      <c r="C5368" s="16" t="s">
        <v>100</v>
      </c>
      <c r="D5368" s="17">
        <v>0</v>
      </c>
      <c r="E5368" s="17">
        <v>0</v>
      </c>
      <c r="F5368" s="17">
        <v>0</v>
      </c>
      <c r="G5368" s="17">
        <v>0</v>
      </c>
      <c r="H5368" s="17">
        <v>0</v>
      </c>
    </row>
    <row r="5369" spans="1:8">
      <c r="A5369" s="15">
        <v>5364</v>
      </c>
      <c r="B5369" s="16" t="s">
        <v>27</v>
      </c>
      <c r="C5369" s="16" t="s">
        <v>101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27</v>
      </c>
      <c r="C5370" s="16" t="s">
        <v>102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27</v>
      </c>
      <c r="C5371" s="16" t="s">
        <v>103</v>
      </c>
      <c r="D5371" s="17">
        <v>0</v>
      </c>
      <c r="E5371" s="17">
        <v>0</v>
      </c>
      <c r="F5371" s="17">
        <v>0</v>
      </c>
      <c r="G5371" s="17">
        <v>0</v>
      </c>
      <c r="H5371" s="17">
        <v>0</v>
      </c>
    </row>
    <row r="5372" spans="1:8">
      <c r="A5372" s="15">
        <v>5367</v>
      </c>
      <c r="B5372" s="16" t="s">
        <v>27</v>
      </c>
      <c r="C5372" s="16" t="s">
        <v>104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27</v>
      </c>
      <c r="C5373" s="16" t="s">
        <v>105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27</v>
      </c>
      <c r="C5374" s="16" t="s">
        <v>106</v>
      </c>
      <c r="D5374" s="17">
        <v>4</v>
      </c>
      <c r="E5374" s="17">
        <v>3</v>
      </c>
      <c r="F5374" s="17">
        <v>63</v>
      </c>
      <c r="G5374" s="17">
        <v>24</v>
      </c>
      <c r="H5374" s="17">
        <v>103</v>
      </c>
    </row>
    <row r="5375" spans="1:8">
      <c r="A5375" s="15">
        <v>5370</v>
      </c>
      <c r="B5375" s="16" t="s">
        <v>27</v>
      </c>
      <c r="C5375" s="16" t="s">
        <v>107</v>
      </c>
      <c r="D5375" s="17">
        <v>0</v>
      </c>
      <c r="E5375" s="17">
        <v>0</v>
      </c>
      <c r="F5375" s="17">
        <v>0</v>
      </c>
      <c r="G5375" s="17">
        <v>0</v>
      </c>
      <c r="H5375" s="17">
        <v>0</v>
      </c>
    </row>
    <row r="5376" spans="1:8">
      <c r="A5376" s="15">
        <v>5371</v>
      </c>
      <c r="B5376" s="16" t="s">
        <v>27</v>
      </c>
      <c r="C5376" s="16" t="s">
        <v>108</v>
      </c>
      <c r="D5376" s="17">
        <v>0</v>
      </c>
      <c r="E5376" s="17">
        <v>0</v>
      </c>
      <c r="F5376" s="17">
        <v>8</v>
      </c>
      <c r="G5376" s="17">
        <v>0</v>
      </c>
      <c r="H5376" s="17">
        <v>8</v>
      </c>
    </row>
    <row r="5377" spans="1:8">
      <c r="A5377" s="15">
        <v>5372</v>
      </c>
      <c r="B5377" s="16" t="s">
        <v>27</v>
      </c>
      <c r="C5377" s="16" t="s">
        <v>109</v>
      </c>
      <c r="D5377" s="17">
        <v>0</v>
      </c>
      <c r="E5377" s="17">
        <v>0</v>
      </c>
      <c r="F5377" s="17">
        <v>0</v>
      </c>
      <c r="G5377" s="17">
        <v>0</v>
      </c>
      <c r="H5377" s="17">
        <v>0</v>
      </c>
    </row>
    <row r="5378" spans="1:8">
      <c r="A5378" s="15">
        <v>5373</v>
      </c>
      <c r="B5378" s="16" t="s">
        <v>27</v>
      </c>
      <c r="C5378" s="16" t="s">
        <v>110</v>
      </c>
      <c r="D5378" s="17">
        <v>22213</v>
      </c>
      <c r="E5378" s="17">
        <v>13593</v>
      </c>
      <c r="F5378" s="17">
        <v>49012</v>
      </c>
      <c r="G5378" s="17">
        <v>11118</v>
      </c>
      <c r="H5378" s="17">
        <v>95934</v>
      </c>
    </row>
    <row r="5379" spans="1:8">
      <c r="A5379" s="15">
        <v>5374</v>
      </c>
      <c r="B5379" s="16" t="s">
        <v>27</v>
      </c>
      <c r="C5379" s="16" t="s">
        <v>348</v>
      </c>
      <c r="D5379" s="17">
        <v>0</v>
      </c>
      <c r="E5379" s="17">
        <v>0</v>
      </c>
      <c r="F5379" s="17">
        <v>0</v>
      </c>
      <c r="G5379" s="17">
        <v>0</v>
      </c>
      <c r="H5379" s="17">
        <v>0</v>
      </c>
    </row>
    <row r="5380" spans="1:8">
      <c r="A5380" s="15">
        <v>5375</v>
      </c>
      <c r="B5380" s="16" t="s">
        <v>27</v>
      </c>
      <c r="C5380" s="16" t="s">
        <v>111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27</v>
      </c>
      <c r="C5381" s="16" t="s">
        <v>112</v>
      </c>
      <c r="D5381" s="17">
        <v>0</v>
      </c>
      <c r="E5381" s="17">
        <v>0</v>
      </c>
      <c r="F5381" s="17">
        <v>0</v>
      </c>
      <c r="G5381" s="17">
        <v>0</v>
      </c>
      <c r="H5381" s="17">
        <v>0</v>
      </c>
    </row>
    <row r="5382" spans="1:8">
      <c r="A5382" s="15">
        <v>5377</v>
      </c>
      <c r="B5382" s="16" t="s">
        <v>27</v>
      </c>
      <c r="C5382" s="16" t="s">
        <v>113</v>
      </c>
      <c r="D5382" s="17">
        <v>4</v>
      </c>
      <c r="E5382" s="17">
        <v>0</v>
      </c>
      <c r="F5382" s="17">
        <v>37</v>
      </c>
      <c r="G5382" s="17">
        <v>88</v>
      </c>
      <c r="H5382" s="17">
        <v>128</v>
      </c>
    </row>
    <row r="5383" spans="1:8">
      <c r="A5383" s="15">
        <v>5378</v>
      </c>
      <c r="B5383" s="16" t="s">
        <v>27</v>
      </c>
      <c r="C5383" s="16" t="s">
        <v>114</v>
      </c>
      <c r="D5383" s="17">
        <v>0</v>
      </c>
      <c r="E5383" s="17">
        <v>0</v>
      </c>
      <c r="F5383" s="17">
        <v>6</v>
      </c>
      <c r="G5383" s="17">
        <v>0</v>
      </c>
      <c r="H5383" s="17">
        <v>6</v>
      </c>
    </row>
    <row r="5384" spans="1:8">
      <c r="A5384" s="15">
        <v>5379</v>
      </c>
      <c r="B5384" s="16" t="s">
        <v>27</v>
      </c>
      <c r="C5384" s="16" t="s">
        <v>115</v>
      </c>
      <c r="D5384" s="17">
        <v>0</v>
      </c>
      <c r="E5384" s="17">
        <v>0</v>
      </c>
      <c r="F5384" s="17">
        <v>0</v>
      </c>
      <c r="G5384" s="17">
        <v>0</v>
      </c>
      <c r="H5384" s="17">
        <v>0</v>
      </c>
    </row>
    <row r="5385" spans="1:8">
      <c r="A5385" s="15">
        <v>5380</v>
      </c>
      <c r="B5385" s="16" t="s">
        <v>27</v>
      </c>
      <c r="C5385" s="16" t="s">
        <v>116</v>
      </c>
      <c r="D5385" s="17">
        <v>0</v>
      </c>
      <c r="E5385" s="17">
        <v>0</v>
      </c>
      <c r="F5385" s="17">
        <v>6</v>
      </c>
      <c r="G5385" s="17">
        <v>0</v>
      </c>
      <c r="H5385" s="17">
        <v>7</v>
      </c>
    </row>
    <row r="5386" spans="1:8">
      <c r="A5386" s="15">
        <v>5381</v>
      </c>
      <c r="B5386" s="16" t="s">
        <v>27</v>
      </c>
      <c r="C5386" s="16" t="s">
        <v>117</v>
      </c>
      <c r="D5386" s="17">
        <v>0</v>
      </c>
      <c r="E5386" s="17">
        <v>0</v>
      </c>
      <c r="F5386" s="17">
        <v>32</v>
      </c>
      <c r="G5386" s="17">
        <v>0</v>
      </c>
      <c r="H5386" s="17">
        <v>39</v>
      </c>
    </row>
    <row r="5387" spans="1:8">
      <c r="A5387" s="15">
        <v>5382</v>
      </c>
      <c r="B5387" s="16" t="s">
        <v>27</v>
      </c>
      <c r="C5387" s="16" t="s">
        <v>118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27</v>
      </c>
      <c r="C5388" s="16" t="s">
        <v>119</v>
      </c>
      <c r="D5388" s="17">
        <v>0</v>
      </c>
      <c r="E5388" s="17">
        <v>0</v>
      </c>
      <c r="F5388" s="17">
        <v>13</v>
      </c>
      <c r="G5388" s="17">
        <v>0</v>
      </c>
      <c r="H5388" s="17">
        <v>16</v>
      </c>
    </row>
    <row r="5389" spans="1:8">
      <c r="A5389" s="15">
        <v>5384</v>
      </c>
      <c r="B5389" s="16" t="s">
        <v>27</v>
      </c>
      <c r="C5389" s="16" t="s">
        <v>120</v>
      </c>
      <c r="D5389" s="17">
        <v>3</v>
      </c>
      <c r="E5389" s="17">
        <v>3</v>
      </c>
      <c r="F5389" s="17">
        <v>19</v>
      </c>
      <c r="G5389" s="17">
        <v>7</v>
      </c>
      <c r="H5389" s="17">
        <v>35</v>
      </c>
    </row>
    <row r="5390" spans="1:8">
      <c r="A5390" s="15">
        <v>5385</v>
      </c>
      <c r="B5390" s="16" t="s">
        <v>27</v>
      </c>
      <c r="C5390" s="16" t="s">
        <v>121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27</v>
      </c>
      <c r="C5391" s="16" t="s">
        <v>122</v>
      </c>
      <c r="D5391" s="17">
        <v>0</v>
      </c>
      <c r="E5391" s="17">
        <v>0</v>
      </c>
      <c r="F5391" s="17">
        <v>0</v>
      </c>
      <c r="G5391" s="17">
        <v>0</v>
      </c>
      <c r="H5391" s="17">
        <v>0</v>
      </c>
    </row>
    <row r="5392" spans="1:8">
      <c r="A5392" s="15">
        <v>5387</v>
      </c>
      <c r="B5392" s="16" t="s">
        <v>27</v>
      </c>
      <c r="C5392" s="16" t="s">
        <v>123</v>
      </c>
      <c r="D5392" s="17">
        <v>0</v>
      </c>
      <c r="E5392" s="17">
        <v>0</v>
      </c>
      <c r="F5392" s="17">
        <v>0</v>
      </c>
      <c r="G5392" s="17">
        <v>0</v>
      </c>
      <c r="H5392" s="17">
        <v>0</v>
      </c>
    </row>
    <row r="5393" spans="1:8">
      <c r="A5393" s="15">
        <v>5388</v>
      </c>
      <c r="B5393" s="16" t="s">
        <v>27</v>
      </c>
      <c r="C5393" s="16" t="s">
        <v>124</v>
      </c>
      <c r="D5393" s="17">
        <v>0</v>
      </c>
      <c r="E5393" s="17">
        <v>0</v>
      </c>
      <c r="F5393" s="17">
        <v>0</v>
      </c>
      <c r="G5393" s="17">
        <v>0</v>
      </c>
      <c r="H5393" s="17">
        <v>0</v>
      </c>
    </row>
    <row r="5394" spans="1:8">
      <c r="A5394" s="15">
        <v>5389</v>
      </c>
      <c r="B5394" s="16" t="s">
        <v>27</v>
      </c>
      <c r="C5394" s="16" t="s">
        <v>380</v>
      </c>
      <c r="D5394" s="17">
        <v>0</v>
      </c>
      <c r="E5394" s="17">
        <v>0</v>
      </c>
      <c r="F5394" s="17">
        <v>0</v>
      </c>
      <c r="G5394" s="17">
        <v>0</v>
      </c>
      <c r="H5394" s="17">
        <v>0</v>
      </c>
    </row>
    <row r="5395" spans="1:8">
      <c r="A5395" s="15">
        <v>5390</v>
      </c>
      <c r="B5395" s="16" t="s">
        <v>27</v>
      </c>
      <c r="C5395" s="16" t="s">
        <v>372</v>
      </c>
      <c r="D5395" s="17">
        <v>0</v>
      </c>
      <c r="E5395" s="17">
        <v>0</v>
      </c>
      <c r="F5395" s="17">
        <v>0</v>
      </c>
      <c r="G5395" s="17">
        <v>0</v>
      </c>
      <c r="H5395" s="17">
        <v>0</v>
      </c>
    </row>
    <row r="5396" spans="1:8">
      <c r="A5396" s="15">
        <v>5391</v>
      </c>
      <c r="B5396" s="16" t="s">
        <v>27</v>
      </c>
      <c r="C5396" s="16" t="s">
        <v>125</v>
      </c>
      <c r="D5396" s="17">
        <v>0</v>
      </c>
      <c r="E5396" s="17">
        <v>9</v>
      </c>
      <c r="F5396" s="17">
        <v>170</v>
      </c>
      <c r="G5396" s="17">
        <v>32</v>
      </c>
      <c r="H5396" s="17">
        <v>208</v>
      </c>
    </row>
    <row r="5397" spans="1:8">
      <c r="A5397" s="15">
        <v>5392</v>
      </c>
      <c r="B5397" s="16" t="s">
        <v>27</v>
      </c>
      <c r="C5397" s="16" t="s">
        <v>126</v>
      </c>
      <c r="D5397" s="17">
        <v>0</v>
      </c>
      <c r="E5397" s="17">
        <v>0</v>
      </c>
      <c r="F5397" s="17">
        <v>6</v>
      </c>
      <c r="G5397" s="17">
        <v>0</v>
      </c>
      <c r="H5397" s="17">
        <v>7</v>
      </c>
    </row>
    <row r="5398" spans="1:8">
      <c r="A5398" s="15">
        <v>5393</v>
      </c>
      <c r="B5398" s="16" t="s">
        <v>27</v>
      </c>
      <c r="C5398" s="16" t="s">
        <v>127</v>
      </c>
      <c r="D5398" s="17">
        <v>6</v>
      </c>
      <c r="E5398" s="17">
        <v>0</v>
      </c>
      <c r="F5398" s="17">
        <v>28</v>
      </c>
      <c r="G5398" s="17">
        <v>0</v>
      </c>
      <c r="H5398" s="17">
        <v>28</v>
      </c>
    </row>
    <row r="5399" spans="1:8">
      <c r="A5399" s="15">
        <v>5394</v>
      </c>
      <c r="B5399" s="16" t="s">
        <v>27</v>
      </c>
      <c r="C5399" s="16" t="s">
        <v>128</v>
      </c>
      <c r="D5399" s="17">
        <v>0</v>
      </c>
      <c r="E5399" s="17">
        <v>0</v>
      </c>
      <c r="F5399" s="17">
        <v>0</v>
      </c>
      <c r="G5399" s="17">
        <v>0</v>
      </c>
      <c r="H5399" s="17">
        <v>0</v>
      </c>
    </row>
    <row r="5400" spans="1:8">
      <c r="A5400" s="15">
        <v>5395</v>
      </c>
      <c r="B5400" s="16" t="s">
        <v>27</v>
      </c>
      <c r="C5400" s="16" t="s">
        <v>129</v>
      </c>
      <c r="D5400" s="17">
        <v>0</v>
      </c>
      <c r="E5400" s="17">
        <v>0</v>
      </c>
      <c r="F5400" s="17">
        <v>5</v>
      </c>
      <c r="G5400" s="17">
        <v>0</v>
      </c>
      <c r="H5400" s="17">
        <v>7</v>
      </c>
    </row>
    <row r="5401" spans="1:8">
      <c r="A5401" s="15">
        <v>5396</v>
      </c>
      <c r="B5401" s="16" t="s">
        <v>27</v>
      </c>
      <c r="C5401" s="16" t="s">
        <v>130</v>
      </c>
      <c r="D5401" s="17">
        <v>0</v>
      </c>
      <c r="E5401" s="17">
        <v>5</v>
      </c>
      <c r="F5401" s="17">
        <v>19</v>
      </c>
      <c r="G5401" s="17">
        <v>4</v>
      </c>
      <c r="H5401" s="17">
        <v>27</v>
      </c>
    </row>
    <row r="5402" spans="1:8">
      <c r="A5402" s="15">
        <v>5397</v>
      </c>
      <c r="B5402" s="16" t="s">
        <v>27</v>
      </c>
      <c r="C5402" s="16" t="s">
        <v>131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27</v>
      </c>
      <c r="C5403" s="16" t="s">
        <v>132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27</v>
      </c>
      <c r="C5404" s="16" t="s">
        <v>381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27</v>
      </c>
      <c r="C5405" s="16" t="s">
        <v>133</v>
      </c>
      <c r="D5405" s="17">
        <v>3</v>
      </c>
      <c r="E5405" s="17">
        <v>10</v>
      </c>
      <c r="F5405" s="17">
        <v>73</v>
      </c>
      <c r="G5405" s="17">
        <v>12</v>
      </c>
      <c r="H5405" s="17">
        <v>96</v>
      </c>
    </row>
    <row r="5406" spans="1:8">
      <c r="A5406" s="15">
        <v>5401</v>
      </c>
      <c r="B5406" s="16" t="s">
        <v>27</v>
      </c>
      <c r="C5406" s="16" t="s">
        <v>134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27</v>
      </c>
      <c r="C5407" s="16" t="s">
        <v>135</v>
      </c>
      <c r="D5407" s="17">
        <v>14</v>
      </c>
      <c r="E5407" s="17">
        <v>10</v>
      </c>
      <c r="F5407" s="17">
        <v>137</v>
      </c>
      <c r="G5407" s="17">
        <v>18</v>
      </c>
      <c r="H5407" s="17">
        <v>189</v>
      </c>
    </row>
    <row r="5408" spans="1:8">
      <c r="A5408" s="15">
        <v>5403</v>
      </c>
      <c r="B5408" s="16" t="s">
        <v>27</v>
      </c>
      <c r="C5408" s="16" t="s">
        <v>136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27</v>
      </c>
      <c r="C5409" s="16" t="s">
        <v>137</v>
      </c>
      <c r="D5409" s="17">
        <v>0</v>
      </c>
      <c r="E5409" s="17">
        <v>0</v>
      </c>
      <c r="F5409" s="17">
        <v>0</v>
      </c>
      <c r="G5409" s="17">
        <v>0</v>
      </c>
      <c r="H5409" s="17">
        <v>0</v>
      </c>
    </row>
    <row r="5410" spans="1:8">
      <c r="A5410" s="15">
        <v>5405</v>
      </c>
      <c r="B5410" s="16" t="s">
        <v>27</v>
      </c>
      <c r="C5410" s="16" t="s">
        <v>138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27</v>
      </c>
      <c r="C5411" s="16" t="s">
        <v>139</v>
      </c>
      <c r="D5411" s="17">
        <v>0</v>
      </c>
      <c r="E5411" s="17">
        <v>0</v>
      </c>
      <c r="F5411" s="17">
        <v>0</v>
      </c>
      <c r="G5411" s="17">
        <v>0</v>
      </c>
      <c r="H5411" s="17">
        <v>0</v>
      </c>
    </row>
    <row r="5412" spans="1:8">
      <c r="A5412" s="15">
        <v>5407</v>
      </c>
      <c r="B5412" s="16" t="s">
        <v>27</v>
      </c>
      <c r="C5412" s="16" t="s">
        <v>140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27</v>
      </c>
      <c r="C5413" s="16" t="s">
        <v>141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27</v>
      </c>
      <c r="C5414" s="16" t="s">
        <v>142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27</v>
      </c>
      <c r="C5415" s="16" t="s">
        <v>143</v>
      </c>
      <c r="D5415" s="17">
        <v>0</v>
      </c>
      <c r="E5415" s="17">
        <v>10</v>
      </c>
      <c r="F5415" s="17">
        <v>131</v>
      </c>
      <c r="G5415" s="17">
        <v>39</v>
      </c>
      <c r="H5415" s="17">
        <v>174</v>
      </c>
    </row>
    <row r="5416" spans="1:8">
      <c r="A5416" s="15">
        <v>5411</v>
      </c>
      <c r="B5416" s="16" t="s">
        <v>27</v>
      </c>
      <c r="C5416" s="16" t="s">
        <v>144</v>
      </c>
      <c r="D5416" s="17">
        <v>0</v>
      </c>
      <c r="E5416" s="17">
        <v>0</v>
      </c>
      <c r="F5416" s="17">
        <v>0</v>
      </c>
      <c r="G5416" s="17">
        <v>0</v>
      </c>
      <c r="H5416" s="17">
        <v>0</v>
      </c>
    </row>
    <row r="5417" spans="1:8">
      <c r="A5417" s="15">
        <v>5412</v>
      </c>
      <c r="B5417" s="16" t="s">
        <v>27</v>
      </c>
      <c r="C5417" s="16" t="s">
        <v>349</v>
      </c>
      <c r="D5417" s="17">
        <v>51</v>
      </c>
      <c r="E5417" s="17">
        <v>143</v>
      </c>
      <c r="F5417" s="17">
        <v>634</v>
      </c>
      <c r="G5417" s="17">
        <v>67</v>
      </c>
      <c r="H5417" s="17">
        <v>885</v>
      </c>
    </row>
    <row r="5418" spans="1:8">
      <c r="A5418" s="15">
        <v>5413</v>
      </c>
      <c r="B5418" s="16" t="s">
        <v>27</v>
      </c>
      <c r="C5418" s="16" t="s">
        <v>145</v>
      </c>
      <c r="D5418" s="17">
        <v>0</v>
      </c>
      <c r="E5418" s="17">
        <v>0</v>
      </c>
      <c r="F5418" s="17">
        <v>0</v>
      </c>
      <c r="G5418" s="17">
        <v>0</v>
      </c>
      <c r="H5418" s="17">
        <v>0</v>
      </c>
    </row>
    <row r="5419" spans="1:8">
      <c r="A5419" s="15">
        <v>5414</v>
      </c>
      <c r="B5419" s="16" t="s">
        <v>27</v>
      </c>
      <c r="C5419" s="16" t="s">
        <v>146</v>
      </c>
      <c r="D5419" s="17">
        <v>0</v>
      </c>
      <c r="E5419" s="17">
        <v>5</v>
      </c>
      <c r="F5419" s="17">
        <v>33</v>
      </c>
      <c r="G5419" s="17">
        <v>0</v>
      </c>
      <c r="H5419" s="17">
        <v>43</v>
      </c>
    </row>
    <row r="5420" spans="1:8">
      <c r="A5420" s="15">
        <v>5415</v>
      </c>
      <c r="B5420" s="16" t="s">
        <v>27</v>
      </c>
      <c r="C5420" s="16" t="s">
        <v>147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27</v>
      </c>
      <c r="C5421" s="16" t="s">
        <v>148</v>
      </c>
      <c r="D5421" s="17">
        <v>0</v>
      </c>
      <c r="E5421" s="17">
        <v>0</v>
      </c>
      <c r="F5421" s="17">
        <v>6</v>
      </c>
      <c r="G5421" s="17">
        <v>0</v>
      </c>
      <c r="H5421" s="17">
        <v>6</v>
      </c>
    </row>
    <row r="5422" spans="1:8">
      <c r="A5422" s="15">
        <v>5417</v>
      </c>
      <c r="B5422" s="16" t="s">
        <v>27</v>
      </c>
      <c r="C5422" s="16" t="s">
        <v>350</v>
      </c>
      <c r="D5422" s="17">
        <v>0</v>
      </c>
      <c r="E5422" s="17">
        <v>0</v>
      </c>
      <c r="F5422" s="17">
        <v>0</v>
      </c>
      <c r="G5422" s="17">
        <v>0</v>
      </c>
      <c r="H5422" s="17">
        <v>0</v>
      </c>
    </row>
    <row r="5423" spans="1:8">
      <c r="A5423" s="15">
        <v>5418</v>
      </c>
      <c r="B5423" s="16" t="s">
        <v>27</v>
      </c>
      <c r="C5423" s="16" t="s">
        <v>149</v>
      </c>
      <c r="D5423" s="17">
        <v>0</v>
      </c>
      <c r="E5423" s="17">
        <v>9</v>
      </c>
      <c r="F5423" s="17">
        <v>72</v>
      </c>
      <c r="G5423" s="17">
        <v>0</v>
      </c>
      <c r="H5423" s="17">
        <v>85</v>
      </c>
    </row>
    <row r="5424" spans="1:8">
      <c r="A5424" s="15">
        <v>5419</v>
      </c>
      <c r="B5424" s="16" t="s">
        <v>27</v>
      </c>
      <c r="C5424" s="16" t="s">
        <v>150</v>
      </c>
      <c r="D5424" s="17">
        <v>0</v>
      </c>
      <c r="E5424" s="17">
        <v>0</v>
      </c>
      <c r="F5424" s="17">
        <v>3</v>
      </c>
      <c r="G5424" s="17">
        <v>0</v>
      </c>
      <c r="H5424" s="17">
        <v>3</v>
      </c>
    </row>
    <row r="5425" spans="1:8">
      <c r="A5425" s="15">
        <v>5420</v>
      </c>
      <c r="B5425" s="16" t="s">
        <v>27</v>
      </c>
      <c r="C5425" s="16" t="s">
        <v>351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27</v>
      </c>
      <c r="C5426" s="16" t="s">
        <v>151</v>
      </c>
      <c r="D5426" s="17">
        <v>4</v>
      </c>
      <c r="E5426" s="17">
        <v>9</v>
      </c>
      <c r="F5426" s="17">
        <v>172</v>
      </c>
      <c r="G5426" s="17">
        <v>100</v>
      </c>
      <c r="H5426" s="17">
        <v>286</v>
      </c>
    </row>
    <row r="5427" spans="1:8">
      <c r="A5427" s="15">
        <v>5422</v>
      </c>
      <c r="B5427" s="16" t="s">
        <v>27</v>
      </c>
      <c r="C5427" s="16" t="s">
        <v>152</v>
      </c>
      <c r="D5427" s="17">
        <v>0</v>
      </c>
      <c r="E5427" s="17">
        <v>0</v>
      </c>
      <c r="F5427" s="17">
        <v>0</v>
      </c>
      <c r="G5427" s="17">
        <v>0</v>
      </c>
      <c r="H5427" s="17">
        <v>0</v>
      </c>
    </row>
    <row r="5428" spans="1:8">
      <c r="A5428" s="15">
        <v>5423</v>
      </c>
      <c r="B5428" s="16" t="s">
        <v>27</v>
      </c>
      <c r="C5428" s="16" t="s">
        <v>352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27</v>
      </c>
      <c r="C5429" s="16" t="s">
        <v>153</v>
      </c>
      <c r="D5429" s="17">
        <v>0</v>
      </c>
      <c r="E5429" s="17">
        <v>0</v>
      </c>
      <c r="F5429" s="17">
        <v>38</v>
      </c>
      <c r="G5429" s="17">
        <v>26</v>
      </c>
      <c r="H5429" s="17">
        <v>67</v>
      </c>
    </row>
    <row r="5430" spans="1:8">
      <c r="A5430" s="15">
        <v>5425</v>
      </c>
      <c r="B5430" s="16" t="s">
        <v>27</v>
      </c>
      <c r="C5430" s="16" t="s">
        <v>154</v>
      </c>
      <c r="D5430" s="17">
        <v>0</v>
      </c>
      <c r="E5430" s="17">
        <v>0</v>
      </c>
      <c r="F5430" s="17">
        <v>37</v>
      </c>
      <c r="G5430" s="17">
        <v>21</v>
      </c>
      <c r="H5430" s="17">
        <v>52</v>
      </c>
    </row>
    <row r="5431" spans="1:8">
      <c r="A5431" s="15">
        <v>5426</v>
      </c>
      <c r="B5431" s="16" t="s">
        <v>27</v>
      </c>
      <c r="C5431" s="16" t="s">
        <v>155</v>
      </c>
      <c r="D5431" s="17">
        <v>0</v>
      </c>
      <c r="E5431" s="17">
        <v>0</v>
      </c>
      <c r="F5431" s="17">
        <v>30</v>
      </c>
      <c r="G5431" s="17">
        <v>13</v>
      </c>
      <c r="H5431" s="17">
        <v>46</v>
      </c>
    </row>
    <row r="5432" spans="1:8">
      <c r="A5432" s="15">
        <v>5427</v>
      </c>
      <c r="B5432" s="16" t="s">
        <v>27</v>
      </c>
      <c r="C5432" s="16" t="s">
        <v>156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27</v>
      </c>
      <c r="C5433" s="16" t="s">
        <v>157</v>
      </c>
      <c r="D5433" s="17">
        <v>0</v>
      </c>
      <c r="E5433" s="17">
        <v>0</v>
      </c>
      <c r="F5433" s="17">
        <v>0</v>
      </c>
      <c r="G5433" s="17">
        <v>0</v>
      </c>
      <c r="H5433" s="17">
        <v>0</v>
      </c>
    </row>
    <row r="5434" spans="1:8">
      <c r="A5434" s="15">
        <v>5429</v>
      </c>
      <c r="B5434" s="16" t="s">
        <v>27</v>
      </c>
      <c r="C5434" s="16" t="s">
        <v>158</v>
      </c>
      <c r="D5434" s="17">
        <v>0</v>
      </c>
      <c r="E5434" s="17">
        <v>0</v>
      </c>
      <c r="F5434" s="17">
        <v>0</v>
      </c>
      <c r="G5434" s="17">
        <v>0</v>
      </c>
      <c r="H5434" s="17">
        <v>0</v>
      </c>
    </row>
    <row r="5435" spans="1:8">
      <c r="A5435" s="15">
        <v>5430</v>
      </c>
      <c r="B5435" s="16" t="s">
        <v>27</v>
      </c>
      <c r="C5435" s="16" t="s">
        <v>159</v>
      </c>
      <c r="D5435" s="17">
        <v>0</v>
      </c>
      <c r="E5435" s="17">
        <v>0</v>
      </c>
      <c r="F5435" s="17">
        <v>19</v>
      </c>
      <c r="G5435" s="17">
        <v>16</v>
      </c>
      <c r="H5435" s="17">
        <v>33</v>
      </c>
    </row>
    <row r="5436" spans="1:8">
      <c r="A5436" s="15">
        <v>5431</v>
      </c>
      <c r="B5436" s="16" t="s">
        <v>27</v>
      </c>
      <c r="C5436" s="16" t="s">
        <v>160</v>
      </c>
      <c r="D5436" s="17">
        <v>0</v>
      </c>
      <c r="E5436" s="17">
        <v>0</v>
      </c>
      <c r="F5436" s="17">
        <v>0</v>
      </c>
      <c r="G5436" s="17">
        <v>0</v>
      </c>
      <c r="H5436" s="17">
        <v>0</v>
      </c>
    </row>
    <row r="5437" spans="1:8">
      <c r="A5437" s="15">
        <v>5432</v>
      </c>
      <c r="B5437" s="16" t="s">
        <v>27</v>
      </c>
      <c r="C5437" s="16" t="s">
        <v>161</v>
      </c>
      <c r="D5437" s="17">
        <v>16</v>
      </c>
      <c r="E5437" s="17">
        <v>4</v>
      </c>
      <c r="F5437" s="17">
        <v>71</v>
      </c>
      <c r="G5437" s="17">
        <v>77</v>
      </c>
      <c r="H5437" s="17">
        <v>164</v>
      </c>
    </row>
    <row r="5438" spans="1:8">
      <c r="A5438" s="15">
        <v>5433</v>
      </c>
      <c r="B5438" s="16" t="s">
        <v>27</v>
      </c>
      <c r="C5438" s="16" t="s">
        <v>162</v>
      </c>
      <c r="D5438" s="17">
        <v>0</v>
      </c>
      <c r="E5438" s="17">
        <v>0</v>
      </c>
      <c r="F5438" s="17">
        <v>23</v>
      </c>
      <c r="G5438" s="17">
        <v>0</v>
      </c>
      <c r="H5438" s="17">
        <v>26</v>
      </c>
    </row>
    <row r="5439" spans="1:8">
      <c r="A5439" s="15">
        <v>5434</v>
      </c>
      <c r="B5439" s="16" t="s">
        <v>27</v>
      </c>
      <c r="C5439" s="16" t="s">
        <v>163</v>
      </c>
      <c r="D5439" s="17">
        <v>283</v>
      </c>
      <c r="E5439" s="17">
        <v>266</v>
      </c>
      <c r="F5439" s="17">
        <v>4082</v>
      </c>
      <c r="G5439" s="17">
        <v>2874</v>
      </c>
      <c r="H5439" s="17">
        <v>7506</v>
      </c>
    </row>
    <row r="5440" spans="1:8">
      <c r="A5440" s="15">
        <v>5435</v>
      </c>
      <c r="B5440" s="16" t="s">
        <v>27</v>
      </c>
      <c r="C5440" s="16" t="s">
        <v>164</v>
      </c>
      <c r="D5440" s="17">
        <v>0</v>
      </c>
      <c r="E5440" s="17">
        <v>0</v>
      </c>
      <c r="F5440" s="17">
        <v>0</v>
      </c>
      <c r="G5440" s="17">
        <v>0</v>
      </c>
      <c r="H5440" s="17">
        <v>0</v>
      </c>
    </row>
    <row r="5441" spans="1:8">
      <c r="A5441" s="15">
        <v>5436</v>
      </c>
      <c r="B5441" s="16" t="s">
        <v>27</v>
      </c>
      <c r="C5441" s="16" t="s">
        <v>165</v>
      </c>
      <c r="D5441" s="17">
        <v>0</v>
      </c>
      <c r="E5441" s="17">
        <v>0</v>
      </c>
      <c r="F5441" s="17">
        <v>0</v>
      </c>
      <c r="G5441" s="17">
        <v>0</v>
      </c>
      <c r="H5441" s="17">
        <v>0</v>
      </c>
    </row>
    <row r="5442" spans="1:8">
      <c r="A5442" s="15">
        <v>5437</v>
      </c>
      <c r="B5442" s="16" t="s">
        <v>27</v>
      </c>
      <c r="C5442" s="16" t="s">
        <v>166</v>
      </c>
      <c r="D5442" s="17">
        <v>0</v>
      </c>
      <c r="E5442" s="17">
        <v>0</v>
      </c>
      <c r="F5442" s="17">
        <v>5</v>
      </c>
      <c r="G5442" s="17">
        <v>3</v>
      </c>
      <c r="H5442" s="17">
        <v>8</v>
      </c>
    </row>
    <row r="5443" spans="1:8">
      <c r="A5443" s="15">
        <v>5438</v>
      </c>
      <c r="B5443" s="16" t="s">
        <v>27</v>
      </c>
      <c r="C5443" s="16" t="s">
        <v>167</v>
      </c>
      <c r="D5443" s="17">
        <v>0</v>
      </c>
      <c r="E5443" s="17">
        <v>4</v>
      </c>
      <c r="F5443" s="17">
        <v>4</v>
      </c>
      <c r="G5443" s="17">
        <v>0</v>
      </c>
      <c r="H5443" s="17">
        <v>13</v>
      </c>
    </row>
    <row r="5444" spans="1:8">
      <c r="A5444" s="15">
        <v>5439</v>
      </c>
      <c r="B5444" s="16" t="s">
        <v>27</v>
      </c>
      <c r="C5444" s="16" t="s">
        <v>168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27</v>
      </c>
      <c r="C5445" s="16" t="s">
        <v>353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27</v>
      </c>
      <c r="C5446" s="16" t="s">
        <v>169</v>
      </c>
      <c r="D5446" s="17">
        <v>4</v>
      </c>
      <c r="E5446" s="17">
        <v>42</v>
      </c>
      <c r="F5446" s="17">
        <v>219</v>
      </c>
      <c r="G5446" s="17">
        <v>28</v>
      </c>
      <c r="H5446" s="17">
        <v>291</v>
      </c>
    </row>
    <row r="5447" spans="1:8">
      <c r="A5447" s="15">
        <v>5442</v>
      </c>
      <c r="B5447" s="16" t="s">
        <v>27</v>
      </c>
      <c r="C5447" s="16" t="s">
        <v>170</v>
      </c>
      <c r="D5447" s="17">
        <v>0</v>
      </c>
      <c r="E5447" s="17">
        <v>0</v>
      </c>
      <c r="F5447" s="17">
        <v>16</v>
      </c>
      <c r="G5447" s="17">
        <v>13</v>
      </c>
      <c r="H5447" s="17">
        <v>25</v>
      </c>
    </row>
    <row r="5448" spans="1:8">
      <c r="A5448" s="15">
        <v>5443</v>
      </c>
      <c r="B5448" s="16" t="s">
        <v>27</v>
      </c>
      <c r="C5448" s="16" t="s">
        <v>171</v>
      </c>
      <c r="D5448" s="17">
        <v>4</v>
      </c>
      <c r="E5448" s="17">
        <v>8</v>
      </c>
      <c r="F5448" s="17">
        <v>66</v>
      </c>
      <c r="G5448" s="17">
        <v>30</v>
      </c>
      <c r="H5448" s="17">
        <v>104</v>
      </c>
    </row>
    <row r="5449" spans="1:8">
      <c r="A5449" s="15">
        <v>5444</v>
      </c>
      <c r="B5449" s="16" t="s">
        <v>27</v>
      </c>
      <c r="C5449" s="16" t="s">
        <v>172</v>
      </c>
      <c r="D5449" s="17">
        <v>0</v>
      </c>
      <c r="E5449" s="17">
        <v>0</v>
      </c>
      <c r="F5449" s="17">
        <v>0</v>
      </c>
      <c r="G5449" s="17">
        <v>0</v>
      </c>
      <c r="H5449" s="17">
        <v>0</v>
      </c>
    </row>
    <row r="5450" spans="1:8">
      <c r="A5450" s="15">
        <v>5445</v>
      </c>
      <c r="B5450" s="16" t="s">
        <v>27</v>
      </c>
      <c r="C5450" s="16" t="s">
        <v>173</v>
      </c>
      <c r="D5450" s="17">
        <v>0</v>
      </c>
      <c r="E5450" s="17">
        <v>0</v>
      </c>
      <c r="F5450" s="17">
        <v>0</v>
      </c>
      <c r="G5450" s="17">
        <v>0</v>
      </c>
      <c r="H5450" s="17">
        <v>0</v>
      </c>
    </row>
    <row r="5451" spans="1:8">
      <c r="A5451" s="15">
        <v>5446</v>
      </c>
      <c r="B5451" s="16" t="s">
        <v>27</v>
      </c>
      <c r="C5451" s="16" t="s">
        <v>174</v>
      </c>
      <c r="D5451" s="17">
        <v>0</v>
      </c>
      <c r="E5451" s="17">
        <v>0</v>
      </c>
      <c r="F5451" s="17">
        <v>0</v>
      </c>
      <c r="G5451" s="17">
        <v>0</v>
      </c>
      <c r="H5451" s="17">
        <v>0</v>
      </c>
    </row>
    <row r="5452" spans="1:8">
      <c r="A5452" s="15">
        <v>5447</v>
      </c>
      <c r="B5452" s="16" t="s">
        <v>27</v>
      </c>
      <c r="C5452" s="16" t="s">
        <v>175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27</v>
      </c>
      <c r="C5453" s="16" t="s">
        <v>176</v>
      </c>
      <c r="D5453" s="17">
        <v>0</v>
      </c>
      <c r="E5453" s="17">
        <v>0</v>
      </c>
      <c r="F5453" s="17">
        <v>6</v>
      </c>
      <c r="G5453" s="17">
        <v>5</v>
      </c>
      <c r="H5453" s="17">
        <v>10</v>
      </c>
    </row>
    <row r="5454" spans="1:8">
      <c r="A5454" s="15">
        <v>5449</v>
      </c>
      <c r="B5454" s="16" t="s">
        <v>27</v>
      </c>
      <c r="C5454" s="16" t="s">
        <v>177</v>
      </c>
      <c r="D5454" s="17">
        <v>0</v>
      </c>
      <c r="E5454" s="17">
        <v>0</v>
      </c>
      <c r="F5454" s="17">
        <v>7</v>
      </c>
      <c r="G5454" s="17">
        <v>0</v>
      </c>
      <c r="H5454" s="17">
        <v>14</v>
      </c>
    </row>
    <row r="5455" spans="1:8">
      <c r="A5455" s="15">
        <v>5450</v>
      </c>
      <c r="B5455" s="16" t="s">
        <v>27</v>
      </c>
      <c r="C5455" s="16" t="s">
        <v>178</v>
      </c>
      <c r="D5455" s="17">
        <v>19</v>
      </c>
      <c r="E5455" s="17">
        <v>44</v>
      </c>
      <c r="F5455" s="17">
        <v>338</v>
      </c>
      <c r="G5455" s="17">
        <v>393</v>
      </c>
      <c r="H5455" s="17">
        <v>789</v>
      </c>
    </row>
    <row r="5456" spans="1:8">
      <c r="A5456" s="15">
        <v>5451</v>
      </c>
      <c r="B5456" s="16" t="s">
        <v>27</v>
      </c>
      <c r="C5456" s="16" t="s">
        <v>179</v>
      </c>
      <c r="D5456" s="17">
        <v>5</v>
      </c>
      <c r="E5456" s="17">
        <v>0</v>
      </c>
      <c r="F5456" s="17">
        <v>12</v>
      </c>
      <c r="G5456" s="17">
        <v>0</v>
      </c>
      <c r="H5456" s="17">
        <v>16</v>
      </c>
    </row>
    <row r="5457" spans="1:8">
      <c r="A5457" s="15">
        <v>5452</v>
      </c>
      <c r="B5457" s="16" t="s">
        <v>27</v>
      </c>
      <c r="C5457" s="16" t="s">
        <v>180</v>
      </c>
      <c r="D5457" s="17">
        <v>0</v>
      </c>
      <c r="E5457" s="17">
        <v>0</v>
      </c>
      <c r="F5457" s="17">
        <v>4</v>
      </c>
      <c r="G5457" s="17">
        <v>0</v>
      </c>
      <c r="H5457" s="17">
        <v>5</v>
      </c>
    </row>
    <row r="5458" spans="1:8">
      <c r="A5458" s="15">
        <v>5453</v>
      </c>
      <c r="B5458" s="16" t="s">
        <v>27</v>
      </c>
      <c r="C5458" s="16" t="s">
        <v>181</v>
      </c>
      <c r="D5458" s="17">
        <v>24</v>
      </c>
      <c r="E5458" s="17">
        <v>18</v>
      </c>
      <c r="F5458" s="17">
        <v>167</v>
      </c>
      <c r="G5458" s="17">
        <v>260</v>
      </c>
      <c r="H5458" s="17">
        <v>472</v>
      </c>
    </row>
    <row r="5459" spans="1:8">
      <c r="A5459" s="15">
        <v>5454</v>
      </c>
      <c r="B5459" s="16" t="s">
        <v>27</v>
      </c>
      <c r="C5459" s="16" t="s">
        <v>182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27</v>
      </c>
      <c r="C5460" s="16" t="s">
        <v>183</v>
      </c>
      <c r="D5460" s="17">
        <v>0</v>
      </c>
      <c r="E5460" s="17">
        <v>0</v>
      </c>
      <c r="F5460" s="17">
        <v>0</v>
      </c>
      <c r="G5460" s="17">
        <v>0</v>
      </c>
      <c r="H5460" s="17">
        <v>0</v>
      </c>
    </row>
    <row r="5461" spans="1:8">
      <c r="A5461" s="15">
        <v>5456</v>
      </c>
      <c r="B5461" s="16" t="s">
        <v>27</v>
      </c>
      <c r="C5461" s="16" t="s">
        <v>184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27</v>
      </c>
      <c r="C5462" s="16" t="s">
        <v>185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27</v>
      </c>
      <c r="C5463" s="16" t="s">
        <v>186</v>
      </c>
      <c r="D5463" s="17">
        <v>0</v>
      </c>
      <c r="E5463" s="17">
        <v>0</v>
      </c>
      <c r="F5463" s="17">
        <v>4</v>
      </c>
      <c r="G5463" s="17">
        <v>0</v>
      </c>
      <c r="H5463" s="17">
        <v>3</v>
      </c>
    </row>
    <row r="5464" spans="1:8">
      <c r="A5464" s="15">
        <v>5459</v>
      </c>
      <c r="B5464" s="16" t="s">
        <v>27</v>
      </c>
      <c r="C5464" s="16" t="s">
        <v>354</v>
      </c>
      <c r="D5464" s="17">
        <v>3</v>
      </c>
      <c r="E5464" s="17">
        <v>0</v>
      </c>
      <c r="F5464" s="17">
        <v>7</v>
      </c>
      <c r="G5464" s="17">
        <v>3</v>
      </c>
      <c r="H5464" s="17">
        <v>12</v>
      </c>
    </row>
    <row r="5465" spans="1:8">
      <c r="A5465" s="15">
        <v>5460</v>
      </c>
      <c r="B5465" s="16" t="s">
        <v>27</v>
      </c>
      <c r="C5465" s="16" t="s">
        <v>187</v>
      </c>
      <c r="D5465" s="17">
        <v>0</v>
      </c>
      <c r="E5465" s="17">
        <v>0</v>
      </c>
      <c r="F5465" s="17">
        <v>0</v>
      </c>
      <c r="G5465" s="17">
        <v>0</v>
      </c>
      <c r="H5465" s="17">
        <v>6</v>
      </c>
    </row>
    <row r="5466" spans="1:8">
      <c r="A5466" s="15">
        <v>5461</v>
      </c>
      <c r="B5466" s="16" t="s">
        <v>27</v>
      </c>
      <c r="C5466" s="16" t="s">
        <v>188</v>
      </c>
      <c r="D5466" s="17">
        <v>0</v>
      </c>
      <c r="E5466" s="17">
        <v>0</v>
      </c>
      <c r="F5466" s="17">
        <v>0</v>
      </c>
      <c r="G5466" s="17">
        <v>0</v>
      </c>
      <c r="H5466" s="17">
        <v>0</v>
      </c>
    </row>
    <row r="5467" spans="1:8">
      <c r="A5467" s="15">
        <v>5462</v>
      </c>
      <c r="B5467" s="16" t="s">
        <v>27</v>
      </c>
      <c r="C5467" s="16" t="s">
        <v>189</v>
      </c>
      <c r="D5467" s="17">
        <v>0</v>
      </c>
      <c r="E5467" s="17">
        <v>0</v>
      </c>
      <c r="F5467" s="17">
        <v>4</v>
      </c>
      <c r="G5467" s="17">
        <v>4</v>
      </c>
      <c r="H5467" s="17">
        <v>4</v>
      </c>
    </row>
    <row r="5468" spans="1:8">
      <c r="A5468" s="15">
        <v>5463</v>
      </c>
      <c r="B5468" s="16" t="s">
        <v>27</v>
      </c>
      <c r="C5468" s="16" t="s">
        <v>190</v>
      </c>
      <c r="D5468" s="17">
        <v>0</v>
      </c>
      <c r="E5468" s="17">
        <v>0</v>
      </c>
      <c r="F5468" s="17">
        <v>0</v>
      </c>
      <c r="G5468" s="17">
        <v>0</v>
      </c>
      <c r="H5468" s="17">
        <v>0</v>
      </c>
    </row>
    <row r="5469" spans="1:8">
      <c r="A5469" s="15">
        <v>5464</v>
      </c>
      <c r="B5469" s="16" t="s">
        <v>27</v>
      </c>
      <c r="C5469" s="16" t="s">
        <v>191</v>
      </c>
      <c r="D5469" s="17">
        <v>0</v>
      </c>
      <c r="E5469" s="17">
        <v>0</v>
      </c>
      <c r="F5469" s="17">
        <v>0</v>
      </c>
      <c r="G5469" s="17">
        <v>0</v>
      </c>
      <c r="H5469" s="17">
        <v>0</v>
      </c>
    </row>
    <row r="5470" spans="1:8">
      <c r="A5470" s="15">
        <v>5465</v>
      </c>
      <c r="B5470" s="16" t="s">
        <v>27</v>
      </c>
      <c r="C5470" s="16" t="s">
        <v>192</v>
      </c>
      <c r="D5470" s="17">
        <v>0</v>
      </c>
      <c r="E5470" s="17">
        <v>0</v>
      </c>
      <c r="F5470" s="17">
        <v>0</v>
      </c>
      <c r="G5470" s="17">
        <v>0</v>
      </c>
      <c r="H5470" s="17">
        <v>0</v>
      </c>
    </row>
    <row r="5471" spans="1:8">
      <c r="A5471" s="15">
        <v>5466</v>
      </c>
      <c r="B5471" s="16" t="s">
        <v>27</v>
      </c>
      <c r="C5471" s="16" t="s">
        <v>355</v>
      </c>
      <c r="D5471" s="17">
        <v>3</v>
      </c>
      <c r="E5471" s="17">
        <v>52</v>
      </c>
      <c r="F5471" s="17">
        <v>81</v>
      </c>
      <c r="G5471" s="17">
        <v>21</v>
      </c>
      <c r="H5471" s="17">
        <v>154</v>
      </c>
    </row>
    <row r="5472" spans="1:8">
      <c r="A5472" s="15">
        <v>5467</v>
      </c>
      <c r="B5472" s="16" t="s">
        <v>27</v>
      </c>
      <c r="C5472" s="16" t="s">
        <v>193</v>
      </c>
      <c r="D5472" s="17">
        <v>0</v>
      </c>
      <c r="E5472" s="17">
        <v>7</v>
      </c>
      <c r="F5472" s="17">
        <v>67</v>
      </c>
      <c r="G5472" s="17">
        <v>53</v>
      </c>
      <c r="H5472" s="17">
        <v>127</v>
      </c>
    </row>
    <row r="5473" spans="1:8">
      <c r="A5473" s="15">
        <v>5468</v>
      </c>
      <c r="B5473" s="16" t="s">
        <v>27</v>
      </c>
      <c r="C5473" s="16" t="s">
        <v>194</v>
      </c>
      <c r="D5473" s="17">
        <v>0</v>
      </c>
      <c r="E5473" s="17">
        <v>0</v>
      </c>
      <c r="F5473" s="17">
        <v>3</v>
      </c>
      <c r="G5473" s="17">
        <v>0</v>
      </c>
      <c r="H5473" s="17">
        <v>5</v>
      </c>
    </row>
    <row r="5474" spans="1:8">
      <c r="A5474" s="15">
        <v>5469</v>
      </c>
      <c r="B5474" s="16" t="s">
        <v>27</v>
      </c>
      <c r="C5474" s="16" t="s">
        <v>195</v>
      </c>
      <c r="D5474" s="17">
        <v>140</v>
      </c>
      <c r="E5474" s="17">
        <v>131</v>
      </c>
      <c r="F5474" s="17">
        <v>1274</v>
      </c>
      <c r="G5474" s="17">
        <v>169</v>
      </c>
      <c r="H5474" s="17">
        <v>1715</v>
      </c>
    </row>
    <row r="5475" spans="1:8">
      <c r="A5475" s="15">
        <v>5470</v>
      </c>
      <c r="B5475" s="16" t="s">
        <v>27</v>
      </c>
      <c r="C5475" s="16" t="s">
        <v>196</v>
      </c>
      <c r="D5475" s="17">
        <v>14</v>
      </c>
      <c r="E5475" s="17">
        <v>12</v>
      </c>
      <c r="F5475" s="17">
        <v>117</v>
      </c>
      <c r="G5475" s="17">
        <v>16</v>
      </c>
      <c r="H5475" s="17">
        <v>160</v>
      </c>
    </row>
    <row r="5476" spans="1:8">
      <c r="A5476" s="15">
        <v>5471</v>
      </c>
      <c r="B5476" s="16" t="s">
        <v>27</v>
      </c>
      <c r="C5476" s="16" t="s">
        <v>197</v>
      </c>
      <c r="D5476" s="17">
        <v>4</v>
      </c>
      <c r="E5476" s="17">
        <v>8</v>
      </c>
      <c r="F5476" s="17">
        <v>52</v>
      </c>
      <c r="G5476" s="17">
        <v>6</v>
      </c>
      <c r="H5476" s="17">
        <v>73</v>
      </c>
    </row>
    <row r="5477" spans="1:8">
      <c r="A5477" s="15">
        <v>5472</v>
      </c>
      <c r="B5477" s="16" t="s">
        <v>27</v>
      </c>
      <c r="C5477" s="16" t="s">
        <v>198</v>
      </c>
      <c r="D5477" s="17">
        <v>0</v>
      </c>
      <c r="E5477" s="17">
        <v>0</v>
      </c>
      <c r="F5477" s="17">
        <v>16</v>
      </c>
      <c r="G5477" s="17">
        <v>5</v>
      </c>
      <c r="H5477" s="17">
        <v>26</v>
      </c>
    </row>
    <row r="5478" spans="1:8">
      <c r="A5478" s="15">
        <v>5473</v>
      </c>
      <c r="B5478" s="16" t="s">
        <v>27</v>
      </c>
      <c r="C5478" s="16" t="s">
        <v>199</v>
      </c>
      <c r="D5478" s="17">
        <v>14</v>
      </c>
      <c r="E5478" s="17">
        <v>5</v>
      </c>
      <c r="F5478" s="17">
        <v>256</v>
      </c>
      <c r="G5478" s="17">
        <v>164</v>
      </c>
      <c r="H5478" s="17">
        <v>446</v>
      </c>
    </row>
    <row r="5479" spans="1:8">
      <c r="A5479" s="15">
        <v>5474</v>
      </c>
      <c r="B5479" s="16" t="s">
        <v>27</v>
      </c>
      <c r="C5479" s="16" t="s">
        <v>200</v>
      </c>
      <c r="D5479" s="17">
        <v>0</v>
      </c>
      <c r="E5479" s="17">
        <v>0</v>
      </c>
      <c r="F5479" s="17">
        <v>0</v>
      </c>
      <c r="G5479" s="17">
        <v>6</v>
      </c>
      <c r="H5479" s="17">
        <v>3</v>
      </c>
    </row>
    <row r="5480" spans="1:8">
      <c r="A5480" s="15">
        <v>5475</v>
      </c>
      <c r="B5480" s="16" t="s">
        <v>27</v>
      </c>
      <c r="C5480" s="16" t="s">
        <v>201</v>
      </c>
      <c r="D5480" s="17">
        <v>5</v>
      </c>
      <c r="E5480" s="17">
        <v>7</v>
      </c>
      <c r="F5480" s="17">
        <v>19</v>
      </c>
      <c r="G5480" s="17">
        <v>12</v>
      </c>
      <c r="H5480" s="17">
        <v>38</v>
      </c>
    </row>
    <row r="5481" spans="1:8">
      <c r="A5481" s="15">
        <v>5476</v>
      </c>
      <c r="B5481" s="16" t="s">
        <v>27</v>
      </c>
      <c r="C5481" s="16" t="s">
        <v>202</v>
      </c>
      <c r="D5481" s="17">
        <v>10</v>
      </c>
      <c r="E5481" s="17">
        <v>3</v>
      </c>
      <c r="F5481" s="17">
        <v>234</v>
      </c>
      <c r="G5481" s="17">
        <v>354</v>
      </c>
      <c r="H5481" s="17">
        <v>601</v>
      </c>
    </row>
    <row r="5482" spans="1:8">
      <c r="A5482" s="15">
        <v>5477</v>
      </c>
      <c r="B5482" s="16" t="s">
        <v>27</v>
      </c>
      <c r="C5482" s="16" t="s">
        <v>203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27</v>
      </c>
      <c r="C5483" s="16" t="s">
        <v>204</v>
      </c>
      <c r="D5483" s="17">
        <v>8</v>
      </c>
      <c r="E5483" s="17">
        <v>3</v>
      </c>
      <c r="F5483" s="17">
        <v>62</v>
      </c>
      <c r="G5483" s="17">
        <v>0</v>
      </c>
      <c r="H5483" s="17">
        <v>75</v>
      </c>
    </row>
    <row r="5484" spans="1:8">
      <c r="A5484" s="15">
        <v>5479</v>
      </c>
      <c r="B5484" s="16" t="s">
        <v>27</v>
      </c>
      <c r="C5484" s="16" t="s">
        <v>205</v>
      </c>
      <c r="D5484" s="17">
        <v>0</v>
      </c>
      <c r="E5484" s="17">
        <v>0</v>
      </c>
      <c r="F5484" s="17">
        <v>0</v>
      </c>
      <c r="G5484" s="17">
        <v>0</v>
      </c>
      <c r="H5484" s="17">
        <v>0</v>
      </c>
    </row>
    <row r="5485" spans="1:8">
      <c r="A5485" s="15">
        <v>5480</v>
      </c>
      <c r="B5485" s="16" t="s">
        <v>27</v>
      </c>
      <c r="C5485" s="16" t="s">
        <v>356</v>
      </c>
      <c r="D5485" s="17">
        <v>0</v>
      </c>
      <c r="E5485" s="17">
        <v>0</v>
      </c>
      <c r="F5485" s="17">
        <v>3</v>
      </c>
      <c r="G5485" s="17">
        <v>4</v>
      </c>
      <c r="H5485" s="17">
        <v>6</v>
      </c>
    </row>
    <row r="5486" spans="1:8">
      <c r="A5486" s="15">
        <v>5481</v>
      </c>
      <c r="B5486" s="16" t="s">
        <v>27</v>
      </c>
      <c r="C5486" s="16" t="s">
        <v>206</v>
      </c>
      <c r="D5486" s="17">
        <v>0</v>
      </c>
      <c r="E5486" s="17">
        <v>0</v>
      </c>
      <c r="F5486" s="17">
        <v>4</v>
      </c>
      <c r="G5486" s="17">
        <v>3</v>
      </c>
      <c r="H5486" s="17">
        <v>6</v>
      </c>
    </row>
    <row r="5487" spans="1:8">
      <c r="A5487" s="15">
        <v>5482</v>
      </c>
      <c r="B5487" s="16" t="s">
        <v>27</v>
      </c>
      <c r="C5487" s="16" t="s">
        <v>207</v>
      </c>
      <c r="D5487" s="17">
        <v>3</v>
      </c>
      <c r="E5487" s="17">
        <v>4</v>
      </c>
      <c r="F5487" s="17">
        <v>10</v>
      </c>
      <c r="G5487" s="17">
        <v>4</v>
      </c>
      <c r="H5487" s="17">
        <v>16</v>
      </c>
    </row>
    <row r="5488" spans="1:8">
      <c r="A5488" s="15">
        <v>5483</v>
      </c>
      <c r="B5488" s="16" t="s">
        <v>27</v>
      </c>
      <c r="C5488" s="16" t="s">
        <v>208</v>
      </c>
      <c r="D5488" s="17">
        <v>6</v>
      </c>
      <c r="E5488" s="17">
        <v>9</v>
      </c>
      <c r="F5488" s="17">
        <v>35</v>
      </c>
      <c r="G5488" s="17">
        <v>10</v>
      </c>
      <c r="H5488" s="17">
        <v>60</v>
      </c>
    </row>
    <row r="5489" spans="1:8">
      <c r="A5489" s="15">
        <v>5484</v>
      </c>
      <c r="B5489" s="16" t="s">
        <v>27</v>
      </c>
      <c r="C5489" s="16" t="s">
        <v>209</v>
      </c>
      <c r="D5489" s="17">
        <v>0</v>
      </c>
      <c r="E5489" s="17">
        <v>0</v>
      </c>
      <c r="F5489" s="17">
        <v>3</v>
      </c>
      <c r="G5489" s="17">
        <v>0</v>
      </c>
      <c r="H5489" s="17">
        <v>3</v>
      </c>
    </row>
    <row r="5490" spans="1:8">
      <c r="A5490" s="15">
        <v>5485</v>
      </c>
      <c r="B5490" s="16" t="s">
        <v>27</v>
      </c>
      <c r="C5490" s="16" t="s">
        <v>357</v>
      </c>
      <c r="D5490" s="17">
        <v>0</v>
      </c>
      <c r="E5490" s="17">
        <v>0</v>
      </c>
      <c r="F5490" s="17">
        <v>0</v>
      </c>
      <c r="G5490" s="17">
        <v>0</v>
      </c>
      <c r="H5490" s="17">
        <v>0</v>
      </c>
    </row>
    <row r="5491" spans="1:8">
      <c r="A5491" s="15">
        <v>5486</v>
      </c>
      <c r="B5491" s="16" t="s">
        <v>27</v>
      </c>
      <c r="C5491" s="16" t="s">
        <v>358</v>
      </c>
      <c r="D5491" s="17">
        <v>3</v>
      </c>
      <c r="E5491" s="17">
        <v>6</v>
      </c>
      <c r="F5491" s="17">
        <v>54</v>
      </c>
      <c r="G5491" s="17">
        <v>5</v>
      </c>
      <c r="H5491" s="17">
        <v>66</v>
      </c>
    </row>
    <row r="5492" spans="1:8">
      <c r="A5492" s="15">
        <v>5487</v>
      </c>
      <c r="B5492" s="16" t="s">
        <v>27</v>
      </c>
      <c r="C5492" s="16" t="s">
        <v>359</v>
      </c>
      <c r="D5492" s="17">
        <v>6</v>
      </c>
      <c r="E5492" s="17">
        <v>0</v>
      </c>
      <c r="F5492" s="17">
        <v>11</v>
      </c>
      <c r="G5492" s="17">
        <v>0</v>
      </c>
      <c r="H5492" s="17">
        <v>12</v>
      </c>
    </row>
    <row r="5493" spans="1:8">
      <c r="A5493" s="15">
        <v>5488</v>
      </c>
      <c r="B5493" s="16" t="s">
        <v>27</v>
      </c>
      <c r="C5493" s="16" t="s">
        <v>210</v>
      </c>
      <c r="D5493" s="17">
        <v>7</v>
      </c>
      <c r="E5493" s="17">
        <v>0</v>
      </c>
      <c r="F5493" s="17">
        <v>14</v>
      </c>
      <c r="G5493" s="17">
        <v>0</v>
      </c>
      <c r="H5493" s="17">
        <v>16</v>
      </c>
    </row>
    <row r="5494" spans="1:8">
      <c r="A5494" s="15">
        <v>5489</v>
      </c>
      <c r="B5494" s="16" t="s">
        <v>27</v>
      </c>
      <c r="C5494" s="16" t="s">
        <v>360</v>
      </c>
      <c r="D5494" s="17">
        <v>0</v>
      </c>
      <c r="E5494" s="17">
        <v>0</v>
      </c>
      <c r="F5494" s="17">
        <v>5</v>
      </c>
      <c r="G5494" s="17">
        <v>0</v>
      </c>
      <c r="H5494" s="17">
        <v>5</v>
      </c>
    </row>
    <row r="5495" spans="1:8">
      <c r="A5495" s="15">
        <v>5490</v>
      </c>
      <c r="B5495" s="16" t="s">
        <v>27</v>
      </c>
      <c r="C5495" s="16" t="s">
        <v>211</v>
      </c>
      <c r="D5495" s="17">
        <v>0</v>
      </c>
      <c r="E5495" s="17">
        <v>0</v>
      </c>
      <c r="F5495" s="17">
        <v>8</v>
      </c>
      <c r="G5495" s="17">
        <v>0</v>
      </c>
      <c r="H5495" s="17">
        <v>8</v>
      </c>
    </row>
    <row r="5496" spans="1:8">
      <c r="A5496" s="15">
        <v>5491</v>
      </c>
      <c r="B5496" s="16" t="s">
        <v>27</v>
      </c>
      <c r="C5496" s="16" t="s">
        <v>212</v>
      </c>
      <c r="D5496" s="17">
        <v>0</v>
      </c>
      <c r="E5496" s="17">
        <v>0</v>
      </c>
      <c r="F5496" s="17">
        <v>6</v>
      </c>
      <c r="G5496" s="17">
        <v>24</v>
      </c>
      <c r="H5496" s="17">
        <v>34</v>
      </c>
    </row>
    <row r="5497" spans="1:8">
      <c r="A5497" s="15">
        <v>5492</v>
      </c>
      <c r="B5497" s="16" t="s">
        <v>27</v>
      </c>
      <c r="C5497" s="16" t="s">
        <v>213</v>
      </c>
      <c r="D5497" s="17">
        <v>0</v>
      </c>
      <c r="E5497" s="17">
        <v>0</v>
      </c>
      <c r="F5497" s="17">
        <v>111</v>
      </c>
      <c r="G5497" s="17">
        <v>25</v>
      </c>
      <c r="H5497" s="17">
        <v>137</v>
      </c>
    </row>
    <row r="5498" spans="1:8">
      <c r="A5498" s="15">
        <v>5493</v>
      </c>
      <c r="B5498" s="16" t="s">
        <v>27</v>
      </c>
      <c r="C5498" s="16" t="s">
        <v>214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27</v>
      </c>
      <c r="C5499" s="16" t="s">
        <v>215</v>
      </c>
      <c r="D5499" s="17">
        <v>0</v>
      </c>
      <c r="E5499" s="17">
        <v>3</v>
      </c>
      <c r="F5499" s="17">
        <v>4</v>
      </c>
      <c r="G5499" s="17">
        <v>0</v>
      </c>
      <c r="H5499" s="17">
        <v>3</v>
      </c>
    </row>
    <row r="5500" spans="1:8">
      <c r="A5500" s="15">
        <v>5495</v>
      </c>
      <c r="B5500" s="16" t="s">
        <v>27</v>
      </c>
      <c r="C5500" s="16" t="s">
        <v>216</v>
      </c>
      <c r="D5500" s="17">
        <v>0</v>
      </c>
      <c r="E5500" s="17">
        <v>0</v>
      </c>
      <c r="F5500" s="17">
        <v>0</v>
      </c>
      <c r="G5500" s="17">
        <v>0</v>
      </c>
      <c r="H5500" s="17">
        <v>9</v>
      </c>
    </row>
    <row r="5501" spans="1:8">
      <c r="A5501" s="15">
        <v>5496</v>
      </c>
      <c r="B5501" s="16" t="s">
        <v>27</v>
      </c>
      <c r="C5501" s="16" t="s">
        <v>217</v>
      </c>
      <c r="D5501" s="17">
        <v>0</v>
      </c>
      <c r="E5501" s="17">
        <v>0</v>
      </c>
      <c r="F5501" s="17">
        <v>0</v>
      </c>
      <c r="G5501" s="17">
        <v>0</v>
      </c>
      <c r="H5501" s="17">
        <v>0</v>
      </c>
    </row>
    <row r="5502" spans="1:8">
      <c r="A5502" s="15">
        <v>5497</v>
      </c>
      <c r="B5502" s="16" t="s">
        <v>27</v>
      </c>
      <c r="C5502" s="16" t="s">
        <v>218</v>
      </c>
      <c r="D5502" s="17">
        <v>0</v>
      </c>
      <c r="E5502" s="17">
        <v>0</v>
      </c>
      <c r="F5502" s="17">
        <v>16</v>
      </c>
      <c r="G5502" s="17">
        <v>9</v>
      </c>
      <c r="H5502" s="17">
        <v>25</v>
      </c>
    </row>
    <row r="5503" spans="1:8">
      <c r="A5503" s="15">
        <v>5498</v>
      </c>
      <c r="B5503" s="16" t="s">
        <v>27</v>
      </c>
      <c r="C5503" s="16" t="s">
        <v>219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27</v>
      </c>
      <c r="C5504" s="16" t="s">
        <v>361</v>
      </c>
      <c r="D5504" s="17">
        <v>0</v>
      </c>
      <c r="E5504" s="17">
        <v>0</v>
      </c>
      <c r="F5504" s="17">
        <v>0</v>
      </c>
      <c r="G5504" s="17">
        <v>0</v>
      </c>
      <c r="H5504" s="17">
        <v>3</v>
      </c>
    </row>
    <row r="5505" spans="1:8">
      <c r="A5505" s="15">
        <v>5500</v>
      </c>
      <c r="B5505" s="16" t="s">
        <v>27</v>
      </c>
      <c r="C5505" s="16" t="s">
        <v>220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27</v>
      </c>
      <c r="C5506" s="16" t="s">
        <v>221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27</v>
      </c>
      <c r="C5507" s="16" t="s">
        <v>222</v>
      </c>
      <c r="D5507" s="17">
        <v>0</v>
      </c>
      <c r="E5507" s="17">
        <v>0</v>
      </c>
      <c r="F5507" s="17">
        <v>3</v>
      </c>
      <c r="G5507" s="17">
        <v>0</v>
      </c>
      <c r="H5507" s="17">
        <v>3</v>
      </c>
    </row>
    <row r="5508" spans="1:8">
      <c r="A5508" s="15">
        <v>5503</v>
      </c>
      <c r="B5508" s="16" t="s">
        <v>27</v>
      </c>
      <c r="C5508" s="16" t="s">
        <v>223</v>
      </c>
      <c r="D5508" s="17">
        <v>23</v>
      </c>
      <c r="E5508" s="17">
        <v>30</v>
      </c>
      <c r="F5508" s="17">
        <v>233</v>
      </c>
      <c r="G5508" s="17">
        <v>35</v>
      </c>
      <c r="H5508" s="17">
        <v>323</v>
      </c>
    </row>
    <row r="5509" spans="1:8">
      <c r="A5509" s="15">
        <v>5504</v>
      </c>
      <c r="B5509" s="16" t="s">
        <v>27</v>
      </c>
      <c r="C5509" s="16" t="s">
        <v>224</v>
      </c>
      <c r="D5509" s="17">
        <v>0</v>
      </c>
      <c r="E5509" s="17">
        <v>0</v>
      </c>
      <c r="F5509" s="17">
        <v>0</v>
      </c>
      <c r="G5509" s="17">
        <v>0</v>
      </c>
      <c r="H5509" s="17">
        <v>0</v>
      </c>
    </row>
    <row r="5510" spans="1:8">
      <c r="A5510" s="15">
        <v>5505</v>
      </c>
      <c r="B5510" s="16" t="s">
        <v>27</v>
      </c>
      <c r="C5510" s="16" t="s">
        <v>225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27</v>
      </c>
      <c r="C5511" s="16" t="s">
        <v>226</v>
      </c>
      <c r="D5511" s="17">
        <v>0</v>
      </c>
      <c r="E5511" s="17">
        <v>0</v>
      </c>
      <c r="F5511" s="17">
        <v>46</v>
      </c>
      <c r="G5511" s="17">
        <v>56</v>
      </c>
      <c r="H5511" s="17">
        <v>100</v>
      </c>
    </row>
    <row r="5512" spans="1:8">
      <c r="A5512" s="15">
        <v>5507</v>
      </c>
      <c r="B5512" s="16" t="s">
        <v>27</v>
      </c>
      <c r="C5512" s="16" t="s">
        <v>227</v>
      </c>
      <c r="D5512" s="17">
        <v>0</v>
      </c>
      <c r="E5512" s="17">
        <v>0</v>
      </c>
      <c r="F5512" s="17">
        <v>0</v>
      </c>
      <c r="G5512" s="17">
        <v>0</v>
      </c>
      <c r="H5512" s="17">
        <v>0</v>
      </c>
    </row>
    <row r="5513" spans="1:8">
      <c r="A5513" s="15">
        <v>5508</v>
      </c>
      <c r="B5513" s="16" t="s">
        <v>27</v>
      </c>
      <c r="C5513" s="16" t="s">
        <v>228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27</v>
      </c>
      <c r="C5514" s="16" t="s">
        <v>373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27</v>
      </c>
      <c r="C5515" s="16" t="s">
        <v>229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27</v>
      </c>
      <c r="C5516" s="16" t="s">
        <v>230</v>
      </c>
      <c r="D5516" s="17">
        <v>9</v>
      </c>
      <c r="E5516" s="17">
        <v>20</v>
      </c>
      <c r="F5516" s="17">
        <v>246</v>
      </c>
      <c r="G5516" s="17">
        <v>64</v>
      </c>
      <c r="H5516" s="17">
        <v>340</v>
      </c>
    </row>
    <row r="5517" spans="1:8">
      <c r="A5517" s="15">
        <v>5512</v>
      </c>
      <c r="B5517" s="16" t="s">
        <v>27</v>
      </c>
      <c r="C5517" s="16" t="s">
        <v>231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27</v>
      </c>
      <c r="C5518" s="16" t="s">
        <v>232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27</v>
      </c>
      <c r="C5519" s="16" t="s">
        <v>233</v>
      </c>
      <c r="D5519" s="17">
        <v>4</v>
      </c>
      <c r="E5519" s="17">
        <v>3</v>
      </c>
      <c r="F5519" s="17">
        <v>16</v>
      </c>
      <c r="G5519" s="17">
        <v>0</v>
      </c>
      <c r="H5519" s="17">
        <v>22</v>
      </c>
    </row>
    <row r="5520" spans="1:8">
      <c r="A5520" s="15">
        <v>5515</v>
      </c>
      <c r="B5520" s="16" t="s">
        <v>27</v>
      </c>
      <c r="C5520" s="16" t="s">
        <v>362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27</v>
      </c>
      <c r="C5521" s="16" t="s">
        <v>234</v>
      </c>
      <c r="D5521" s="17">
        <v>0</v>
      </c>
      <c r="E5521" s="17">
        <v>0</v>
      </c>
      <c r="F5521" s="17">
        <v>0</v>
      </c>
      <c r="G5521" s="17">
        <v>0</v>
      </c>
      <c r="H5521" s="17">
        <v>0</v>
      </c>
    </row>
    <row r="5522" spans="1:8">
      <c r="A5522" s="15">
        <v>5517</v>
      </c>
      <c r="B5522" s="16" t="s">
        <v>27</v>
      </c>
      <c r="C5522" s="16" t="s">
        <v>235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27</v>
      </c>
      <c r="C5523" s="16" t="s">
        <v>236</v>
      </c>
      <c r="D5523" s="17">
        <v>0</v>
      </c>
      <c r="E5523" s="17">
        <v>6</v>
      </c>
      <c r="F5523" s="17">
        <v>8</v>
      </c>
      <c r="G5523" s="17">
        <v>0</v>
      </c>
      <c r="H5523" s="17">
        <v>17</v>
      </c>
    </row>
    <row r="5524" spans="1:8">
      <c r="A5524" s="15">
        <v>5519</v>
      </c>
      <c r="B5524" s="16" t="s">
        <v>27</v>
      </c>
      <c r="C5524" s="16" t="s">
        <v>237</v>
      </c>
      <c r="D5524" s="17">
        <v>0</v>
      </c>
      <c r="E5524" s="17">
        <v>0</v>
      </c>
      <c r="F5524" s="17">
        <v>0</v>
      </c>
      <c r="G5524" s="17">
        <v>0</v>
      </c>
      <c r="H5524" s="17">
        <v>0</v>
      </c>
    </row>
    <row r="5525" spans="1:8">
      <c r="A5525" s="15">
        <v>5520</v>
      </c>
      <c r="B5525" s="16" t="s">
        <v>27</v>
      </c>
      <c r="C5525" s="16" t="s">
        <v>238</v>
      </c>
      <c r="D5525" s="17">
        <v>0</v>
      </c>
      <c r="E5525" s="17">
        <v>0</v>
      </c>
      <c r="F5525" s="17">
        <v>0</v>
      </c>
      <c r="G5525" s="17">
        <v>0</v>
      </c>
      <c r="H5525" s="17">
        <v>0</v>
      </c>
    </row>
    <row r="5526" spans="1:8">
      <c r="A5526" s="15">
        <v>5521</v>
      </c>
      <c r="B5526" s="16" t="s">
        <v>27</v>
      </c>
      <c r="C5526" s="16" t="s">
        <v>239</v>
      </c>
      <c r="D5526" s="17">
        <v>0</v>
      </c>
      <c r="E5526" s="17">
        <v>0</v>
      </c>
      <c r="F5526" s="17">
        <v>6</v>
      </c>
      <c r="G5526" s="17">
        <v>0</v>
      </c>
      <c r="H5526" s="17">
        <v>3</v>
      </c>
    </row>
    <row r="5527" spans="1:8">
      <c r="A5527" s="15">
        <v>5522</v>
      </c>
      <c r="B5527" s="16" t="s">
        <v>27</v>
      </c>
      <c r="C5527" s="16" t="s">
        <v>374</v>
      </c>
      <c r="D5527" s="17">
        <v>0</v>
      </c>
      <c r="E5527" s="17">
        <v>0</v>
      </c>
      <c r="F5527" s="17">
        <v>0</v>
      </c>
      <c r="G5527" s="17">
        <v>0</v>
      </c>
      <c r="H5527" s="17">
        <v>0</v>
      </c>
    </row>
    <row r="5528" spans="1:8">
      <c r="A5528" s="15">
        <v>5523</v>
      </c>
      <c r="B5528" s="16" t="s">
        <v>27</v>
      </c>
      <c r="C5528" s="16" t="s">
        <v>240</v>
      </c>
      <c r="D5528" s="17">
        <v>0</v>
      </c>
      <c r="E5528" s="17">
        <v>0</v>
      </c>
      <c r="F5528" s="17">
        <v>0</v>
      </c>
      <c r="G5528" s="17">
        <v>3</v>
      </c>
      <c r="H5528" s="17">
        <v>4</v>
      </c>
    </row>
    <row r="5529" spans="1:8">
      <c r="A5529" s="15">
        <v>5524</v>
      </c>
      <c r="B5529" s="16" t="s">
        <v>27</v>
      </c>
      <c r="C5529" s="16" t="s">
        <v>241</v>
      </c>
      <c r="D5529" s="17">
        <v>0</v>
      </c>
      <c r="E5529" s="17">
        <v>0</v>
      </c>
      <c r="F5529" s="17">
        <v>0</v>
      </c>
      <c r="G5529" s="17">
        <v>0</v>
      </c>
      <c r="H5529" s="17">
        <v>5</v>
      </c>
    </row>
    <row r="5530" spans="1:8">
      <c r="A5530" s="15">
        <v>5525</v>
      </c>
      <c r="B5530" s="16" t="s">
        <v>27</v>
      </c>
      <c r="C5530" s="16" t="s">
        <v>382</v>
      </c>
      <c r="D5530" s="17">
        <v>0</v>
      </c>
      <c r="E5530" s="17">
        <v>5</v>
      </c>
      <c r="F5530" s="17">
        <v>34</v>
      </c>
      <c r="G5530" s="17">
        <v>5</v>
      </c>
      <c r="H5530" s="17">
        <v>40</v>
      </c>
    </row>
    <row r="5531" spans="1:8">
      <c r="A5531" s="15">
        <v>5526</v>
      </c>
      <c r="B5531" s="16" t="s">
        <v>27</v>
      </c>
      <c r="C5531" s="16" t="s">
        <v>242</v>
      </c>
      <c r="D5531" s="17">
        <v>0</v>
      </c>
      <c r="E5531" s="17">
        <v>3</v>
      </c>
      <c r="F5531" s="17">
        <v>3</v>
      </c>
      <c r="G5531" s="17">
        <v>0</v>
      </c>
      <c r="H5531" s="17">
        <v>10</v>
      </c>
    </row>
    <row r="5532" spans="1:8">
      <c r="A5532" s="15">
        <v>5527</v>
      </c>
      <c r="B5532" s="16" t="s">
        <v>27</v>
      </c>
      <c r="C5532" s="16" t="s">
        <v>243</v>
      </c>
      <c r="D5532" s="17">
        <v>0</v>
      </c>
      <c r="E5532" s="17">
        <v>0</v>
      </c>
      <c r="F5532" s="17">
        <v>11</v>
      </c>
      <c r="G5532" s="17">
        <v>5</v>
      </c>
      <c r="H5532" s="17">
        <v>14</v>
      </c>
    </row>
    <row r="5533" spans="1:8">
      <c r="A5533" s="15">
        <v>5528</v>
      </c>
      <c r="B5533" s="16" t="s">
        <v>27</v>
      </c>
      <c r="C5533" s="16" t="s">
        <v>244</v>
      </c>
      <c r="D5533" s="17">
        <v>0</v>
      </c>
      <c r="E5533" s="17">
        <v>0</v>
      </c>
      <c r="F5533" s="17">
        <v>18</v>
      </c>
      <c r="G5533" s="17">
        <v>0</v>
      </c>
      <c r="H5533" s="17">
        <v>21</v>
      </c>
    </row>
    <row r="5534" spans="1:8">
      <c r="A5534" s="15">
        <v>5529</v>
      </c>
      <c r="B5534" s="16" t="s">
        <v>27</v>
      </c>
      <c r="C5534" s="16" t="s">
        <v>245</v>
      </c>
      <c r="D5534" s="17">
        <v>11</v>
      </c>
      <c r="E5534" s="17">
        <v>5</v>
      </c>
      <c r="F5534" s="17">
        <v>211</v>
      </c>
      <c r="G5534" s="17">
        <v>463</v>
      </c>
      <c r="H5534" s="17">
        <v>694</v>
      </c>
    </row>
    <row r="5535" spans="1:8">
      <c r="A5535" s="15">
        <v>5530</v>
      </c>
      <c r="B5535" s="16" t="s">
        <v>27</v>
      </c>
      <c r="C5535" s="16" t="s">
        <v>246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27</v>
      </c>
      <c r="C5536" s="16" t="s">
        <v>247</v>
      </c>
      <c r="D5536" s="17">
        <v>261</v>
      </c>
      <c r="E5536" s="17">
        <v>360</v>
      </c>
      <c r="F5536" s="17">
        <v>2207</v>
      </c>
      <c r="G5536" s="17">
        <v>312</v>
      </c>
      <c r="H5536" s="17">
        <v>3142</v>
      </c>
    </row>
    <row r="5537" spans="1:8">
      <c r="A5537" s="15">
        <v>5532</v>
      </c>
      <c r="B5537" s="16" t="s">
        <v>27</v>
      </c>
      <c r="C5537" s="16" t="s">
        <v>248</v>
      </c>
      <c r="D5537" s="17">
        <v>0</v>
      </c>
      <c r="E5537" s="17">
        <v>0</v>
      </c>
      <c r="F5537" s="17">
        <v>0</v>
      </c>
      <c r="G5537" s="17">
        <v>0</v>
      </c>
      <c r="H5537" s="17">
        <v>0</v>
      </c>
    </row>
    <row r="5538" spans="1:8">
      <c r="A5538" s="15">
        <v>5533</v>
      </c>
      <c r="B5538" s="16" t="s">
        <v>27</v>
      </c>
      <c r="C5538" s="16" t="s">
        <v>249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27</v>
      </c>
      <c r="C5539" s="16" t="s">
        <v>250</v>
      </c>
      <c r="D5539" s="17">
        <v>13</v>
      </c>
      <c r="E5539" s="17">
        <v>5</v>
      </c>
      <c r="F5539" s="17">
        <v>52</v>
      </c>
      <c r="G5539" s="17">
        <v>0</v>
      </c>
      <c r="H5539" s="17">
        <v>67</v>
      </c>
    </row>
    <row r="5540" spans="1:8">
      <c r="A5540" s="15">
        <v>5535</v>
      </c>
      <c r="B5540" s="16" t="s">
        <v>27</v>
      </c>
      <c r="C5540" s="16" t="s">
        <v>251</v>
      </c>
      <c r="D5540" s="17">
        <v>0</v>
      </c>
      <c r="E5540" s="17">
        <v>0</v>
      </c>
      <c r="F5540" s="17">
        <v>5</v>
      </c>
      <c r="G5540" s="17">
        <v>0</v>
      </c>
      <c r="H5540" s="17">
        <v>6</v>
      </c>
    </row>
    <row r="5541" spans="1:8">
      <c r="A5541" s="15">
        <v>5536</v>
      </c>
      <c r="B5541" s="16" t="s">
        <v>27</v>
      </c>
      <c r="C5541" s="16" t="s">
        <v>252</v>
      </c>
      <c r="D5541" s="17">
        <v>0</v>
      </c>
      <c r="E5541" s="17">
        <v>0</v>
      </c>
      <c r="F5541" s="17">
        <v>0</v>
      </c>
      <c r="G5541" s="17">
        <v>0</v>
      </c>
      <c r="H5541" s="17">
        <v>0</v>
      </c>
    </row>
    <row r="5542" spans="1:8">
      <c r="A5542" s="15">
        <v>5537</v>
      </c>
      <c r="B5542" s="16" t="s">
        <v>27</v>
      </c>
      <c r="C5542" s="16" t="s">
        <v>253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27</v>
      </c>
      <c r="C5543" s="16" t="s">
        <v>254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27</v>
      </c>
      <c r="C5544" s="16" t="s">
        <v>255</v>
      </c>
      <c r="D5544" s="17">
        <v>0</v>
      </c>
      <c r="E5544" s="17">
        <v>0</v>
      </c>
      <c r="F5544" s="17">
        <v>0</v>
      </c>
      <c r="G5544" s="17">
        <v>0</v>
      </c>
      <c r="H5544" s="17">
        <v>0</v>
      </c>
    </row>
    <row r="5545" spans="1:8">
      <c r="A5545" s="15">
        <v>5540</v>
      </c>
      <c r="B5545" s="16" t="s">
        <v>27</v>
      </c>
      <c r="C5545" s="16" t="s">
        <v>256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27</v>
      </c>
      <c r="C5546" s="16" t="s">
        <v>257</v>
      </c>
      <c r="D5546" s="17">
        <v>0</v>
      </c>
      <c r="E5546" s="17">
        <v>0</v>
      </c>
      <c r="F5546" s="17">
        <v>0</v>
      </c>
      <c r="G5546" s="17">
        <v>0</v>
      </c>
      <c r="H5546" s="17">
        <v>0</v>
      </c>
    </row>
    <row r="5547" spans="1:8">
      <c r="A5547" s="15">
        <v>5542</v>
      </c>
      <c r="B5547" s="16" t="s">
        <v>27</v>
      </c>
      <c r="C5547" s="16" t="s">
        <v>258</v>
      </c>
      <c r="D5547" s="17">
        <v>4</v>
      </c>
      <c r="E5547" s="17">
        <v>5</v>
      </c>
      <c r="F5547" s="17">
        <v>118</v>
      </c>
      <c r="G5547" s="17">
        <v>107</v>
      </c>
      <c r="H5547" s="17">
        <v>237</v>
      </c>
    </row>
    <row r="5548" spans="1:8">
      <c r="A5548" s="15">
        <v>5543</v>
      </c>
      <c r="B5548" s="16" t="s">
        <v>27</v>
      </c>
      <c r="C5548" s="16" t="s">
        <v>259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27</v>
      </c>
      <c r="C5549" s="16" t="s">
        <v>260</v>
      </c>
      <c r="D5549" s="17">
        <v>0</v>
      </c>
      <c r="E5549" s="17">
        <v>0</v>
      </c>
      <c r="F5549" s="17">
        <v>0</v>
      </c>
      <c r="G5549" s="17">
        <v>0</v>
      </c>
      <c r="H5549" s="17">
        <v>0</v>
      </c>
    </row>
    <row r="5550" spans="1:8">
      <c r="A5550" s="15">
        <v>5545</v>
      </c>
      <c r="B5550" s="16" t="s">
        <v>27</v>
      </c>
      <c r="C5550" s="16" t="s">
        <v>261</v>
      </c>
      <c r="D5550" s="17">
        <v>0</v>
      </c>
      <c r="E5550" s="17">
        <v>0</v>
      </c>
      <c r="F5550" s="17">
        <v>8</v>
      </c>
      <c r="G5550" s="17">
        <v>8</v>
      </c>
      <c r="H5550" s="17">
        <v>15</v>
      </c>
    </row>
    <row r="5551" spans="1:8">
      <c r="A5551" s="15">
        <v>5546</v>
      </c>
      <c r="B5551" s="16" t="s">
        <v>27</v>
      </c>
      <c r="C5551" s="16" t="s">
        <v>262</v>
      </c>
      <c r="D5551" s="17">
        <v>0</v>
      </c>
      <c r="E5551" s="17">
        <v>9</v>
      </c>
      <c r="F5551" s="17">
        <v>3</v>
      </c>
      <c r="G5551" s="17">
        <v>0</v>
      </c>
      <c r="H5551" s="17">
        <v>10</v>
      </c>
    </row>
    <row r="5552" spans="1:8">
      <c r="A5552" s="15">
        <v>5547</v>
      </c>
      <c r="B5552" s="16" t="s">
        <v>27</v>
      </c>
      <c r="C5552" s="16" t="s">
        <v>263</v>
      </c>
      <c r="D5552" s="17">
        <v>6</v>
      </c>
      <c r="E5552" s="17">
        <v>17</v>
      </c>
      <c r="F5552" s="17">
        <v>76</v>
      </c>
      <c r="G5552" s="17">
        <v>10</v>
      </c>
      <c r="H5552" s="17">
        <v>102</v>
      </c>
    </row>
    <row r="5553" spans="1:8">
      <c r="A5553" s="15">
        <v>5548</v>
      </c>
      <c r="B5553" s="16" t="s">
        <v>27</v>
      </c>
      <c r="C5553" s="16" t="s">
        <v>264</v>
      </c>
      <c r="D5553" s="17">
        <v>0</v>
      </c>
      <c r="E5553" s="17">
        <v>0</v>
      </c>
      <c r="F5553" s="17">
        <v>0</v>
      </c>
      <c r="G5553" s="17">
        <v>0</v>
      </c>
      <c r="H5553" s="17">
        <v>0</v>
      </c>
    </row>
    <row r="5554" spans="1:8">
      <c r="A5554" s="15">
        <v>5549</v>
      </c>
      <c r="B5554" s="16" t="s">
        <v>27</v>
      </c>
      <c r="C5554" s="16" t="s">
        <v>265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27</v>
      </c>
      <c r="C5555" s="16" t="s">
        <v>266</v>
      </c>
      <c r="D5555" s="17">
        <v>0</v>
      </c>
      <c r="E5555" s="17">
        <v>5</v>
      </c>
      <c r="F5555" s="17">
        <v>72</v>
      </c>
      <c r="G5555" s="17">
        <v>6</v>
      </c>
      <c r="H5555" s="17">
        <v>82</v>
      </c>
    </row>
    <row r="5556" spans="1:8">
      <c r="A5556" s="15">
        <v>5551</v>
      </c>
      <c r="B5556" s="16" t="s">
        <v>27</v>
      </c>
      <c r="C5556" s="16" t="s">
        <v>267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27</v>
      </c>
      <c r="C5557" s="16" t="s">
        <v>268</v>
      </c>
      <c r="D5557" s="17">
        <v>7</v>
      </c>
      <c r="E5557" s="17">
        <v>0</v>
      </c>
      <c r="F5557" s="17">
        <v>33</v>
      </c>
      <c r="G5557" s="17">
        <v>10</v>
      </c>
      <c r="H5557" s="17">
        <v>47</v>
      </c>
    </row>
    <row r="5558" spans="1:8">
      <c r="A5558" s="15">
        <v>5553</v>
      </c>
      <c r="B5558" s="16" t="s">
        <v>27</v>
      </c>
      <c r="C5558" s="16" t="s">
        <v>269</v>
      </c>
      <c r="D5558" s="17">
        <v>86</v>
      </c>
      <c r="E5558" s="17">
        <v>121</v>
      </c>
      <c r="F5558" s="17">
        <v>794</v>
      </c>
      <c r="G5558" s="17">
        <v>72</v>
      </c>
      <c r="H5558" s="17">
        <v>1076</v>
      </c>
    </row>
    <row r="5559" spans="1:8">
      <c r="A5559" s="15">
        <v>5554</v>
      </c>
      <c r="B5559" s="16" t="s">
        <v>27</v>
      </c>
      <c r="C5559" s="16" t="s">
        <v>363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27</v>
      </c>
      <c r="C5560" s="16" t="s">
        <v>270</v>
      </c>
      <c r="D5560" s="17">
        <v>4</v>
      </c>
      <c r="E5560" s="17">
        <v>7</v>
      </c>
      <c r="F5560" s="17">
        <v>236</v>
      </c>
      <c r="G5560" s="17">
        <v>89</v>
      </c>
      <c r="H5560" s="17">
        <v>342</v>
      </c>
    </row>
    <row r="5561" spans="1:8">
      <c r="A5561" s="15">
        <v>5556</v>
      </c>
      <c r="B5561" s="16" t="s">
        <v>27</v>
      </c>
      <c r="C5561" s="16" t="s">
        <v>271</v>
      </c>
      <c r="D5561" s="17">
        <v>0</v>
      </c>
      <c r="E5561" s="17">
        <v>0</v>
      </c>
      <c r="F5561" s="17">
        <v>26</v>
      </c>
      <c r="G5561" s="17">
        <v>3</v>
      </c>
      <c r="H5561" s="17">
        <v>31</v>
      </c>
    </row>
    <row r="5562" spans="1:8">
      <c r="A5562" s="15">
        <v>5557</v>
      </c>
      <c r="B5562" s="16" t="s">
        <v>27</v>
      </c>
      <c r="C5562" s="16" t="s">
        <v>272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27</v>
      </c>
      <c r="C5563" s="16" t="s">
        <v>273</v>
      </c>
      <c r="D5563" s="17">
        <v>3</v>
      </c>
      <c r="E5563" s="17">
        <v>0</v>
      </c>
      <c r="F5563" s="17">
        <v>0</v>
      </c>
      <c r="G5563" s="17">
        <v>0</v>
      </c>
      <c r="H5563" s="17">
        <v>3</v>
      </c>
    </row>
    <row r="5564" spans="1:8">
      <c r="A5564" s="15">
        <v>5559</v>
      </c>
      <c r="B5564" s="16" t="s">
        <v>27</v>
      </c>
      <c r="C5564" s="16" t="s">
        <v>274</v>
      </c>
      <c r="D5564" s="17">
        <v>3</v>
      </c>
      <c r="E5564" s="17">
        <v>0</v>
      </c>
      <c r="F5564" s="17">
        <v>94</v>
      </c>
      <c r="G5564" s="17">
        <v>17</v>
      </c>
      <c r="H5564" s="17">
        <v>120</v>
      </c>
    </row>
    <row r="5565" spans="1:8">
      <c r="A5565" s="15">
        <v>5560</v>
      </c>
      <c r="B5565" s="16" t="s">
        <v>27</v>
      </c>
      <c r="C5565" s="16" t="s">
        <v>275</v>
      </c>
      <c r="D5565" s="17">
        <v>14</v>
      </c>
      <c r="E5565" s="17">
        <v>15</v>
      </c>
      <c r="F5565" s="17">
        <v>140</v>
      </c>
      <c r="G5565" s="17">
        <v>45</v>
      </c>
      <c r="H5565" s="17">
        <v>209</v>
      </c>
    </row>
    <row r="5566" spans="1:8">
      <c r="A5566" s="15">
        <v>5561</v>
      </c>
      <c r="B5566" s="16" t="s">
        <v>27</v>
      </c>
      <c r="C5566" s="16" t="s">
        <v>276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27</v>
      </c>
      <c r="C5567" s="16" t="s">
        <v>277</v>
      </c>
      <c r="D5567" s="17">
        <v>6</v>
      </c>
      <c r="E5567" s="17">
        <v>6</v>
      </c>
      <c r="F5567" s="17">
        <v>68</v>
      </c>
      <c r="G5567" s="17">
        <v>12</v>
      </c>
      <c r="H5567" s="17">
        <v>92</v>
      </c>
    </row>
    <row r="5568" spans="1:8">
      <c r="A5568" s="15">
        <v>5563</v>
      </c>
      <c r="B5568" s="16" t="s">
        <v>27</v>
      </c>
      <c r="C5568" s="16" t="s">
        <v>278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27</v>
      </c>
      <c r="C5569" s="16" t="s">
        <v>364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27</v>
      </c>
      <c r="C5570" s="16" t="s">
        <v>279</v>
      </c>
      <c r="D5570" s="17">
        <v>13</v>
      </c>
      <c r="E5570" s="17">
        <v>12</v>
      </c>
      <c r="F5570" s="17">
        <v>10</v>
      </c>
      <c r="G5570" s="17">
        <v>0</v>
      </c>
      <c r="H5570" s="17">
        <v>40</v>
      </c>
    </row>
    <row r="5571" spans="1:8">
      <c r="A5571" s="15">
        <v>5566</v>
      </c>
      <c r="B5571" s="16" t="s">
        <v>27</v>
      </c>
      <c r="C5571" s="16" t="s">
        <v>280</v>
      </c>
      <c r="D5571" s="17">
        <v>36</v>
      </c>
      <c r="E5571" s="17">
        <v>30</v>
      </c>
      <c r="F5571" s="17">
        <v>683</v>
      </c>
      <c r="G5571" s="17">
        <v>518</v>
      </c>
      <c r="H5571" s="17">
        <v>1273</v>
      </c>
    </row>
    <row r="5572" spans="1:8">
      <c r="A5572" s="15">
        <v>5567</v>
      </c>
      <c r="B5572" s="16" t="s">
        <v>27</v>
      </c>
      <c r="C5572" s="16" t="s">
        <v>281</v>
      </c>
      <c r="D5572" s="17">
        <v>0</v>
      </c>
      <c r="E5572" s="17">
        <v>0</v>
      </c>
      <c r="F5572" s="17">
        <v>0</v>
      </c>
      <c r="G5572" s="17">
        <v>0</v>
      </c>
      <c r="H5572" s="17">
        <v>0</v>
      </c>
    </row>
    <row r="5573" spans="1:8">
      <c r="A5573" s="15">
        <v>5568</v>
      </c>
      <c r="B5573" s="16" t="s">
        <v>27</v>
      </c>
      <c r="C5573" s="16" t="s">
        <v>282</v>
      </c>
      <c r="D5573" s="17">
        <v>3</v>
      </c>
      <c r="E5573" s="17">
        <v>6</v>
      </c>
      <c r="F5573" s="17">
        <v>100</v>
      </c>
      <c r="G5573" s="17">
        <v>39</v>
      </c>
      <c r="H5573" s="17">
        <v>152</v>
      </c>
    </row>
    <row r="5574" spans="1:8">
      <c r="A5574" s="15">
        <v>5569</v>
      </c>
      <c r="B5574" s="16" t="s">
        <v>27</v>
      </c>
      <c r="C5574" s="16" t="s">
        <v>283</v>
      </c>
      <c r="D5574" s="17">
        <v>0</v>
      </c>
      <c r="E5574" s="17">
        <v>5</v>
      </c>
      <c r="F5574" s="17">
        <v>9</v>
      </c>
      <c r="G5574" s="17">
        <v>15</v>
      </c>
      <c r="H5574" s="17">
        <v>22</v>
      </c>
    </row>
    <row r="5575" spans="1:8">
      <c r="A5575" s="15">
        <v>5570</v>
      </c>
      <c r="B5575" s="16" t="s">
        <v>27</v>
      </c>
      <c r="C5575" s="16" t="s">
        <v>284</v>
      </c>
      <c r="D5575" s="17">
        <v>0</v>
      </c>
      <c r="E5575" s="17">
        <v>3</v>
      </c>
      <c r="F5575" s="17">
        <v>19</v>
      </c>
      <c r="G5575" s="17">
        <v>0</v>
      </c>
      <c r="H5575" s="17">
        <v>23</v>
      </c>
    </row>
    <row r="5576" spans="1:8">
      <c r="A5576" s="15">
        <v>5571</v>
      </c>
      <c r="B5576" s="16" t="s">
        <v>27</v>
      </c>
      <c r="C5576" s="16" t="s">
        <v>285</v>
      </c>
      <c r="D5576" s="17">
        <v>9</v>
      </c>
      <c r="E5576" s="17">
        <v>16</v>
      </c>
      <c r="F5576" s="17">
        <v>105</v>
      </c>
      <c r="G5576" s="17">
        <v>8</v>
      </c>
      <c r="H5576" s="17">
        <v>136</v>
      </c>
    </row>
    <row r="5577" spans="1:8">
      <c r="A5577" s="15">
        <v>5572</v>
      </c>
      <c r="B5577" s="16" t="s">
        <v>27</v>
      </c>
      <c r="C5577" s="16" t="s">
        <v>375</v>
      </c>
      <c r="D5577" s="17">
        <v>0</v>
      </c>
      <c r="E5577" s="17">
        <v>0</v>
      </c>
      <c r="F5577" s="17">
        <v>0</v>
      </c>
      <c r="G5577" s="17">
        <v>0</v>
      </c>
      <c r="H5577" s="17">
        <v>0</v>
      </c>
    </row>
    <row r="5578" spans="1:8">
      <c r="A5578" s="15">
        <v>5573</v>
      </c>
      <c r="B5578" s="16" t="s">
        <v>27</v>
      </c>
      <c r="C5578" s="16" t="s">
        <v>286</v>
      </c>
      <c r="D5578" s="17">
        <v>0</v>
      </c>
      <c r="E5578" s="17">
        <v>0</v>
      </c>
      <c r="F5578" s="17">
        <v>24</v>
      </c>
      <c r="G5578" s="17">
        <v>11</v>
      </c>
      <c r="H5578" s="17">
        <v>38</v>
      </c>
    </row>
    <row r="5579" spans="1:8">
      <c r="A5579" s="15">
        <v>5574</v>
      </c>
      <c r="B5579" s="16" t="s">
        <v>27</v>
      </c>
      <c r="C5579" s="16" t="s">
        <v>287</v>
      </c>
      <c r="D5579" s="17">
        <v>0</v>
      </c>
      <c r="E5579" s="17">
        <v>0</v>
      </c>
      <c r="F5579" s="17">
        <v>21</v>
      </c>
      <c r="G5579" s="17">
        <v>25</v>
      </c>
      <c r="H5579" s="17">
        <v>50</v>
      </c>
    </row>
    <row r="5580" spans="1:8">
      <c r="A5580" s="15">
        <v>5575</v>
      </c>
      <c r="B5580" s="16" t="s">
        <v>27</v>
      </c>
      <c r="C5580" s="16" t="s">
        <v>288</v>
      </c>
      <c r="D5580" s="17">
        <v>0</v>
      </c>
      <c r="E5580" s="17">
        <v>0</v>
      </c>
      <c r="F5580" s="17">
        <v>0</v>
      </c>
      <c r="G5580" s="17">
        <v>0</v>
      </c>
      <c r="H5580" s="17">
        <v>0</v>
      </c>
    </row>
    <row r="5581" spans="1:8">
      <c r="A5581" s="15">
        <v>5576</v>
      </c>
      <c r="B5581" s="16" t="s">
        <v>27</v>
      </c>
      <c r="C5581" s="16" t="s">
        <v>289</v>
      </c>
      <c r="D5581" s="17">
        <v>0</v>
      </c>
      <c r="E5581" s="17">
        <v>0</v>
      </c>
      <c r="F5581" s="17">
        <v>0</v>
      </c>
      <c r="G5581" s="17">
        <v>0</v>
      </c>
      <c r="H5581" s="17">
        <v>0</v>
      </c>
    </row>
    <row r="5582" spans="1:8">
      <c r="A5582" s="15">
        <v>5577</v>
      </c>
      <c r="B5582" s="16" t="s">
        <v>27</v>
      </c>
      <c r="C5582" s="16" t="s">
        <v>290</v>
      </c>
      <c r="D5582" s="17">
        <v>62</v>
      </c>
      <c r="E5582" s="17">
        <v>108</v>
      </c>
      <c r="F5582" s="17">
        <v>594</v>
      </c>
      <c r="G5582" s="17">
        <v>98</v>
      </c>
      <c r="H5582" s="17">
        <v>861</v>
      </c>
    </row>
    <row r="5583" spans="1:8">
      <c r="A5583" s="15">
        <v>5578</v>
      </c>
      <c r="B5583" s="16" t="s">
        <v>27</v>
      </c>
      <c r="C5583" s="16" t="s">
        <v>291</v>
      </c>
      <c r="D5583" s="17">
        <v>0</v>
      </c>
      <c r="E5583" s="17">
        <v>0</v>
      </c>
      <c r="F5583" s="17">
        <v>0</v>
      </c>
      <c r="G5583" s="17">
        <v>0</v>
      </c>
      <c r="H5583" s="17">
        <v>0</v>
      </c>
    </row>
    <row r="5584" spans="1:8">
      <c r="A5584" s="15">
        <v>5579</v>
      </c>
      <c r="B5584" s="16" t="s">
        <v>27</v>
      </c>
      <c r="C5584" s="16" t="s">
        <v>292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27</v>
      </c>
      <c r="C5585" s="16" t="s">
        <v>293</v>
      </c>
      <c r="D5585" s="17">
        <v>0</v>
      </c>
      <c r="E5585" s="17">
        <v>0</v>
      </c>
      <c r="F5585" s="17">
        <v>83</v>
      </c>
      <c r="G5585" s="17">
        <v>53</v>
      </c>
      <c r="H5585" s="17">
        <v>138</v>
      </c>
    </row>
    <row r="5586" spans="1:8">
      <c r="A5586" s="15">
        <v>5581</v>
      </c>
      <c r="B5586" s="16" t="s">
        <v>27</v>
      </c>
      <c r="C5586" s="16" t="s">
        <v>365</v>
      </c>
      <c r="D5586" s="17">
        <v>6</v>
      </c>
      <c r="E5586" s="17">
        <v>15</v>
      </c>
      <c r="F5586" s="17">
        <v>44</v>
      </c>
      <c r="G5586" s="17">
        <v>0</v>
      </c>
      <c r="H5586" s="17">
        <v>70</v>
      </c>
    </row>
    <row r="5587" spans="1:8">
      <c r="A5587" s="15">
        <v>5582</v>
      </c>
      <c r="B5587" s="16" t="s">
        <v>27</v>
      </c>
      <c r="C5587" s="16" t="s">
        <v>294</v>
      </c>
      <c r="D5587" s="17">
        <v>0</v>
      </c>
      <c r="E5587" s="17">
        <v>0</v>
      </c>
      <c r="F5587" s="17">
        <v>0</v>
      </c>
      <c r="G5587" s="17">
        <v>0</v>
      </c>
      <c r="H5587" s="17">
        <v>0</v>
      </c>
    </row>
    <row r="5588" spans="1:8">
      <c r="A5588" s="15">
        <v>5583</v>
      </c>
      <c r="B5588" s="16" t="s">
        <v>27</v>
      </c>
      <c r="C5588" s="16" t="s">
        <v>295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27</v>
      </c>
      <c r="C5589" s="16" t="s">
        <v>296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27</v>
      </c>
      <c r="C5590" s="16" t="s">
        <v>297</v>
      </c>
      <c r="D5590" s="17">
        <v>0</v>
      </c>
      <c r="E5590" s="17">
        <v>0</v>
      </c>
      <c r="F5590" s="17">
        <v>0</v>
      </c>
      <c r="G5590" s="17">
        <v>0</v>
      </c>
      <c r="H5590" s="17">
        <v>4</v>
      </c>
    </row>
    <row r="5591" spans="1:8">
      <c r="A5591" s="15">
        <v>5586</v>
      </c>
      <c r="B5591" s="16" t="s">
        <v>27</v>
      </c>
      <c r="C5591" s="16" t="s">
        <v>298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27</v>
      </c>
      <c r="C5592" s="16" t="s">
        <v>299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27</v>
      </c>
      <c r="C5593" s="16" t="s">
        <v>300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27</v>
      </c>
      <c r="C5594" s="16" t="s">
        <v>301</v>
      </c>
      <c r="D5594" s="17">
        <v>0</v>
      </c>
      <c r="E5594" s="17">
        <v>0</v>
      </c>
      <c r="F5594" s="17">
        <v>23</v>
      </c>
      <c r="G5594" s="17">
        <v>19</v>
      </c>
      <c r="H5594" s="17">
        <v>49</v>
      </c>
    </row>
    <row r="5595" spans="1:8">
      <c r="A5595" s="15">
        <v>5590</v>
      </c>
      <c r="B5595" s="16" t="s">
        <v>27</v>
      </c>
      <c r="C5595" s="16" t="s">
        <v>366</v>
      </c>
      <c r="D5595" s="17">
        <v>0</v>
      </c>
      <c r="E5595" s="17">
        <v>0</v>
      </c>
      <c r="F5595" s="17">
        <v>0</v>
      </c>
      <c r="G5595" s="17">
        <v>0</v>
      </c>
      <c r="H5595" s="17">
        <v>0</v>
      </c>
    </row>
    <row r="5596" spans="1:8">
      <c r="A5596" s="15">
        <v>5591</v>
      </c>
      <c r="B5596" s="16" t="s">
        <v>27</v>
      </c>
      <c r="C5596" s="16" t="s">
        <v>302</v>
      </c>
      <c r="D5596" s="17">
        <v>20</v>
      </c>
      <c r="E5596" s="17">
        <v>24</v>
      </c>
      <c r="F5596" s="17">
        <v>419</v>
      </c>
      <c r="G5596" s="17">
        <v>124</v>
      </c>
      <c r="H5596" s="17">
        <v>591</v>
      </c>
    </row>
    <row r="5597" spans="1:8">
      <c r="A5597" s="15">
        <v>5592</v>
      </c>
      <c r="B5597" s="16" t="s">
        <v>27</v>
      </c>
      <c r="C5597" s="16" t="s">
        <v>383</v>
      </c>
      <c r="D5597" s="17">
        <v>0</v>
      </c>
      <c r="E5597" s="17">
        <v>0</v>
      </c>
      <c r="F5597" s="17">
        <v>0</v>
      </c>
      <c r="G5597" s="17">
        <v>0</v>
      </c>
      <c r="H5597" s="17">
        <v>0</v>
      </c>
    </row>
    <row r="5598" spans="1:8">
      <c r="A5598" s="15">
        <v>5593</v>
      </c>
      <c r="B5598" s="16" t="s">
        <v>27</v>
      </c>
      <c r="C5598" s="16" t="s">
        <v>384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27</v>
      </c>
      <c r="C5599" s="16" t="s">
        <v>385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27</v>
      </c>
      <c r="C5600" s="16" t="s">
        <v>386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27</v>
      </c>
      <c r="C5601" s="16" t="s">
        <v>387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27</v>
      </c>
      <c r="C5602" s="16" t="s">
        <v>303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27</v>
      </c>
      <c r="C5603" s="16" t="s">
        <v>304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27</v>
      </c>
      <c r="C5604" s="16" t="s">
        <v>376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27</v>
      </c>
      <c r="C5605" s="16" t="s">
        <v>305</v>
      </c>
      <c r="D5605" s="17">
        <v>8</v>
      </c>
      <c r="E5605" s="17">
        <v>12</v>
      </c>
      <c r="F5605" s="17">
        <v>37</v>
      </c>
      <c r="G5605" s="17">
        <v>0</v>
      </c>
      <c r="H5605" s="17">
        <v>63</v>
      </c>
    </row>
    <row r="5606" spans="1:8">
      <c r="A5606" s="15">
        <v>5601</v>
      </c>
      <c r="B5606" s="16" t="s">
        <v>27</v>
      </c>
      <c r="C5606" s="16" t="s">
        <v>306</v>
      </c>
      <c r="D5606" s="17">
        <v>0</v>
      </c>
      <c r="E5606" s="17">
        <v>0</v>
      </c>
      <c r="F5606" s="17">
        <v>5</v>
      </c>
      <c r="G5606" s="17">
        <v>0</v>
      </c>
      <c r="H5606" s="17">
        <v>3</v>
      </c>
    </row>
    <row r="5607" spans="1:8">
      <c r="A5607" s="15">
        <v>5602</v>
      </c>
      <c r="B5607" s="16" t="s">
        <v>27</v>
      </c>
      <c r="C5607" s="16" t="s">
        <v>307</v>
      </c>
      <c r="D5607" s="17">
        <v>0</v>
      </c>
      <c r="E5607" s="17">
        <v>0</v>
      </c>
      <c r="F5607" s="17">
        <v>0</v>
      </c>
      <c r="G5607" s="17">
        <v>0</v>
      </c>
      <c r="H5607" s="17">
        <v>0</v>
      </c>
    </row>
    <row r="5608" spans="1:8">
      <c r="A5608" s="15">
        <v>5603</v>
      </c>
      <c r="B5608" s="16" t="s">
        <v>27</v>
      </c>
      <c r="C5608" s="16" t="s">
        <v>308</v>
      </c>
      <c r="D5608" s="17">
        <v>0</v>
      </c>
      <c r="E5608" s="17">
        <v>4</v>
      </c>
      <c r="F5608" s="17">
        <v>32</v>
      </c>
      <c r="G5608" s="17">
        <v>3</v>
      </c>
      <c r="H5608" s="17">
        <v>44</v>
      </c>
    </row>
    <row r="5609" spans="1:8">
      <c r="A5609" s="15">
        <v>5604</v>
      </c>
      <c r="B5609" s="16" t="s">
        <v>27</v>
      </c>
      <c r="C5609" s="16" t="s">
        <v>309</v>
      </c>
      <c r="D5609" s="17">
        <v>4</v>
      </c>
      <c r="E5609" s="17">
        <v>3</v>
      </c>
      <c r="F5609" s="17">
        <v>33</v>
      </c>
      <c r="G5609" s="17">
        <v>19</v>
      </c>
      <c r="H5609" s="17">
        <v>62</v>
      </c>
    </row>
    <row r="5610" spans="1:8">
      <c r="A5610" s="15">
        <v>5605</v>
      </c>
      <c r="B5610" s="16" t="s">
        <v>27</v>
      </c>
      <c r="C5610" s="16" t="s">
        <v>310</v>
      </c>
      <c r="D5610" s="17">
        <v>0</v>
      </c>
      <c r="E5610" s="17">
        <v>0</v>
      </c>
      <c r="F5610" s="17">
        <v>23</v>
      </c>
      <c r="G5610" s="17">
        <v>0</v>
      </c>
      <c r="H5610" s="17">
        <v>28</v>
      </c>
    </row>
    <row r="5611" spans="1:8">
      <c r="A5611" s="15">
        <v>5606</v>
      </c>
      <c r="B5611" s="16" t="s">
        <v>27</v>
      </c>
      <c r="C5611" s="16" t="s">
        <v>311</v>
      </c>
      <c r="D5611" s="17">
        <v>0</v>
      </c>
      <c r="E5611" s="17">
        <v>7</v>
      </c>
      <c r="F5611" s="17">
        <v>52</v>
      </c>
      <c r="G5611" s="17">
        <v>0</v>
      </c>
      <c r="H5611" s="17">
        <v>65</v>
      </c>
    </row>
    <row r="5612" spans="1:8">
      <c r="A5612" s="15">
        <v>5607</v>
      </c>
      <c r="B5612" s="16" t="s">
        <v>27</v>
      </c>
      <c r="C5612" s="16" t="s">
        <v>312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27</v>
      </c>
      <c r="C5613" s="16" t="s">
        <v>313</v>
      </c>
      <c r="D5613" s="17">
        <v>0</v>
      </c>
      <c r="E5613" s="17">
        <v>0</v>
      </c>
      <c r="F5613" s="17">
        <v>5</v>
      </c>
      <c r="G5613" s="17">
        <v>4</v>
      </c>
      <c r="H5613" s="17">
        <v>7</v>
      </c>
    </row>
    <row r="5614" spans="1:8">
      <c r="A5614" s="15">
        <v>5609</v>
      </c>
      <c r="B5614" s="16" t="s">
        <v>27</v>
      </c>
      <c r="C5614" s="16" t="s">
        <v>314</v>
      </c>
      <c r="D5614" s="17">
        <v>40</v>
      </c>
      <c r="E5614" s="17">
        <v>23</v>
      </c>
      <c r="F5614" s="17">
        <v>206</v>
      </c>
      <c r="G5614" s="17">
        <v>4</v>
      </c>
      <c r="H5614" s="17">
        <v>270</v>
      </c>
    </row>
    <row r="5615" spans="1:8">
      <c r="A5615" s="15">
        <v>5610</v>
      </c>
      <c r="B5615" s="16" t="s">
        <v>27</v>
      </c>
      <c r="C5615" s="16" t="s">
        <v>388</v>
      </c>
      <c r="D5615" s="17">
        <v>0</v>
      </c>
      <c r="E5615" s="17">
        <v>3</v>
      </c>
      <c r="F5615" s="17">
        <v>32</v>
      </c>
      <c r="G5615" s="17">
        <v>10</v>
      </c>
      <c r="H5615" s="17">
        <v>44</v>
      </c>
    </row>
    <row r="5616" spans="1:8">
      <c r="A5616" s="15">
        <v>5611</v>
      </c>
      <c r="B5616" s="16" t="s">
        <v>27</v>
      </c>
      <c r="C5616" s="16" t="s">
        <v>367</v>
      </c>
      <c r="D5616" s="17">
        <v>0</v>
      </c>
      <c r="E5616" s="17">
        <v>0</v>
      </c>
      <c r="F5616" s="17">
        <v>23</v>
      </c>
      <c r="G5616" s="17">
        <v>0</v>
      </c>
      <c r="H5616" s="17">
        <v>23</v>
      </c>
    </row>
    <row r="5617" spans="1:8">
      <c r="A5617" s="15">
        <v>5612</v>
      </c>
      <c r="B5617" s="16" t="s">
        <v>27</v>
      </c>
      <c r="C5617" s="16" t="s">
        <v>315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27</v>
      </c>
      <c r="C5618" s="16" t="s">
        <v>316</v>
      </c>
      <c r="D5618" s="17">
        <v>0</v>
      </c>
      <c r="E5618" s="17">
        <v>0</v>
      </c>
      <c r="F5618" s="17">
        <v>0</v>
      </c>
      <c r="G5618" s="17">
        <v>0</v>
      </c>
      <c r="H5618" s="17">
        <v>0</v>
      </c>
    </row>
    <row r="5619" spans="1:8">
      <c r="A5619" s="15">
        <v>5614</v>
      </c>
      <c r="B5619" s="16" t="s">
        <v>27</v>
      </c>
      <c r="C5619" s="16" t="s">
        <v>317</v>
      </c>
      <c r="D5619" s="17">
        <v>0</v>
      </c>
      <c r="E5619" s="17">
        <v>0</v>
      </c>
      <c r="F5619" s="17">
        <v>23</v>
      </c>
      <c r="G5619" s="17">
        <v>4</v>
      </c>
      <c r="H5619" s="17">
        <v>27</v>
      </c>
    </row>
    <row r="5620" spans="1:8">
      <c r="A5620" s="15">
        <v>5615</v>
      </c>
      <c r="B5620" s="16" t="s">
        <v>27</v>
      </c>
      <c r="C5620" s="16" t="s">
        <v>318</v>
      </c>
      <c r="D5620" s="17">
        <v>0</v>
      </c>
      <c r="E5620" s="17">
        <v>0</v>
      </c>
      <c r="F5620" s="17">
        <v>6</v>
      </c>
      <c r="G5620" s="17">
        <v>0</v>
      </c>
      <c r="H5620" s="17">
        <v>6</v>
      </c>
    </row>
    <row r="5621" spans="1:8">
      <c r="A5621" s="15">
        <v>5616</v>
      </c>
      <c r="B5621" s="16" t="s">
        <v>27</v>
      </c>
      <c r="C5621" s="16" t="s">
        <v>319</v>
      </c>
      <c r="D5621" s="17">
        <v>0</v>
      </c>
      <c r="E5621" s="17">
        <v>0</v>
      </c>
      <c r="F5621" s="17">
        <v>3</v>
      </c>
      <c r="G5621" s="17">
        <v>0</v>
      </c>
      <c r="H5621" s="17">
        <v>3</v>
      </c>
    </row>
    <row r="5622" spans="1:8">
      <c r="A5622" s="15">
        <v>5617</v>
      </c>
      <c r="B5622" s="16" t="s">
        <v>27</v>
      </c>
      <c r="C5622" s="16" t="s">
        <v>320</v>
      </c>
      <c r="D5622" s="17">
        <v>3</v>
      </c>
      <c r="E5622" s="17">
        <v>0</v>
      </c>
      <c r="F5622" s="17">
        <v>79</v>
      </c>
      <c r="G5622" s="17">
        <v>13</v>
      </c>
      <c r="H5622" s="17">
        <v>96</v>
      </c>
    </row>
    <row r="5623" spans="1:8">
      <c r="A5623" s="15">
        <v>5618</v>
      </c>
      <c r="B5623" s="16" t="s">
        <v>27</v>
      </c>
      <c r="C5623" s="16" t="s">
        <v>321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27</v>
      </c>
      <c r="C5624" s="16" t="s">
        <v>377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27</v>
      </c>
      <c r="C5625" s="16" t="s">
        <v>322</v>
      </c>
      <c r="D5625" s="17">
        <v>0</v>
      </c>
      <c r="E5625" s="17">
        <v>0</v>
      </c>
      <c r="F5625" s="17">
        <v>0</v>
      </c>
      <c r="G5625" s="17">
        <v>0</v>
      </c>
      <c r="H5625" s="17">
        <v>0</v>
      </c>
    </row>
    <row r="5626" spans="1:8">
      <c r="A5626" s="15">
        <v>5621</v>
      </c>
      <c r="B5626" s="16" t="s">
        <v>27</v>
      </c>
      <c r="C5626" s="16" t="s">
        <v>323</v>
      </c>
      <c r="D5626" s="17">
        <v>0</v>
      </c>
      <c r="E5626" s="17">
        <v>0</v>
      </c>
      <c r="F5626" s="17">
        <v>0</v>
      </c>
      <c r="G5626" s="17">
        <v>0</v>
      </c>
      <c r="H5626" s="17">
        <v>4</v>
      </c>
    </row>
    <row r="5627" spans="1:8">
      <c r="A5627" s="15">
        <v>5622</v>
      </c>
      <c r="B5627" s="16" t="s">
        <v>27</v>
      </c>
      <c r="C5627" s="16" t="s">
        <v>324</v>
      </c>
      <c r="D5627" s="17">
        <v>8</v>
      </c>
      <c r="E5627" s="17">
        <v>4</v>
      </c>
      <c r="F5627" s="17">
        <v>94</v>
      </c>
      <c r="G5627" s="17">
        <v>33</v>
      </c>
      <c r="H5627" s="17">
        <v>138</v>
      </c>
    </row>
    <row r="5628" spans="1:8">
      <c r="A5628" s="15">
        <v>5623</v>
      </c>
      <c r="B5628" s="16" t="s">
        <v>27</v>
      </c>
      <c r="C5628" s="16" t="s">
        <v>325</v>
      </c>
      <c r="D5628" s="17">
        <v>13</v>
      </c>
      <c r="E5628" s="17">
        <v>6</v>
      </c>
      <c r="F5628" s="17">
        <v>5</v>
      </c>
      <c r="G5628" s="17">
        <v>0</v>
      </c>
      <c r="H5628" s="17">
        <v>22</v>
      </c>
    </row>
    <row r="5629" spans="1:8">
      <c r="A5629" s="15">
        <v>5624</v>
      </c>
      <c r="B5629" s="16" t="s">
        <v>27</v>
      </c>
      <c r="C5629" s="16" t="s">
        <v>368</v>
      </c>
      <c r="D5629" s="17">
        <v>7</v>
      </c>
      <c r="E5629" s="17">
        <v>0</v>
      </c>
      <c r="F5629" s="17">
        <v>26</v>
      </c>
      <c r="G5629" s="17">
        <v>13</v>
      </c>
      <c r="H5629" s="17">
        <v>42</v>
      </c>
    </row>
    <row r="5630" spans="1:8">
      <c r="A5630" s="15">
        <v>5625</v>
      </c>
      <c r="B5630" s="16" t="s">
        <v>27</v>
      </c>
      <c r="C5630" s="16" t="s">
        <v>326</v>
      </c>
      <c r="D5630" s="17">
        <v>30</v>
      </c>
      <c r="E5630" s="17">
        <v>43</v>
      </c>
      <c r="F5630" s="17">
        <v>260</v>
      </c>
      <c r="G5630" s="17">
        <v>56</v>
      </c>
      <c r="H5630" s="17">
        <v>386</v>
      </c>
    </row>
    <row r="5631" spans="1:8">
      <c r="A5631" s="15">
        <v>5626</v>
      </c>
      <c r="B5631" s="16" t="s">
        <v>27</v>
      </c>
      <c r="C5631" s="16" t="s">
        <v>327</v>
      </c>
      <c r="D5631" s="17">
        <v>0</v>
      </c>
      <c r="E5631" s="17">
        <v>5</v>
      </c>
      <c r="F5631" s="17">
        <v>32</v>
      </c>
      <c r="G5631" s="17">
        <v>17</v>
      </c>
      <c r="H5631" s="17">
        <v>50</v>
      </c>
    </row>
    <row r="5632" spans="1:8">
      <c r="A5632" s="15">
        <v>5627</v>
      </c>
      <c r="B5632" s="16" t="s">
        <v>27</v>
      </c>
      <c r="C5632" s="16" t="s">
        <v>328</v>
      </c>
      <c r="D5632" s="17">
        <v>0</v>
      </c>
      <c r="E5632" s="17">
        <v>0</v>
      </c>
      <c r="F5632" s="17">
        <v>11</v>
      </c>
      <c r="G5632" s="17">
        <v>3</v>
      </c>
      <c r="H5632" s="17">
        <v>20</v>
      </c>
    </row>
    <row r="5633" spans="1:8">
      <c r="A5633" s="15">
        <v>5628</v>
      </c>
      <c r="B5633" s="16" t="s">
        <v>27</v>
      </c>
      <c r="C5633" s="16" t="s">
        <v>329</v>
      </c>
      <c r="D5633" s="17">
        <v>0</v>
      </c>
      <c r="E5633" s="17">
        <v>0</v>
      </c>
      <c r="F5633" s="17">
        <v>0</v>
      </c>
      <c r="G5633" s="17">
        <v>0</v>
      </c>
      <c r="H5633" s="17">
        <v>0</v>
      </c>
    </row>
    <row r="5634" spans="1:8">
      <c r="A5634" s="15">
        <v>5629</v>
      </c>
      <c r="B5634" s="16" t="s">
        <v>27</v>
      </c>
      <c r="C5634" s="16" t="s">
        <v>379</v>
      </c>
      <c r="D5634" s="17">
        <v>0</v>
      </c>
      <c r="E5634" s="17">
        <v>0</v>
      </c>
      <c r="F5634" s="17">
        <v>7</v>
      </c>
      <c r="G5634" s="17">
        <v>0</v>
      </c>
      <c r="H5634" s="17">
        <v>11</v>
      </c>
    </row>
    <row r="5635" spans="1:8">
      <c r="A5635" s="15">
        <v>5630</v>
      </c>
      <c r="B5635" s="16" t="s">
        <v>27</v>
      </c>
      <c r="C5635" s="16" t="s">
        <v>369</v>
      </c>
      <c r="D5635" s="17">
        <v>12</v>
      </c>
      <c r="E5635" s="17">
        <v>17</v>
      </c>
      <c r="F5635" s="17">
        <v>140</v>
      </c>
      <c r="G5635" s="17">
        <v>5</v>
      </c>
      <c r="H5635" s="17">
        <v>173</v>
      </c>
    </row>
    <row r="5636" spans="1:8">
      <c r="A5636" s="15">
        <v>5631</v>
      </c>
      <c r="B5636" s="16" t="s">
        <v>27</v>
      </c>
      <c r="C5636" s="16" t="s">
        <v>389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27</v>
      </c>
      <c r="C5637" s="16" t="s">
        <v>390</v>
      </c>
      <c r="D5637" s="17">
        <v>0</v>
      </c>
      <c r="E5637" s="17">
        <v>0</v>
      </c>
      <c r="F5637" s="17">
        <v>0</v>
      </c>
      <c r="G5637" s="17">
        <v>0</v>
      </c>
      <c r="H5637" s="17">
        <v>0</v>
      </c>
    </row>
    <row r="5638" spans="1:8">
      <c r="A5638" s="15">
        <v>5633</v>
      </c>
      <c r="B5638" s="16" t="s">
        <v>27</v>
      </c>
      <c r="C5638" s="16" t="s">
        <v>330</v>
      </c>
      <c r="D5638" s="17">
        <v>11</v>
      </c>
      <c r="E5638" s="17">
        <v>10</v>
      </c>
      <c r="F5638" s="17">
        <v>158</v>
      </c>
      <c r="G5638" s="17">
        <v>82</v>
      </c>
      <c r="H5638" s="17">
        <v>265</v>
      </c>
    </row>
    <row r="5639" spans="1:8">
      <c r="A5639" s="15">
        <v>5634</v>
      </c>
      <c r="B5639" s="16" t="s">
        <v>27</v>
      </c>
      <c r="C5639" s="16" t="s">
        <v>391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27</v>
      </c>
      <c r="C5640" s="16" t="s">
        <v>392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27</v>
      </c>
      <c r="C5641" s="16" t="s">
        <v>393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27</v>
      </c>
      <c r="C5642" s="16" t="s">
        <v>331</v>
      </c>
      <c r="D5642" s="17">
        <v>0</v>
      </c>
      <c r="E5642" s="17">
        <v>0</v>
      </c>
      <c r="F5642" s="17">
        <v>0</v>
      </c>
      <c r="G5642" s="17">
        <v>0</v>
      </c>
      <c r="H5642" s="17">
        <v>0</v>
      </c>
    </row>
    <row r="5643" spans="1:8">
      <c r="A5643" s="15">
        <v>5638</v>
      </c>
      <c r="B5643" s="16" t="s">
        <v>27</v>
      </c>
      <c r="C5643" s="16" t="s">
        <v>394</v>
      </c>
      <c r="D5643" s="17">
        <v>25029</v>
      </c>
      <c r="E5643" s="17">
        <v>16519</v>
      </c>
      <c r="F5643" s="17">
        <v>71985</v>
      </c>
      <c r="G5643" s="17">
        <v>20605</v>
      </c>
      <c r="H5643" s="17">
        <v>134144</v>
      </c>
    </row>
    <row r="5644" spans="1:8">
      <c r="A5644" s="15">
        <v>5639</v>
      </c>
      <c r="B5644" s="16" t="s">
        <v>27</v>
      </c>
      <c r="C5644" s="16" t="s">
        <v>332</v>
      </c>
      <c r="D5644" s="17">
        <v>3</v>
      </c>
      <c r="E5644" s="17">
        <v>0</v>
      </c>
      <c r="F5644" s="17">
        <v>19</v>
      </c>
      <c r="G5644" s="17">
        <v>0</v>
      </c>
      <c r="H5644" s="17">
        <v>18</v>
      </c>
    </row>
    <row r="5645" spans="1:8">
      <c r="A5645" s="15">
        <v>5640</v>
      </c>
      <c r="B5645" s="16" t="s">
        <v>27</v>
      </c>
      <c r="C5645" s="16" t="s">
        <v>333</v>
      </c>
      <c r="D5645" s="17">
        <v>12</v>
      </c>
      <c r="E5645" s="17">
        <v>23</v>
      </c>
      <c r="F5645" s="17">
        <v>140</v>
      </c>
      <c r="G5645" s="17">
        <v>9</v>
      </c>
      <c r="H5645" s="17">
        <v>186</v>
      </c>
    </row>
    <row r="5646" spans="1:8">
      <c r="A5646" s="15">
        <v>5641</v>
      </c>
      <c r="B5646" s="16" t="s">
        <v>28</v>
      </c>
      <c r="C5646" s="16" t="s">
        <v>97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28</v>
      </c>
      <c r="C5647" s="16" t="s">
        <v>347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28</v>
      </c>
      <c r="C5648" s="16" t="s">
        <v>98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28</v>
      </c>
      <c r="C5649" s="16" t="s">
        <v>99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28</v>
      </c>
      <c r="C5650" s="16" t="s">
        <v>100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28</v>
      </c>
      <c r="C5651" s="16" t="s">
        <v>101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28</v>
      </c>
      <c r="C5652" s="16" t="s">
        <v>102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28</v>
      </c>
      <c r="C5653" s="16" t="s">
        <v>103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28</v>
      </c>
      <c r="C5654" s="16" t="s">
        <v>104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28</v>
      </c>
      <c r="C5655" s="16" t="s">
        <v>105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28</v>
      </c>
      <c r="C5656" s="16" t="s">
        <v>106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28</v>
      </c>
      <c r="C5657" s="16" t="s">
        <v>107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28</v>
      </c>
      <c r="C5658" s="16" t="s">
        <v>108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28</v>
      </c>
      <c r="C5659" s="16" t="s">
        <v>109</v>
      </c>
      <c r="D5659" s="17">
        <v>0</v>
      </c>
      <c r="E5659" s="17">
        <v>0</v>
      </c>
      <c r="F5659" s="17">
        <v>0</v>
      </c>
      <c r="G5659" s="17">
        <v>0</v>
      </c>
      <c r="H5659" s="17">
        <v>0</v>
      </c>
    </row>
    <row r="5660" spans="1:8">
      <c r="A5660" s="15">
        <v>5655</v>
      </c>
      <c r="B5660" s="16" t="s">
        <v>28</v>
      </c>
      <c r="C5660" s="16" t="s">
        <v>110</v>
      </c>
      <c r="D5660" s="17">
        <v>1576</v>
      </c>
      <c r="E5660" s="17">
        <v>989</v>
      </c>
      <c r="F5660" s="17">
        <v>4184</v>
      </c>
      <c r="G5660" s="17">
        <v>2373</v>
      </c>
      <c r="H5660" s="17">
        <v>9118</v>
      </c>
    </row>
    <row r="5661" spans="1:8">
      <c r="A5661" s="15">
        <v>5656</v>
      </c>
      <c r="B5661" s="16" t="s">
        <v>28</v>
      </c>
      <c r="C5661" s="16" t="s">
        <v>348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28</v>
      </c>
      <c r="C5662" s="16" t="s">
        <v>111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28</v>
      </c>
      <c r="C5663" s="16" t="s">
        <v>112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28</v>
      </c>
      <c r="C5664" s="16" t="s">
        <v>113</v>
      </c>
      <c r="D5664" s="17">
        <v>0</v>
      </c>
      <c r="E5664" s="17">
        <v>0</v>
      </c>
      <c r="F5664" s="17">
        <v>0</v>
      </c>
      <c r="G5664" s="17">
        <v>5</v>
      </c>
      <c r="H5664" s="17">
        <v>5</v>
      </c>
    </row>
    <row r="5665" spans="1:8">
      <c r="A5665" s="15">
        <v>5660</v>
      </c>
      <c r="B5665" s="16" t="s">
        <v>28</v>
      </c>
      <c r="C5665" s="16" t="s">
        <v>114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28</v>
      </c>
      <c r="C5666" s="16" t="s">
        <v>115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28</v>
      </c>
      <c r="C5667" s="16" t="s">
        <v>116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28</v>
      </c>
      <c r="C5668" s="16" t="s">
        <v>117</v>
      </c>
      <c r="D5668" s="17">
        <v>0</v>
      </c>
      <c r="E5668" s="17">
        <v>0</v>
      </c>
      <c r="F5668" s="17">
        <v>0</v>
      </c>
      <c r="G5668" s="17">
        <v>0</v>
      </c>
      <c r="H5668" s="17">
        <v>6</v>
      </c>
    </row>
    <row r="5669" spans="1:8">
      <c r="A5669" s="15">
        <v>5664</v>
      </c>
      <c r="B5669" s="16" t="s">
        <v>28</v>
      </c>
      <c r="C5669" s="16" t="s">
        <v>118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28</v>
      </c>
      <c r="C5670" s="16" t="s">
        <v>119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28</v>
      </c>
      <c r="C5671" s="16" t="s">
        <v>120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28</v>
      </c>
      <c r="C5672" s="16" t="s">
        <v>121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28</v>
      </c>
      <c r="C5673" s="16" t="s">
        <v>122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28</v>
      </c>
      <c r="C5674" s="16" t="s">
        <v>123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28</v>
      </c>
      <c r="C5675" s="16" t="s">
        <v>124</v>
      </c>
      <c r="D5675" s="17">
        <v>0</v>
      </c>
      <c r="E5675" s="17">
        <v>0</v>
      </c>
      <c r="F5675" s="17">
        <v>0</v>
      </c>
      <c r="G5675" s="17">
        <v>0</v>
      </c>
      <c r="H5675" s="17">
        <v>0</v>
      </c>
    </row>
    <row r="5676" spans="1:8">
      <c r="A5676" s="15">
        <v>5671</v>
      </c>
      <c r="B5676" s="16" t="s">
        <v>28</v>
      </c>
      <c r="C5676" s="16" t="s">
        <v>380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28</v>
      </c>
      <c r="C5677" s="16" t="s">
        <v>372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28</v>
      </c>
      <c r="C5678" s="16" t="s">
        <v>125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28</v>
      </c>
      <c r="C5679" s="16" t="s">
        <v>126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28</v>
      </c>
      <c r="C5680" s="16" t="s">
        <v>127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28</v>
      </c>
      <c r="C5681" s="16" t="s">
        <v>128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28</v>
      </c>
      <c r="C5682" s="16" t="s">
        <v>129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28</v>
      </c>
      <c r="C5683" s="16" t="s">
        <v>130</v>
      </c>
      <c r="D5683" s="17">
        <v>0</v>
      </c>
      <c r="E5683" s="17">
        <v>0</v>
      </c>
      <c r="F5683" s="17">
        <v>0</v>
      </c>
      <c r="G5683" s="17">
        <v>0</v>
      </c>
      <c r="H5683" s="17">
        <v>0</v>
      </c>
    </row>
    <row r="5684" spans="1:8">
      <c r="A5684" s="15">
        <v>5679</v>
      </c>
      <c r="B5684" s="16" t="s">
        <v>28</v>
      </c>
      <c r="C5684" s="16" t="s">
        <v>131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28</v>
      </c>
      <c r="C5685" s="16" t="s">
        <v>132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28</v>
      </c>
      <c r="C5686" s="16" t="s">
        <v>381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28</v>
      </c>
      <c r="C5687" s="16" t="s">
        <v>133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28</v>
      </c>
      <c r="C5688" s="16" t="s">
        <v>134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28</v>
      </c>
      <c r="C5689" s="16" t="s">
        <v>135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28</v>
      </c>
      <c r="C5690" s="16" t="s">
        <v>136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28</v>
      </c>
      <c r="C5691" s="16" t="s">
        <v>137</v>
      </c>
      <c r="D5691" s="17">
        <v>0</v>
      </c>
      <c r="E5691" s="17">
        <v>0</v>
      </c>
      <c r="F5691" s="17">
        <v>0</v>
      </c>
      <c r="G5691" s="17">
        <v>0</v>
      </c>
      <c r="H5691" s="17">
        <v>0</v>
      </c>
    </row>
    <row r="5692" spans="1:8">
      <c r="A5692" s="15">
        <v>5687</v>
      </c>
      <c r="B5692" s="16" t="s">
        <v>28</v>
      </c>
      <c r="C5692" s="16" t="s">
        <v>138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28</v>
      </c>
      <c r="C5693" s="16" t="s">
        <v>139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28</v>
      </c>
      <c r="C5694" s="16" t="s">
        <v>140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28</v>
      </c>
      <c r="C5695" s="16" t="s">
        <v>141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28</v>
      </c>
      <c r="C5696" s="16" t="s">
        <v>142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28</v>
      </c>
      <c r="C5697" s="16" t="s">
        <v>143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28</v>
      </c>
      <c r="C5698" s="16" t="s">
        <v>144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28</v>
      </c>
      <c r="C5699" s="16" t="s">
        <v>349</v>
      </c>
      <c r="D5699" s="17">
        <v>0</v>
      </c>
      <c r="E5699" s="17">
        <v>0</v>
      </c>
      <c r="F5699" s="17">
        <v>3</v>
      </c>
      <c r="G5699" s="17">
        <v>0</v>
      </c>
      <c r="H5699" s="17">
        <v>7</v>
      </c>
    </row>
    <row r="5700" spans="1:8">
      <c r="A5700" s="15">
        <v>5695</v>
      </c>
      <c r="B5700" s="16" t="s">
        <v>28</v>
      </c>
      <c r="C5700" s="16" t="s">
        <v>145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28</v>
      </c>
      <c r="C5701" s="16" t="s">
        <v>146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28</v>
      </c>
      <c r="C5702" s="16" t="s">
        <v>147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28</v>
      </c>
      <c r="C5703" s="16" t="s">
        <v>148</v>
      </c>
      <c r="D5703" s="17">
        <v>0</v>
      </c>
      <c r="E5703" s="17">
        <v>0</v>
      </c>
      <c r="F5703" s="17">
        <v>0</v>
      </c>
      <c r="G5703" s="17">
        <v>0</v>
      </c>
      <c r="H5703" s="17">
        <v>0</v>
      </c>
    </row>
    <row r="5704" spans="1:8">
      <c r="A5704" s="15">
        <v>5699</v>
      </c>
      <c r="B5704" s="16" t="s">
        <v>28</v>
      </c>
      <c r="C5704" s="16" t="s">
        <v>350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28</v>
      </c>
      <c r="C5705" s="16" t="s">
        <v>149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28</v>
      </c>
      <c r="C5706" s="16" t="s">
        <v>150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28</v>
      </c>
      <c r="C5707" s="16" t="s">
        <v>351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28</v>
      </c>
      <c r="C5708" s="16" t="s">
        <v>151</v>
      </c>
      <c r="D5708" s="17">
        <v>0</v>
      </c>
      <c r="E5708" s="17">
        <v>0</v>
      </c>
      <c r="F5708" s="17">
        <v>0</v>
      </c>
      <c r="G5708" s="17">
        <v>0</v>
      </c>
      <c r="H5708" s="17">
        <v>3</v>
      </c>
    </row>
    <row r="5709" spans="1:8">
      <c r="A5709" s="15">
        <v>5704</v>
      </c>
      <c r="B5709" s="16" t="s">
        <v>28</v>
      </c>
      <c r="C5709" s="16" t="s">
        <v>152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28</v>
      </c>
      <c r="C5710" s="16" t="s">
        <v>352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28</v>
      </c>
      <c r="C5711" s="16" t="s">
        <v>153</v>
      </c>
      <c r="D5711" s="17">
        <v>0</v>
      </c>
      <c r="E5711" s="17">
        <v>0</v>
      </c>
      <c r="F5711" s="17">
        <v>0</v>
      </c>
      <c r="G5711" s="17">
        <v>0</v>
      </c>
      <c r="H5711" s="17">
        <v>0</v>
      </c>
    </row>
    <row r="5712" spans="1:8">
      <c r="A5712" s="15">
        <v>5707</v>
      </c>
      <c r="B5712" s="16" t="s">
        <v>28</v>
      </c>
      <c r="C5712" s="16" t="s">
        <v>154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28</v>
      </c>
      <c r="C5713" s="16" t="s">
        <v>155</v>
      </c>
      <c r="D5713" s="17">
        <v>0</v>
      </c>
      <c r="E5713" s="17">
        <v>0</v>
      </c>
      <c r="F5713" s="17">
        <v>0</v>
      </c>
      <c r="G5713" s="17">
        <v>0</v>
      </c>
      <c r="H5713" s="17">
        <v>0</v>
      </c>
    </row>
    <row r="5714" spans="1:8">
      <c r="A5714" s="15">
        <v>5709</v>
      </c>
      <c r="B5714" s="16" t="s">
        <v>28</v>
      </c>
      <c r="C5714" s="16" t="s">
        <v>156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28</v>
      </c>
      <c r="C5715" s="16" t="s">
        <v>157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28</v>
      </c>
      <c r="C5716" s="16" t="s">
        <v>158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28</v>
      </c>
      <c r="C5717" s="16" t="s">
        <v>159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28</v>
      </c>
      <c r="C5718" s="16" t="s">
        <v>160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28</v>
      </c>
      <c r="C5719" s="16" t="s">
        <v>161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28</v>
      </c>
      <c r="C5720" s="16" t="s">
        <v>162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28</v>
      </c>
      <c r="C5721" s="16" t="s">
        <v>163</v>
      </c>
      <c r="D5721" s="17">
        <v>0</v>
      </c>
      <c r="E5721" s="17">
        <v>0</v>
      </c>
      <c r="F5721" s="17">
        <v>73</v>
      </c>
      <c r="G5721" s="17">
        <v>82</v>
      </c>
      <c r="H5721" s="17">
        <v>150</v>
      </c>
    </row>
    <row r="5722" spans="1:8">
      <c r="A5722" s="15">
        <v>5717</v>
      </c>
      <c r="B5722" s="16" t="s">
        <v>28</v>
      </c>
      <c r="C5722" s="16" t="s">
        <v>164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28</v>
      </c>
      <c r="C5723" s="16" t="s">
        <v>165</v>
      </c>
      <c r="D5723" s="17">
        <v>0</v>
      </c>
      <c r="E5723" s="17">
        <v>0</v>
      </c>
      <c r="F5723" s="17">
        <v>0</v>
      </c>
      <c r="G5723" s="17">
        <v>0</v>
      </c>
      <c r="H5723" s="17">
        <v>0</v>
      </c>
    </row>
    <row r="5724" spans="1:8">
      <c r="A5724" s="15">
        <v>5719</v>
      </c>
      <c r="B5724" s="16" t="s">
        <v>28</v>
      </c>
      <c r="C5724" s="16" t="s">
        <v>166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28</v>
      </c>
      <c r="C5725" s="16" t="s">
        <v>167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28</v>
      </c>
      <c r="C5726" s="16" t="s">
        <v>168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28</v>
      </c>
      <c r="C5727" s="16" t="s">
        <v>353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28</v>
      </c>
      <c r="C5728" s="16" t="s">
        <v>169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28</v>
      </c>
      <c r="C5729" s="16" t="s">
        <v>170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28</v>
      </c>
      <c r="C5730" s="16" t="s">
        <v>171</v>
      </c>
      <c r="D5730" s="17">
        <v>0</v>
      </c>
      <c r="E5730" s="17">
        <v>0</v>
      </c>
      <c r="F5730" s="17">
        <v>0</v>
      </c>
      <c r="G5730" s="17">
        <v>0</v>
      </c>
      <c r="H5730" s="17">
        <v>0</v>
      </c>
    </row>
    <row r="5731" spans="1:8">
      <c r="A5731" s="15">
        <v>5726</v>
      </c>
      <c r="B5731" s="16" t="s">
        <v>28</v>
      </c>
      <c r="C5731" s="16" t="s">
        <v>172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28</v>
      </c>
      <c r="C5732" s="16" t="s">
        <v>173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28</v>
      </c>
      <c r="C5733" s="16" t="s">
        <v>174</v>
      </c>
      <c r="D5733" s="17">
        <v>0</v>
      </c>
      <c r="E5733" s="17">
        <v>0</v>
      </c>
      <c r="F5733" s="17">
        <v>0</v>
      </c>
      <c r="G5733" s="17">
        <v>0</v>
      </c>
      <c r="H5733" s="17">
        <v>0</v>
      </c>
    </row>
    <row r="5734" spans="1:8">
      <c r="A5734" s="15">
        <v>5729</v>
      </c>
      <c r="B5734" s="16" t="s">
        <v>28</v>
      </c>
      <c r="C5734" s="16" t="s">
        <v>175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28</v>
      </c>
      <c r="C5735" s="16" t="s">
        <v>176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28</v>
      </c>
      <c r="C5736" s="16" t="s">
        <v>177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28</v>
      </c>
      <c r="C5737" s="16" t="s">
        <v>178</v>
      </c>
      <c r="D5737" s="17">
        <v>0</v>
      </c>
      <c r="E5737" s="17">
        <v>0</v>
      </c>
      <c r="F5737" s="17">
        <v>4</v>
      </c>
      <c r="G5737" s="17">
        <v>19</v>
      </c>
      <c r="H5737" s="17">
        <v>22</v>
      </c>
    </row>
    <row r="5738" spans="1:8">
      <c r="A5738" s="15">
        <v>5733</v>
      </c>
      <c r="B5738" s="16" t="s">
        <v>28</v>
      </c>
      <c r="C5738" s="16" t="s">
        <v>179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28</v>
      </c>
      <c r="C5739" s="16" t="s">
        <v>180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28</v>
      </c>
      <c r="C5740" s="16" t="s">
        <v>181</v>
      </c>
      <c r="D5740" s="17">
        <v>0</v>
      </c>
      <c r="E5740" s="17">
        <v>0</v>
      </c>
      <c r="F5740" s="17">
        <v>0</v>
      </c>
      <c r="G5740" s="17">
        <v>6</v>
      </c>
      <c r="H5740" s="17">
        <v>7</v>
      </c>
    </row>
    <row r="5741" spans="1:8">
      <c r="A5741" s="15">
        <v>5736</v>
      </c>
      <c r="B5741" s="16" t="s">
        <v>28</v>
      </c>
      <c r="C5741" s="16" t="s">
        <v>182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28</v>
      </c>
      <c r="C5742" s="16" t="s">
        <v>183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28</v>
      </c>
      <c r="C5743" s="16" t="s">
        <v>184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28</v>
      </c>
      <c r="C5744" s="16" t="s">
        <v>185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28</v>
      </c>
      <c r="C5745" s="16" t="s">
        <v>186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28</v>
      </c>
      <c r="C5746" s="16" t="s">
        <v>354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28</v>
      </c>
      <c r="C5747" s="16" t="s">
        <v>187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28</v>
      </c>
      <c r="C5748" s="16" t="s">
        <v>188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28</v>
      </c>
      <c r="C5749" s="16" t="s">
        <v>189</v>
      </c>
      <c r="D5749" s="17">
        <v>0</v>
      </c>
      <c r="E5749" s="17">
        <v>0</v>
      </c>
      <c r="F5749" s="17">
        <v>0</v>
      </c>
      <c r="G5749" s="17">
        <v>0</v>
      </c>
      <c r="H5749" s="17">
        <v>0</v>
      </c>
    </row>
    <row r="5750" spans="1:8">
      <c r="A5750" s="15">
        <v>5745</v>
      </c>
      <c r="B5750" s="16" t="s">
        <v>28</v>
      </c>
      <c r="C5750" s="16" t="s">
        <v>190</v>
      </c>
      <c r="D5750" s="17">
        <v>0</v>
      </c>
      <c r="E5750" s="17">
        <v>0</v>
      </c>
      <c r="F5750" s="17">
        <v>0</v>
      </c>
      <c r="G5750" s="17">
        <v>0</v>
      </c>
      <c r="H5750" s="17">
        <v>0</v>
      </c>
    </row>
    <row r="5751" spans="1:8">
      <c r="A5751" s="15">
        <v>5746</v>
      </c>
      <c r="B5751" s="16" t="s">
        <v>28</v>
      </c>
      <c r="C5751" s="16" t="s">
        <v>191</v>
      </c>
      <c r="D5751" s="17">
        <v>0</v>
      </c>
      <c r="E5751" s="17">
        <v>0</v>
      </c>
      <c r="F5751" s="17">
        <v>0</v>
      </c>
      <c r="G5751" s="17">
        <v>0</v>
      </c>
      <c r="H5751" s="17">
        <v>0</v>
      </c>
    </row>
    <row r="5752" spans="1:8">
      <c r="A5752" s="15">
        <v>5747</v>
      </c>
      <c r="B5752" s="16" t="s">
        <v>28</v>
      </c>
      <c r="C5752" s="16" t="s">
        <v>192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28</v>
      </c>
      <c r="C5753" s="16" t="s">
        <v>355</v>
      </c>
      <c r="D5753" s="17">
        <v>0</v>
      </c>
      <c r="E5753" s="17">
        <v>0</v>
      </c>
      <c r="F5753" s="17">
        <v>0</v>
      </c>
      <c r="G5753" s="17">
        <v>0</v>
      </c>
      <c r="H5753" s="17">
        <v>0</v>
      </c>
    </row>
    <row r="5754" spans="1:8">
      <c r="A5754" s="15">
        <v>5749</v>
      </c>
      <c r="B5754" s="16" t="s">
        <v>28</v>
      </c>
      <c r="C5754" s="16" t="s">
        <v>193</v>
      </c>
      <c r="D5754" s="17">
        <v>0</v>
      </c>
      <c r="E5754" s="17">
        <v>0</v>
      </c>
      <c r="F5754" s="17">
        <v>0</v>
      </c>
      <c r="G5754" s="17">
        <v>3</v>
      </c>
      <c r="H5754" s="17">
        <v>0</v>
      </c>
    </row>
    <row r="5755" spans="1:8">
      <c r="A5755" s="15">
        <v>5750</v>
      </c>
      <c r="B5755" s="16" t="s">
        <v>28</v>
      </c>
      <c r="C5755" s="16" t="s">
        <v>194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28</v>
      </c>
      <c r="C5756" s="16" t="s">
        <v>195</v>
      </c>
      <c r="D5756" s="17">
        <v>3</v>
      </c>
      <c r="E5756" s="17">
        <v>0</v>
      </c>
      <c r="F5756" s="17">
        <v>29</v>
      </c>
      <c r="G5756" s="17">
        <v>0</v>
      </c>
      <c r="H5756" s="17">
        <v>38</v>
      </c>
    </row>
    <row r="5757" spans="1:8">
      <c r="A5757" s="15">
        <v>5752</v>
      </c>
      <c r="B5757" s="16" t="s">
        <v>28</v>
      </c>
      <c r="C5757" s="16" t="s">
        <v>196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28</v>
      </c>
      <c r="C5758" s="16" t="s">
        <v>197</v>
      </c>
      <c r="D5758" s="17">
        <v>0</v>
      </c>
      <c r="E5758" s="17">
        <v>0</v>
      </c>
      <c r="F5758" s="17">
        <v>4</v>
      </c>
      <c r="G5758" s="17">
        <v>0</v>
      </c>
      <c r="H5758" s="17">
        <v>4</v>
      </c>
    </row>
    <row r="5759" spans="1:8">
      <c r="A5759" s="15">
        <v>5754</v>
      </c>
      <c r="B5759" s="16" t="s">
        <v>28</v>
      </c>
      <c r="C5759" s="16" t="s">
        <v>198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28</v>
      </c>
      <c r="C5760" s="16" t="s">
        <v>199</v>
      </c>
      <c r="D5760" s="17">
        <v>0</v>
      </c>
      <c r="E5760" s="17">
        <v>0</v>
      </c>
      <c r="F5760" s="17">
        <v>4</v>
      </c>
      <c r="G5760" s="17">
        <v>0</v>
      </c>
      <c r="H5760" s="17">
        <v>0</v>
      </c>
    </row>
    <row r="5761" spans="1:8">
      <c r="A5761" s="15">
        <v>5756</v>
      </c>
      <c r="B5761" s="16" t="s">
        <v>28</v>
      </c>
      <c r="C5761" s="16" t="s">
        <v>200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28</v>
      </c>
      <c r="C5762" s="16" t="s">
        <v>201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28</v>
      </c>
      <c r="C5763" s="16" t="s">
        <v>202</v>
      </c>
      <c r="D5763" s="17">
        <v>0</v>
      </c>
      <c r="E5763" s="17">
        <v>0</v>
      </c>
      <c r="F5763" s="17">
        <v>0</v>
      </c>
      <c r="G5763" s="17">
        <v>13</v>
      </c>
      <c r="H5763" s="17">
        <v>14</v>
      </c>
    </row>
    <row r="5764" spans="1:8">
      <c r="A5764" s="15">
        <v>5759</v>
      </c>
      <c r="B5764" s="16" t="s">
        <v>28</v>
      </c>
      <c r="C5764" s="16" t="s">
        <v>203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28</v>
      </c>
      <c r="C5765" s="16" t="s">
        <v>204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28</v>
      </c>
      <c r="C5766" s="16" t="s">
        <v>205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28</v>
      </c>
      <c r="C5767" s="16" t="s">
        <v>356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28</v>
      </c>
      <c r="C5768" s="16" t="s">
        <v>206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28</v>
      </c>
      <c r="C5769" s="16" t="s">
        <v>207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28</v>
      </c>
      <c r="C5770" s="16" t="s">
        <v>208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28</v>
      </c>
      <c r="C5771" s="16" t="s">
        <v>209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28</v>
      </c>
      <c r="C5772" s="16" t="s">
        <v>357</v>
      </c>
      <c r="D5772" s="17">
        <v>0</v>
      </c>
      <c r="E5772" s="17">
        <v>0</v>
      </c>
      <c r="F5772" s="17">
        <v>0</v>
      </c>
      <c r="G5772" s="17">
        <v>0</v>
      </c>
      <c r="H5772" s="17">
        <v>0</v>
      </c>
    </row>
    <row r="5773" spans="1:8">
      <c r="A5773" s="15">
        <v>5768</v>
      </c>
      <c r="B5773" s="16" t="s">
        <v>28</v>
      </c>
      <c r="C5773" s="16" t="s">
        <v>358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28</v>
      </c>
      <c r="C5774" s="16" t="s">
        <v>359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28</v>
      </c>
      <c r="C5775" s="16" t="s">
        <v>210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28</v>
      </c>
      <c r="C5776" s="16" t="s">
        <v>360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28</v>
      </c>
      <c r="C5777" s="16" t="s">
        <v>211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28</v>
      </c>
      <c r="C5778" s="16" t="s">
        <v>212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28</v>
      </c>
      <c r="C5779" s="16" t="s">
        <v>213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28</v>
      </c>
      <c r="C5780" s="16" t="s">
        <v>214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28</v>
      </c>
      <c r="C5781" s="16" t="s">
        <v>215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28</v>
      </c>
      <c r="C5782" s="16" t="s">
        <v>216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28</v>
      </c>
      <c r="C5783" s="16" t="s">
        <v>217</v>
      </c>
      <c r="D5783" s="17">
        <v>0</v>
      </c>
      <c r="E5783" s="17">
        <v>0</v>
      </c>
      <c r="F5783" s="17">
        <v>0</v>
      </c>
      <c r="G5783" s="17">
        <v>0</v>
      </c>
      <c r="H5783" s="17">
        <v>0</v>
      </c>
    </row>
    <row r="5784" spans="1:8">
      <c r="A5784" s="15">
        <v>5779</v>
      </c>
      <c r="B5784" s="16" t="s">
        <v>28</v>
      </c>
      <c r="C5784" s="16" t="s">
        <v>218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28</v>
      </c>
      <c r="C5785" s="16" t="s">
        <v>219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28</v>
      </c>
      <c r="C5786" s="16" t="s">
        <v>361</v>
      </c>
      <c r="D5786" s="17">
        <v>0</v>
      </c>
      <c r="E5786" s="17">
        <v>0</v>
      </c>
      <c r="F5786" s="17">
        <v>0</v>
      </c>
      <c r="G5786" s="17">
        <v>0</v>
      </c>
      <c r="H5786" s="17">
        <v>0</v>
      </c>
    </row>
    <row r="5787" spans="1:8">
      <c r="A5787" s="15">
        <v>5782</v>
      </c>
      <c r="B5787" s="16" t="s">
        <v>28</v>
      </c>
      <c r="C5787" s="16" t="s">
        <v>220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28</v>
      </c>
      <c r="C5788" s="16" t="s">
        <v>221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28</v>
      </c>
      <c r="C5789" s="16" t="s">
        <v>222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28</v>
      </c>
      <c r="C5790" s="16" t="s">
        <v>223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28</v>
      </c>
      <c r="C5791" s="16" t="s">
        <v>224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28</v>
      </c>
      <c r="C5792" s="16" t="s">
        <v>225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28</v>
      </c>
      <c r="C5793" s="16" t="s">
        <v>226</v>
      </c>
      <c r="D5793" s="17">
        <v>0</v>
      </c>
      <c r="E5793" s="17">
        <v>0</v>
      </c>
      <c r="F5793" s="17">
        <v>0</v>
      </c>
      <c r="G5793" s="17">
        <v>3</v>
      </c>
      <c r="H5793" s="17">
        <v>7</v>
      </c>
    </row>
    <row r="5794" spans="1:8">
      <c r="A5794" s="15">
        <v>5789</v>
      </c>
      <c r="B5794" s="16" t="s">
        <v>28</v>
      </c>
      <c r="C5794" s="16" t="s">
        <v>227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28</v>
      </c>
      <c r="C5795" s="16" t="s">
        <v>228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28</v>
      </c>
      <c r="C5796" s="16" t="s">
        <v>373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28</v>
      </c>
      <c r="C5797" s="16" t="s">
        <v>229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28</v>
      </c>
      <c r="C5798" s="16" t="s">
        <v>230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28</v>
      </c>
      <c r="C5799" s="16" t="s">
        <v>231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28</v>
      </c>
      <c r="C5800" s="16" t="s">
        <v>232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28</v>
      </c>
      <c r="C5801" s="16" t="s">
        <v>233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28</v>
      </c>
      <c r="C5802" s="16" t="s">
        <v>362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28</v>
      </c>
      <c r="C5803" s="16" t="s">
        <v>234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28</v>
      </c>
      <c r="C5804" s="16" t="s">
        <v>235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28</v>
      </c>
      <c r="C5805" s="16" t="s">
        <v>236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28</v>
      </c>
      <c r="C5806" s="16" t="s">
        <v>237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28</v>
      </c>
      <c r="C5807" s="16" t="s">
        <v>238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28</v>
      </c>
      <c r="C5808" s="16" t="s">
        <v>239</v>
      </c>
      <c r="D5808" s="17">
        <v>0</v>
      </c>
      <c r="E5808" s="17">
        <v>0</v>
      </c>
      <c r="F5808" s="17">
        <v>0</v>
      </c>
      <c r="G5808" s="17">
        <v>0</v>
      </c>
      <c r="H5808" s="17">
        <v>0</v>
      </c>
    </row>
    <row r="5809" spans="1:8">
      <c r="A5809" s="15">
        <v>5804</v>
      </c>
      <c r="B5809" s="16" t="s">
        <v>28</v>
      </c>
      <c r="C5809" s="16" t="s">
        <v>374</v>
      </c>
      <c r="D5809" s="17">
        <v>0</v>
      </c>
      <c r="E5809" s="17">
        <v>0</v>
      </c>
      <c r="F5809" s="17">
        <v>0</v>
      </c>
      <c r="G5809" s="17">
        <v>0</v>
      </c>
      <c r="H5809" s="17">
        <v>0</v>
      </c>
    </row>
    <row r="5810" spans="1:8">
      <c r="A5810" s="15">
        <v>5805</v>
      </c>
      <c r="B5810" s="16" t="s">
        <v>28</v>
      </c>
      <c r="C5810" s="16" t="s">
        <v>240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28</v>
      </c>
      <c r="C5811" s="16" t="s">
        <v>241</v>
      </c>
      <c r="D5811" s="17">
        <v>0</v>
      </c>
      <c r="E5811" s="17">
        <v>0</v>
      </c>
      <c r="F5811" s="17">
        <v>0</v>
      </c>
      <c r="G5811" s="17">
        <v>0</v>
      </c>
      <c r="H5811" s="17">
        <v>0</v>
      </c>
    </row>
    <row r="5812" spans="1:8">
      <c r="A5812" s="15">
        <v>5807</v>
      </c>
      <c r="B5812" s="16" t="s">
        <v>28</v>
      </c>
      <c r="C5812" s="16" t="s">
        <v>382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28</v>
      </c>
      <c r="C5813" s="16" t="s">
        <v>242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28</v>
      </c>
      <c r="C5814" s="16" t="s">
        <v>243</v>
      </c>
      <c r="D5814" s="17">
        <v>0</v>
      </c>
      <c r="E5814" s="17">
        <v>0</v>
      </c>
      <c r="F5814" s="17">
        <v>0</v>
      </c>
      <c r="G5814" s="17">
        <v>0</v>
      </c>
      <c r="H5814" s="17">
        <v>0</v>
      </c>
    </row>
    <row r="5815" spans="1:8">
      <c r="A5815" s="15">
        <v>5810</v>
      </c>
      <c r="B5815" s="16" t="s">
        <v>28</v>
      </c>
      <c r="C5815" s="16" t="s">
        <v>244</v>
      </c>
      <c r="D5815" s="17">
        <v>0</v>
      </c>
      <c r="E5815" s="17">
        <v>0</v>
      </c>
      <c r="F5815" s="17">
        <v>7</v>
      </c>
      <c r="G5815" s="17">
        <v>0</v>
      </c>
      <c r="H5815" s="17">
        <v>8</v>
      </c>
    </row>
    <row r="5816" spans="1:8">
      <c r="A5816" s="15">
        <v>5811</v>
      </c>
      <c r="B5816" s="16" t="s">
        <v>28</v>
      </c>
      <c r="C5816" s="16" t="s">
        <v>245</v>
      </c>
      <c r="D5816" s="17">
        <v>0</v>
      </c>
      <c r="E5816" s="17">
        <v>0</v>
      </c>
      <c r="F5816" s="17">
        <v>9</v>
      </c>
      <c r="G5816" s="17">
        <v>26</v>
      </c>
      <c r="H5816" s="17">
        <v>35</v>
      </c>
    </row>
    <row r="5817" spans="1:8">
      <c r="A5817" s="15">
        <v>5812</v>
      </c>
      <c r="B5817" s="16" t="s">
        <v>28</v>
      </c>
      <c r="C5817" s="16" t="s">
        <v>246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28</v>
      </c>
      <c r="C5818" s="16" t="s">
        <v>247</v>
      </c>
      <c r="D5818" s="17">
        <v>3</v>
      </c>
      <c r="E5818" s="17">
        <v>5</v>
      </c>
      <c r="F5818" s="17">
        <v>46</v>
      </c>
      <c r="G5818" s="17">
        <v>12</v>
      </c>
      <c r="H5818" s="17">
        <v>66</v>
      </c>
    </row>
    <row r="5819" spans="1:8">
      <c r="A5819" s="15">
        <v>5814</v>
      </c>
      <c r="B5819" s="16" t="s">
        <v>28</v>
      </c>
      <c r="C5819" s="16" t="s">
        <v>248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28</v>
      </c>
      <c r="C5820" s="16" t="s">
        <v>249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28</v>
      </c>
      <c r="C5821" s="16" t="s">
        <v>250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28</v>
      </c>
      <c r="C5822" s="16" t="s">
        <v>251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28</v>
      </c>
      <c r="C5823" s="16" t="s">
        <v>252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28</v>
      </c>
      <c r="C5824" s="16" t="s">
        <v>253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28</v>
      </c>
      <c r="C5825" s="16" t="s">
        <v>254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28</v>
      </c>
      <c r="C5826" s="16" t="s">
        <v>255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28</v>
      </c>
      <c r="C5827" s="16" t="s">
        <v>256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28</v>
      </c>
      <c r="C5828" s="16" t="s">
        <v>257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28</v>
      </c>
      <c r="C5829" s="16" t="s">
        <v>258</v>
      </c>
      <c r="D5829" s="17">
        <v>0</v>
      </c>
      <c r="E5829" s="17">
        <v>0</v>
      </c>
      <c r="F5829" s="17">
        <v>0</v>
      </c>
      <c r="G5829" s="17">
        <v>0</v>
      </c>
      <c r="H5829" s="17">
        <v>0</v>
      </c>
    </row>
    <row r="5830" spans="1:8">
      <c r="A5830" s="15">
        <v>5825</v>
      </c>
      <c r="B5830" s="16" t="s">
        <v>28</v>
      </c>
      <c r="C5830" s="16" t="s">
        <v>259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28</v>
      </c>
      <c r="C5831" s="16" t="s">
        <v>260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28</v>
      </c>
      <c r="C5832" s="16" t="s">
        <v>261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28</v>
      </c>
      <c r="C5833" s="16" t="s">
        <v>262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28</v>
      </c>
      <c r="C5834" s="16" t="s">
        <v>263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28</v>
      </c>
      <c r="C5835" s="16" t="s">
        <v>264</v>
      </c>
      <c r="D5835" s="17">
        <v>0</v>
      </c>
      <c r="E5835" s="17">
        <v>0</v>
      </c>
      <c r="F5835" s="17">
        <v>0</v>
      </c>
      <c r="G5835" s="17">
        <v>0</v>
      </c>
      <c r="H5835" s="17">
        <v>0</v>
      </c>
    </row>
    <row r="5836" spans="1:8">
      <c r="A5836" s="15">
        <v>5831</v>
      </c>
      <c r="B5836" s="16" t="s">
        <v>28</v>
      </c>
      <c r="C5836" s="16" t="s">
        <v>265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28</v>
      </c>
      <c r="C5837" s="16" t="s">
        <v>266</v>
      </c>
      <c r="D5837" s="17">
        <v>0</v>
      </c>
      <c r="E5837" s="17">
        <v>0</v>
      </c>
      <c r="F5837" s="17">
        <v>0</v>
      </c>
      <c r="G5837" s="17">
        <v>0</v>
      </c>
      <c r="H5837" s="17">
        <v>3</v>
      </c>
    </row>
    <row r="5838" spans="1:8">
      <c r="A5838" s="15">
        <v>5833</v>
      </c>
      <c r="B5838" s="16" t="s">
        <v>28</v>
      </c>
      <c r="C5838" s="16" t="s">
        <v>267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28</v>
      </c>
      <c r="C5839" s="16" t="s">
        <v>268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28</v>
      </c>
      <c r="C5840" s="16" t="s">
        <v>269</v>
      </c>
      <c r="D5840" s="17">
        <v>10</v>
      </c>
      <c r="E5840" s="17">
        <v>7</v>
      </c>
      <c r="F5840" s="17">
        <v>32</v>
      </c>
      <c r="G5840" s="17">
        <v>0</v>
      </c>
      <c r="H5840" s="17">
        <v>52</v>
      </c>
    </row>
    <row r="5841" spans="1:8">
      <c r="A5841" s="15">
        <v>5836</v>
      </c>
      <c r="B5841" s="16" t="s">
        <v>28</v>
      </c>
      <c r="C5841" s="16" t="s">
        <v>363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28</v>
      </c>
      <c r="C5842" s="16" t="s">
        <v>270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28</v>
      </c>
      <c r="C5843" s="16" t="s">
        <v>271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28</v>
      </c>
      <c r="C5844" s="16" t="s">
        <v>272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28</v>
      </c>
      <c r="C5845" s="16" t="s">
        <v>273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28</v>
      </c>
      <c r="C5846" s="16" t="s">
        <v>274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28</v>
      </c>
      <c r="C5847" s="16" t="s">
        <v>275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28</v>
      </c>
      <c r="C5848" s="16" t="s">
        <v>276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28</v>
      </c>
      <c r="C5849" s="16" t="s">
        <v>277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28</v>
      </c>
      <c r="C5850" s="16" t="s">
        <v>278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28</v>
      </c>
      <c r="C5851" s="16" t="s">
        <v>364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28</v>
      </c>
      <c r="C5852" s="16" t="s">
        <v>279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28</v>
      </c>
      <c r="C5853" s="16" t="s">
        <v>280</v>
      </c>
      <c r="D5853" s="17">
        <v>0</v>
      </c>
      <c r="E5853" s="17">
        <v>0</v>
      </c>
      <c r="F5853" s="17">
        <v>7</v>
      </c>
      <c r="G5853" s="17">
        <v>7</v>
      </c>
      <c r="H5853" s="17">
        <v>14</v>
      </c>
    </row>
    <row r="5854" spans="1:8">
      <c r="A5854" s="15">
        <v>5849</v>
      </c>
      <c r="B5854" s="16" t="s">
        <v>28</v>
      </c>
      <c r="C5854" s="16" t="s">
        <v>281</v>
      </c>
      <c r="D5854" s="17">
        <v>0</v>
      </c>
      <c r="E5854" s="17">
        <v>0</v>
      </c>
      <c r="F5854" s="17">
        <v>0</v>
      </c>
      <c r="G5854" s="17">
        <v>0</v>
      </c>
      <c r="H5854" s="17">
        <v>0</v>
      </c>
    </row>
    <row r="5855" spans="1:8">
      <c r="A5855" s="15">
        <v>5850</v>
      </c>
      <c r="B5855" s="16" t="s">
        <v>28</v>
      </c>
      <c r="C5855" s="16" t="s">
        <v>282</v>
      </c>
      <c r="D5855" s="17">
        <v>0</v>
      </c>
      <c r="E5855" s="17">
        <v>0</v>
      </c>
      <c r="F5855" s="17">
        <v>3</v>
      </c>
      <c r="G5855" s="17">
        <v>0</v>
      </c>
      <c r="H5855" s="17">
        <v>3</v>
      </c>
    </row>
    <row r="5856" spans="1:8">
      <c r="A5856" s="15">
        <v>5851</v>
      </c>
      <c r="B5856" s="16" t="s">
        <v>28</v>
      </c>
      <c r="C5856" s="16" t="s">
        <v>283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28</v>
      </c>
      <c r="C5857" s="16" t="s">
        <v>284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28</v>
      </c>
      <c r="C5858" s="16" t="s">
        <v>285</v>
      </c>
      <c r="D5858" s="17">
        <v>0</v>
      </c>
      <c r="E5858" s="17">
        <v>0</v>
      </c>
      <c r="F5858" s="17">
        <v>6</v>
      </c>
      <c r="G5858" s="17">
        <v>0</v>
      </c>
      <c r="H5858" s="17">
        <v>6</v>
      </c>
    </row>
    <row r="5859" spans="1:8">
      <c r="A5859" s="15">
        <v>5854</v>
      </c>
      <c r="B5859" s="16" t="s">
        <v>28</v>
      </c>
      <c r="C5859" s="16" t="s">
        <v>375</v>
      </c>
      <c r="D5859" s="17">
        <v>0</v>
      </c>
      <c r="E5859" s="17">
        <v>0</v>
      </c>
      <c r="F5859" s="17">
        <v>0</v>
      </c>
      <c r="G5859" s="17">
        <v>0</v>
      </c>
      <c r="H5859" s="17">
        <v>0</v>
      </c>
    </row>
    <row r="5860" spans="1:8">
      <c r="A5860" s="15">
        <v>5855</v>
      </c>
      <c r="B5860" s="16" t="s">
        <v>28</v>
      </c>
      <c r="C5860" s="16" t="s">
        <v>286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28</v>
      </c>
      <c r="C5861" s="16" t="s">
        <v>287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28</v>
      </c>
      <c r="C5862" s="16" t="s">
        <v>288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28</v>
      </c>
      <c r="C5863" s="16" t="s">
        <v>289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28</v>
      </c>
      <c r="C5864" s="16" t="s">
        <v>290</v>
      </c>
      <c r="D5864" s="17">
        <v>0</v>
      </c>
      <c r="E5864" s="17">
        <v>3</v>
      </c>
      <c r="F5864" s="17">
        <v>18</v>
      </c>
      <c r="G5864" s="17">
        <v>8</v>
      </c>
      <c r="H5864" s="17">
        <v>28</v>
      </c>
    </row>
    <row r="5865" spans="1:8">
      <c r="A5865" s="15">
        <v>5860</v>
      </c>
      <c r="B5865" s="16" t="s">
        <v>28</v>
      </c>
      <c r="C5865" s="16" t="s">
        <v>291</v>
      </c>
      <c r="D5865" s="17">
        <v>0</v>
      </c>
      <c r="E5865" s="17">
        <v>0</v>
      </c>
      <c r="F5865" s="17">
        <v>0</v>
      </c>
      <c r="G5865" s="17">
        <v>0</v>
      </c>
      <c r="H5865" s="17">
        <v>0</v>
      </c>
    </row>
    <row r="5866" spans="1:8">
      <c r="A5866" s="15">
        <v>5861</v>
      </c>
      <c r="B5866" s="16" t="s">
        <v>28</v>
      </c>
      <c r="C5866" s="16" t="s">
        <v>292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28</v>
      </c>
      <c r="C5867" s="16" t="s">
        <v>293</v>
      </c>
      <c r="D5867" s="17">
        <v>0</v>
      </c>
      <c r="E5867" s="17">
        <v>0</v>
      </c>
      <c r="F5867" s="17">
        <v>0</v>
      </c>
      <c r="G5867" s="17">
        <v>3</v>
      </c>
      <c r="H5867" s="17">
        <v>3</v>
      </c>
    </row>
    <row r="5868" spans="1:8">
      <c r="A5868" s="15">
        <v>5863</v>
      </c>
      <c r="B5868" s="16" t="s">
        <v>28</v>
      </c>
      <c r="C5868" s="16" t="s">
        <v>365</v>
      </c>
      <c r="D5868" s="17">
        <v>0</v>
      </c>
      <c r="E5868" s="17">
        <v>0</v>
      </c>
      <c r="F5868" s="17">
        <v>0</v>
      </c>
      <c r="G5868" s="17">
        <v>0</v>
      </c>
      <c r="H5868" s="17">
        <v>0</v>
      </c>
    </row>
    <row r="5869" spans="1:8">
      <c r="A5869" s="15">
        <v>5864</v>
      </c>
      <c r="B5869" s="16" t="s">
        <v>28</v>
      </c>
      <c r="C5869" s="16" t="s">
        <v>294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28</v>
      </c>
      <c r="C5870" s="16" t="s">
        <v>295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28</v>
      </c>
      <c r="C5871" s="16" t="s">
        <v>296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28</v>
      </c>
      <c r="C5872" s="16" t="s">
        <v>297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28</v>
      </c>
      <c r="C5873" s="16" t="s">
        <v>298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28</v>
      </c>
      <c r="C5874" s="16" t="s">
        <v>299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28</v>
      </c>
      <c r="C5875" s="16" t="s">
        <v>300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28</v>
      </c>
      <c r="C5876" s="16" t="s">
        <v>301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28</v>
      </c>
      <c r="C5877" s="16" t="s">
        <v>366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28</v>
      </c>
      <c r="C5878" s="16" t="s">
        <v>302</v>
      </c>
      <c r="D5878" s="17">
        <v>0</v>
      </c>
      <c r="E5878" s="17">
        <v>0</v>
      </c>
      <c r="F5878" s="17">
        <v>3</v>
      </c>
      <c r="G5878" s="17">
        <v>0</v>
      </c>
      <c r="H5878" s="17">
        <v>3</v>
      </c>
    </row>
    <row r="5879" spans="1:8">
      <c r="A5879" s="15">
        <v>5874</v>
      </c>
      <c r="B5879" s="16" t="s">
        <v>28</v>
      </c>
      <c r="C5879" s="16" t="s">
        <v>383</v>
      </c>
      <c r="D5879" s="17">
        <v>0</v>
      </c>
      <c r="E5879" s="17">
        <v>0</v>
      </c>
      <c r="F5879" s="17">
        <v>0</v>
      </c>
      <c r="G5879" s="17">
        <v>0</v>
      </c>
      <c r="H5879" s="17">
        <v>0</v>
      </c>
    </row>
    <row r="5880" spans="1:8">
      <c r="A5880" s="15">
        <v>5875</v>
      </c>
      <c r="B5880" s="16" t="s">
        <v>28</v>
      </c>
      <c r="C5880" s="16" t="s">
        <v>384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28</v>
      </c>
      <c r="C5881" s="16" t="s">
        <v>385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28</v>
      </c>
      <c r="C5882" s="16" t="s">
        <v>386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28</v>
      </c>
      <c r="C5883" s="16" t="s">
        <v>387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28</v>
      </c>
      <c r="C5884" s="16" t="s">
        <v>303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28</v>
      </c>
      <c r="C5885" s="16" t="s">
        <v>304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28</v>
      </c>
      <c r="C5886" s="16" t="s">
        <v>376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28</v>
      </c>
      <c r="C5887" s="16" t="s">
        <v>305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28</v>
      </c>
      <c r="C5888" s="16" t="s">
        <v>306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28</v>
      </c>
      <c r="C5889" s="16" t="s">
        <v>307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28</v>
      </c>
      <c r="C5890" s="16" t="s">
        <v>308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28</v>
      </c>
      <c r="C5891" s="16" t="s">
        <v>309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28</v>
      </c>
      <c r="C5892" s="16" t="s">
        <v>310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28</v>
      </c>
      <c r="C5893" s="16" t="s">
        <v>311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28</v>
      </c>
      <c r="C5894" s="16" t="s">
        <v>312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28</v>
      </c>
      <c r="C5895" s="16" t="s">
        <v>313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28</v>
      </c>
      <c r="C5896" s="16" t="s">
        <v>314</v>
      </c>
      <c r="D5896" s="17">
        <v>0</v>
      </c>
      <c r="E5896" s="17">
        <v>0</v>
      </c>
      <c r="F5896" s="17">
        <v>9</v>
      </c>
      <c r="G5896" s="17">
        <v>0</v>
      </c>
      <c r="H5896" s="17">
        <v>9</v>
      </c>
    </row>
    <row r="5897" spans="1:8">
      <c r="A5897" s="15">
        <v>5892</v>
      </c>
      <c r="B5897" s="16" t="s">
        <v>28</v>
      </c>
      <c r="C5897" s="16" t="s">
        <v>388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28</v>
      </c>
      <c r="C5898" s="16" t="s">
        <v>367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28</v>
      </c>
      <c r="C5899" s="16" t="s">
        <v>315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28</v>
      </c>
      <c r="C5900" s="16" t="s">
        <v>316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28</v>
      </c>
      <c r="C5901" s="16" t="s">
        <v>317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28</v>
      </c>
      <c r="C5902" s="16" t="s">
        <v>318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28</v>
      </c>
      <c r="C5903" s="16" t="s">
        <v>319</v>
      </c>
      <c r="D5903" s="17">
        <v>0</v>
      </c>
      <c r="E5903" s="17">
        <v>0</v>
      </c>
      <c r="F5903" s="17">
        <v>0</v>
      </c>
      <c r="G5903" s="17">
        <v>0</v>
      </c>
      <c r="H5903" s="17">
        <v>3</v>
      </c>
    </row>
    <row r="5904" spans="1:8">
      <c r="A5904" s="15">
        <v>5899</v>
      </c>
      <c r="B5904" s="16" t="s">
        <v>28</v>
      </c>
      <c r="C5904" s="16" t="s">
        <v>320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28</v>
      </c>
      <c r="C5905" s="16" t="s">
        <v>321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28</v>
      </c>
      <c r="C5906" s="16" t="s">
        <v>377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28</v>
      </c>
      <c r="C5907" s="16" t="s">
        <v>322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28</v>
      </c>
      <c r="C5908" s="16" t="s">
        <v>323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28</v>
      </c>
      <c r="C5909" s="16" t="s">
        <v>324</v>
      </c>
      <c r="D5909" s="17">
        <v>0</v>
      </c>
      <c r="E5909" s="17">
        <v>0</v>
      </c>
      <c r="F5909" s="17">
        <v>3</v>
      </c>
      <c r="G5909" s="17">
        <v>0</v>
      </c>
      <c r="H5909" s="17">
        <v>3</v>
      </c>
    </row>
    <row r="5910" spans="1:8">
      <c r="A5910" s="15">
        <v>5905</v>
      </c>
      <c r="B5910" s="16" t="s">
        <v>28</v>
      </c>
      <c r="C5910" s="16" t="s">
        <v>325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28</v>
      </c>
      <c r="C5911" s="16" t="s">
        <v>368</v>
      </c>
      <c r="D5911" s="17">
        <v>0</v>
      </c>
      <c r="E5911" s="17">
        <v>0</v>
      </c>
      <c r="F5911" s="17">
        <v>0</v>
      </c>
      <c r="G5911" s="17">
        <v>0</v>
      </c>
      <c r="H5911" s="17">
        <v>0</v>
      </c>
    </row>
    <row r="5912" spans="1:8">
      <c r="A5912" s="15">
        <v>5907</v>
      </c>
      <c r="B5912" s="16" t="s">
        <v>28</v>
      </c>
      <c r="C5912" s="16" t="s">
        <v>326</v>
      </c>
      <c r="D5912" s="17">
        <v>0</v>
      </c>
      <c r="E5912" s="17">
        <v>0</v>
      </c>
      <c r="F5912" s="17">
        <v>9</v>
      </c>
      <c r="G5912" s="17">
        <v>0</v>
      </c>
      <c r="H5912" s="17">
        <v>9</v>
      </c>
    </row>
    <row r="5913" spans="1:8">
      <c r="A5913" s="15">
        <v>5908</v>
      </c>
      <c r="B5913" s="16" t="s">
        <v>28</v>
      </c>
      <c r="C5913" s="16" t="s">
        <v>327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28</v>
      </c>
      <c r="C5914" s="16" t="s">
        <v>328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28</v>
      </c>
      <c r="C5915" s="16" t="s">
        <v>329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28</v>
      </c>
      <c r="C5916" s="16" t="s">
        <v>379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28</v>
      </c>
      <c r="C5917" s="16" t="s">
        <v>369</v>
      </c>
      <c r="D5917" s="17">
        <v>0</v>
      </c>
      <c r="E5917" s="17">
        <v>0</v>
      </c>
      <c r="F5917" s="17">
        <v>3</v>
      </c>
      <c r="G5917" s="17">
        <v>0</v>
      </c>
      <c r="H5917" s="17">
        <v>3</v>
      </c>
    </row>
    <row r="5918" spans="1:8">
      <c r="A5918" s="15">
        <v>5913</v>
      </c>
      <c r="B5918" s="16" t="s">
        <v>28</v>
      </c>
      <c r="C5918" s="16" t="s">
        <v>389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28</v>
      </c>
      <c r="C5919" s="16" t="s">
        <v>390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28</v>
      </c>
      <c r="C5920" s="16" t="s">
        <v>330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28</v>
      </c>
      <c r="C5921" s="16" t="s">
        <v>391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28</v>
      </c>
      <c r="C5922" s="16" t="s">
        <v>392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28</v>
      </c>
      <c r="C5923" s="16" t="s">
        <v>393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28</v>
      </c>
      <c r="C5924" s="16" t="s">
        <v>331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28</v>
      </c>
      <c r="C5925" s="16" t="s">
        <v>394</v>
      </c>
      <c r="D5925" s="17">
        <v>1682</v>
      </c>
      <c r="E5925" s="17">
        <v>1070</v>
      </c>
      <c r="F5925" s="17">
        <v>4888</v>
      </c>
      <c r="G5925" s="17">
        <v>2914</v>
      </c>
      <c r="H5925" s="17">
        <v>10548</v>
      </c>
    </row>
    <row r="5926" spans="1:8">
      <c r="A5926" s="15">
        <v>5921</v>
      </c>
      <c r="B5926" s="16" t="s">
        <v>28</v>
      </c>
      <c r="C5926" s="16" t="s">
        <v>332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28</v>
      </c>
      <c r="C5927" s="16" t="s">
        <v>333</v>
      </c>
      <c r="D5927" s="17">
        <v>0</v>
      </c>
      <c r="E5927" s="17">
        <v>0</v>
      </c>
      <c r="F5927" s="17">
        <v>0</v>
      </c>
      <c r="G5927" s="17">
        <v>0</v>
      </c>
      <c r="H5927" s="17">
        <v>0</v>
      </c>
    </row>
    <row r="5928" spans="1:8">
      <c r="A5928" s="15">
        <v>5923</v>
      </c>
      <c r="B5928" s="16" t="s">
        <v>29</v>
      </c>
      <c r="C5928" s="16" t="s">
        <v>97</v>
      </c>
      <c r="D5928" s="17">
        <v>0</v>
      </c>
      <c r="E5928" s="17">
        <v>3</v>
      </c>
      <c r="F5928" s="17">
        <v>12</v>
      </c>
      <c r="G5928" s="17">
        <v>0</v>
      </c>
      <c r="H5928" s="17">
        <v>13</v>
      </c>
    </row>
    <row r="5929" spans="1:8">
      <c r="A5929" s="15">
        <v>5924</v>
      </c>
      <c r="B5929" s="16" t="s">
        <v>29</v>
      </c>
      <c r="C5929" s="16" t="s">
        <v>347</v>
      </c>
      <c r="D5929" s="17">
        <v>0</v>
      </c>
      <c r="E5929" s="17">
        <v>0</v>
      </c>
      <c r="F5929" s="17">
        <v>0</v>
      </c>
      <c r="G5929" s="17">
        <v>0</v>
      </c>
      <c r="H5929" s="17">
        <v>0</v>
      </c>
    </row>
    <row r="5930" spans="1:8">
      <c r="A5930" s="15">
        <v>5925</v>
      </c>
      <c r="B5930" s="16" t="s">
        <v>29</v>
      </c>
      <c r="C5930" s="16" t="s">
        <v>98</v>
      </c>
      <c r="D5930" s="17">
        <v>0</v>
      </c>
      <c r="E5930" s="17">
        <v>0</v>
      </c>
      <c r="F5930" s="17">
        <v>7</v>
      </c>
      <c r="G5930" s="17">
        <v>4</v>
      </c>
      <c r="H5930" s="17">
        <v>13</v>
      </c>
    </row>
    <row r="5931" spans="1:8">
      <c r="A5931" s="15">
        <v>5926</v>
      </c>
      <c r="B5931" s="16" t="s">
        <v>29</v>
      </c>
      <c r="C5931" s="16" t="s">
        <v>99</v>
      </c>
      <c r="D5931" s="17">
        <v>0</v>
      </c>
      <c r="E5931" s="17">
        <v>0</v>
      </c>
      <c r="F5931" s="17">
        <v>4</v>
      </c>
      <c r="G5931" s="17">
        <v>0</v>
      </c>
      <c r="H5931" s="17">
        <v>7</v>
      </c>
    </row>
    <row r="5932" spans="1:8">
      <c r="A5932" s="15">
        <v>5927</v>
      </c>
      <c r="B5932" s="16" t="s">
        <v>29</v>
      </c>
      <c r="C5932" s="16" t="s">
        <v>100</v>
      </c>
      <c r="D5932" s="17">
        <v>0</v>
      </c>
      <c r="E5932" s="17">
        <v>0</v>
      </c>
      <c r="F5932" s="17">
        <v>0</v>
      </c>
      <c r="G5932" s="17">
        <v>0</v>
      </c>
      <c r="H5932" s="17">
        <v>0</v>
      </c>
    </row>
    <row r="5933" spans="1:8">
      <c r="A5933" s="15">
        <v>5928</v>
      </c>
      <c r="B5933" s="16" t="s">
        <v>29</v>
      </c>
      <c r="C5933" s="16" t="s">
        <v>101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29</v>
      </c>
      <c r="C5934" s="16" t="s">
        <v>102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29</v>
      </c>
      <c r="C5935" s="16" t="s">
        <v>103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29</v>
      </c>
      <c r="C5936" s="16" t="s">
        <v>104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29</v>
      </c>
      <c r="C5937" s="16" t="s">
        <v>105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29</v>
      </c>
      <c r="C5938" s="16" t="s">
        <v>106</v>
      </c>
      <c r="D5938" s="17">
        <v>3</v>
      </c>
      <c r="E5938" s="17">
        <v>13</v>
      </c>
      <c r="F5938" s="17">
        <v>111</v>
      </c>
      <c r="G5938" s="17">
        <v>33</v>
      </c>
      <c r="H5938" s="17">
        <v>162</v>
      </c>
    </row>
    <row r="5939" spans="1:8">
      <c r="A5939" s="15">
        <v>5934</v>
      </c>
      <c r="B5939" s="16" t="s">
        <v>29</v>
      </c>
      <c r="C5939" s="16" t="s">
        <v>107</v>
      </c>
      <c r="D5939" s="17">
        <v>0</v>
      </c>
      <c r="E5939" s="17">
        <v>0</v>
      </c>
      <c r="F5939" s="17">
        <v>0</v>
      </c>
      <c r="G5939" s="17">
        <v>0</v>
      </c>
      <c r="H5939" s="17">
        <v>0</v>
      </c>
    </row>
    <row r="5940" spans="1:8">
      <c r="A5940" s="15">
        <v>5935</v>
      </c>
      <c r="B5940" s="16" t="s">
        <v>29</v>
      </c>
      <c r="C5940" s="16" t="s">
        <v>108</v>
      </c>
      <c r="D5940" s="17">
        <v>0</v>
      </c>
      <c r="E5940" s="17">
        <v>0</v>
      </c>
      <c r="F5940" s="17">
        <v>16</v>
      </c>
      <c r="G5940" s="17">
        <v>6</v>
      </c>
      <c r="H5940" s="17">
        <v>21</v>
      </c>
    </row>
    <row r="5941" spans="1:8">
      <c r="A5941" s="15">
        <v>5936</v>
      </c>
      <c r="B5941" s="16" t="s">
        <v>29</v>
      </c>
      <c r="C5941" s="16" t="s">
        <v>109</v>
      </c>
      <c r="D5941" s="17">
        <v>0</v>
      </c>
      <c r="E5941" s="17">
        <v>0</v>
      </c>
      <c r="F5941" s="17">
        <v>0</v>
      </c>
      <c r="G5941" s="17">
        <v>0</v>
      </c>
      <c r="H5941" s="17">
        <v>0</v>
      </c>
    </row>
    <row r="5942" spans="1:8">
      <c r="A5942" s="15">
        <v>5937</v>
      </c>
      <c r="B5942" s="16" t="s">
        <v>29</v>
      </c>
      <c r="C5942" s="16" t="s">
        <v>110</v>
      </c>
      <c r="D5942" s="17">
        <v>21831</v>
      </c>
      <c r="E5942" s="17">
        <v>11476</v>
      </c>
      <c r="F5942" s="17">
        <v>40198</v>
      </c>
      <c r="G5942" s="17">
        <v>8522</v>
      </c>
      <c r="H5942" s="17">
        <v>82025</v>
      </c>
    </row>
    <row r="5943" spans="1:8">
      <c r="A5943" s="15">
        <v>5938</v>
      </c>
      <c r="B5943" s="16" t="s">
        <v>29</v>
      </c>
      <c r="C5943" s="16" t="s">
        <v>348</v>
      </c>
      <c r="D5943" s="17">
        <v>0</v>
      </c>
      <c r="E5943" s="17">
        <v>0</v>
      </c>
      <c r="F5943" s="17">
        <v>0</v>
      </c>
      <c r="G5943" s="17">
        <v>0</v>
      </c>
      <c r="H5943" s="17">
        <v>0</v>
      </c>
    </row>
    <row r="5944" spans="1:8">
      <c r="A5944" s="15">
        <v>5939</v>
      </c>
      <c r="B5944" s="16" t="s">
        <v>29</v>
      </c>
      <c r="C5944" s="16" t="s">
        <v>111</v>
      </c>
      <c r="D5944" s="17">
        <v>0</v>
      </c>
      <c r="E5944" s="17">
        <v>0</v>
      </c>
      <c r="F5944" s="17">
        <v>0</v>
      </c>
      <c r="G5944" s="17">
        <v>0</v>
      </c>
      <c r="H5944" s="17">
        <v>0</v>
      </c>
    </row>
    <row r="5945" spans="1:8">
      <c r="A5945" s="15">
        <v>5940</v>
      </c>
      <c r="B5945" s="16" t="s">
        <v>29</v>
      </c>
      <c r="C5945" s="16" t="s">
        <v>112</v>
      </c>
      <c r="D5945" s="17">
        <v>0</v>
      </c>
      <c r="E5945" s="17">
        <v>0</v>
      </c>
      <c r="F5945" s="17">
        <v>0</v>
      </c>
      <c r="G5945" s="17">
        <v>0</v>
      </c>
      <c r="H5945" s="17">
        <v>0</v>
      </c>
    </row>
    <row r="5946" spans="1:8">
      <c r="A5946" s="15">
        <v>5941</v>
      </c>
      <c r="B5946" s="16" t="s">
        <v>29</v>
      </c>
      <c r="C5946" s="16" t="s">
        <v>113</v>
      </c>
      <c r="D5946" s="17">
        <v>4</v>
      </c>
      <c r="E5946" s="17">
        <v>0</v>
      </c>
      <c r="F5946" s="17">
        <v>32</v>
      </c>
      <c r="G5946" s="17">
        <v>132</v>
      </c>
      <c r="H5946" s="17">
        <v>168</v>
      </c>
    </row>
    <row r="5947" spans="1:8">
      <c r="A5947" s="15">
        <v>5942</v>
      </c>
      <c r="B5947" s="16" t="s">
        <v>29</v>
      </c>
      <c r="C5947" s="16" t="s">
        <v>114</v>
      </c>
      <c r="D5947" s="17">
        <v>0</v>
      </c>
      <c r="E5947" s="17">
        <v>0</v>
      </c>
      <c r="F5947" s="17">
        <v>31</v>
      </c>
      <c r="G5947" s="17">
        <v>8</v>
      </c>
      <c r="H5947" s="17">
        <v>33</v>
      </c>
    </row>
    <row r="5948" spans="1:8">
      <c r="A5948" s="15">
        <v>5943</v>
      </c>
      <c r="B5948" s="16" t="s">
        <v>29</v>
      </c>
      <c r="C5948" s="16" t="s">
        <v>115</v>
      </c>
      <c r="D5948" s="17">
        <v>0</v>
      </c>
      <c r="E5948" s="17">
        <v>0</v>
      </c>
      <c r="F5948" s="17">
        <v>3</v>
      </c>
      <c r="G5948" s="17">
        <v>0</v>
      </c>
      <c r="H5948" s="17">
        <v>3</v>
      </c>
    </row>
    <row r="5949" spans="1:8">
      <c r="A5949" s="15">
        <v>5944</v>
      </c>
      <c r="B5949" s="16" t="s">
        <v>29</v>
      </c>
      <c r="C5949" s="16" t="s">
        <v>116</v>
      </c>
      <c r="D5949" s="17">
        <v>0</v>
      </c>
      <c r="E5949" s="17">
        <v>0</v>
      </c>
      <c r="F5949" s="17">
        <v>9</v>
      </c>
      <c r="G5949" s="17">
        <v>0</v>
      </c>
      <c r="H5949" s="17">
        <v>9</v>
      </c>
    </row>
    <row r="5950" spans="1:8">
      <c r="A5950" s="15">
        <v>5945</v>
      </c>
      <c r="B5950" s="16" t="s">
        <v>29</v>
      </c>
      <c r="C5950" s="16" t="s">
        <v>117</v>
      </c>
      <c r="D5950" s="17">
        <v>3</v>
      </c>
      <c r="E5950" s="17">
        <v>12</v>
      </c>
      <c r="F5950" s="17">
        <v>121</v>
      </c>
      <c r="G5950" s="17">
        <v>0</v>
      </c>
      <c r="H5950" s="17">
        <v>131</v>
      </c>
    </row>
    <row r="5951" spans="1:8">
      <c r="A5951" s="15">
        <v>5946</v>
      </c>
      <c r="B5951" s="16" t="s">
        <v>29</v>
      </c>
      <c r="C5951" s="16" t="s">
        <v>118</v>
      </c>
      <c r="D5951" s="17">
        <v>0</v>
      </c>
      <c r="E5951" s="17">
        <v>0</v>
      </c>
      <c r="F5951" s="17">
        <v>0</v>
      </c>
      <c r="G5951" s="17">
        <v>0</v>
      </c>
      <c r="H5951" s="17">
        <v>4</v>
      </c>
    </row>
    <row r="5952" spans="1:8">
      <c r="A5952" s="15">
        <v>5947</v>
      </c>
      <c r="B5952" s="16" t="s">
        <v>29</v>
      </c>
      <c r="C5952" s="16" t="s">
        <v>119</v>
      </c>
      <c r="D5952" s="17">
        <v>4</v>
      </c>
      <c r="E5952" s="17">
        <v>10</v>
      </c>
      <c r="F5952" s="17">
        <v>187</v>
      </c>
      <c r="G5952" s="17">
        <v>68</v>
      </c>
      <c r="H5952" s="17">
        <v>267</v>
      </c>
    </row>
    <row r="5953" spans="1:8">
      <c r="A5953" s="15">
        <v>5948</v>
      </c>
      <c r="B5953" s="16" t="s">
        <v>29</v>
      </c>
      <c r="C5953" s="16" t="s">
        <v>120</v>
      </c>
      <c r="D5953" s="17">
        <v>3</v>
      </c>
      <c r="E5953" s="17">
        <v>8</v>
      </c>
      <c r="F5953" s="17">
        <v>37</v>
      </c>
      <c r="G5953" s="17">
        <v>47</v>
      </c>
      <c r="H5953" s="17">
        <v>93</v>
      </c>
    </row>
    <row r="5954" spans="1:8">
      <c r="A5954" s="15">
        <v>5949</v>
      </c>
      <c r="B5954" s="16" t="s">
        <v>29</v>
      </c>
      <c r="C5954" s="16" t="s">
        <v>121</v>
      </c>
      <c r="D5954" s="17">
        <v>0</v>
      </c>
      <c r="E5954" s="17">
        <v>0</v>
      </c>
      <c r="F5954" s="17">
        <v>0</v>
      </c>
      <c r="G5954" s="17">
        <v>0</v>
      </c>
      <c r="H5954" s="17">
        <v>0</v>
      </c>
    </row>
    <row r="5955" spans="1:8">
      <c r="A5955" s="15">
        <v>5950</v>
      </c>
      <c r="B5955" s="16" t="s">
        <v>29</v>
      </c>
      <c r="C5955" s="16" t="s">
        <v>122</v>
      </c>
      <c r="D5955" s="17">
        <v>0</v>
      </c>
      <c r="E5955" s="17">
        <v>0</v>
      </c>
      <c r="F5955" s="17">
        <v>0</v>
      </c>
      <c r="G5955" s="17">
        <v>0</v>
      </c>
      <c r="H5955" s="17">
        <v>0</v>
      </c>
    </row>
    <row r="5956" spans="1:8">
      <c r="A5956" s="15">
        <v>5951</v>
      </c>
      <c r="B5956" s="16" t="s">
        <v>29</v>
      </c>
      <c r="C5956" s="16" t="s">
        <v>123</v>
      </c>
      <c r="D5956" s="17">
        <v>0</v>
      </c>
      <c r="E5956" s="17">
        <v>0</v>
      </c>
      <c r="F5956" s="17">
        <v>0</v>
      </c>
      <c r="G5956" s="17">
        <v>0</v>
      </c>
      <c r="H5956" s="17">
        <v>0</v>
      </c>
    </row>
    <row r="5957" spans="1:8">
      <c r="A5957" s="15">
        <v>5952</v>
      </c>
      <c r="B5957" s="16" t="s">
        <v>29</v>
      </c>
      <c r="C5957" s="16" t="s">
        <v>124</v>
      </c>
      <c r="D5957" s="17">
        <v>0</v>
      </c>
      <c r="E5957" s="17">
        <v>0</v>
      </c>
      <c r="F5957" s="17">
        <v>0</v>
      </c>
      <c r="G5957" s="17">
        <v>0</v>
      </c>
      <c r="H5957" s="17">
        <v>0</v>
      </c>
    </row>
    <row r="5958" spans="1:8">
      <c r="A5958" s="15">
        <v>5953</v>
      </c>
      <c r="B5958" s="16" t="s">
        <v>29</v>
      </c>
      <c r="C5958" s="16" t="s">
        <v>380</v>
      </c>
      <c r="D5958" s="17">
        <v>0</v>
      </c>
      <c r="E5958" s="17">
        <v>0</v>
      </c>
      <c r="F5958" s="17">
        <v>7</v>
      </c>
      <c r="G5958" s="17">
        <v>5</v>
      </c>
      <c r="H5958" s="17">
        <v>8</v>
      </c>
    </row>
    <row r="5959" spans="1:8">
      <c r="A5959" s="15">
        <v>5954</v>
      </c>
      <c r="B5959" s="16" t="s">
        <v>29</v>
      </c>
      <c r="C5959" s="16" t="s">
        <v>372</v>
      </c>
      <c r="D5959" s="17">
        <v>0</v>
      </c>
      <c r="E5959" s="17">
        <v>0</v>
      </c>
      <c r="F5959" s="17">
        <v>0</v>
      </c>
      <c r="G5959" s="17">
        <v>0</v>
      </c>
      <c r="H5959" s="17">
        <v>0</v>
      </c>
    </row>
    <row r="5960" spans="1:8">
      <c r="A5960" s="15">
        <v>5955</v>
      </c>
      <c r="B5960" s="16" t="s">
        <v>29</v>
      </c>
      <c r="C5960" s="16" t="s">
        <v>125</v>
      </c>
      <c r="D5960" s="17">
        <v>0</v>
      </c>
      <c r="E5960" s="17">
        <v>0</v>
      </c>
      <c r="F5960" s="17">
        <v>55</v>
      </c>
      <c r="G5960" s="17">
        <v>21</v>
      </c>
      <c r="H5960" s="17">
        <v>77</v>
      </c>
    </row>
    <row r="5961" spans="1:8">
      <c r="A5961" s="15">
        <v>5956</v>
      </c>
      <c r="B5961" s="16" t="s">
        <v>29</v>
      </c>
      <c r="C5961" s="16" t="s">
        <v>126</v>
      </c>
      <c r="D5961" s="17">
        <v>0</v>
      </c>
      <c r="E5961" s="17">
        <v>0</v>
      </c>
      <c r="F5961" s="17">
        <v>7</v>
      </c>
      <c r="G5961" s="17">
        <v>0</v>
      </c>
      <c r="H5961" s="17">
        <v>9</v>
      </c>
    </row>
    <row r="5962" spans="1:8">
      <c r="A5962" s="15">
        <v>5957</v>
      </c>
      <c r="B5962" s="16" t="s">
        <v>29</v>
      </c>
      <c r="C5962" s="16" t="s">
        <v>127</v>
      </c>
      <c r="D5962" s="17">
        <v>6</v>
      </c>
      <c r="E5962" s="17">
        <v>16</v>
      </c>
      <c r="F5962" s="17">
        <v>151</v>
      </c>
      <c r="G5962" s="17">
        <v>0</v>
      </c>
      <c r="H5962" s="17">
        <v>173</v>
      </c>
    </row>
    <row r="5963" spans="1:8">
      <c r="A5963" s="15">
        <v>5958</v>
      </c>
      <c r="B5963" s="16" t="s">
        <v>29</v>
      </c>
      <c r="C5963" s="16" t="s">
        <v>128</v>
      </c>
      <c r="D5963" s="17">
        <v>0</v>
      </c>
      <c r="E5963" s="17">
        <v>0</v>
      </c>
      <c r="F5963" s="17">
        <v>0</v>
      </c>
      <c r="G5963" s="17">
        <v>0</v>
      </c>
      <c r="H5963" s="17">
        <v>0</v>
      </c>
    </row>
    <row r="5964" spans="1:8">
      <c r="A5964" s="15">
        <v>5959</v>
      </c>
      <c r="B5964" s="16" t="s">
        <v>29</v>
      </c>
      <c r="C5964" s="16" t="s">
        <v>129</v>
      </c>
      <c r="D5964" s="17">
        <v>0</v>
      </c>
      <c r="E5964" s="17">
        <v>0</v>
      </c>
      <c r="F5964" s="17">
        <v>14</v>
      </c>
      <c r="G5964" s="17">
        <v>0</v>
      </c>
      <c r="H5964" s="17">
        <v>19</v>
      </c>
    </row>
    <row r="5965" spans="1:8">
      <c r="A5965" s="15">
        <v>5960</v>
      </c>
      <c r="B5965" s="16" t="s">
        <v>29</v>
      </c>
      <c r="C5965" s="16" t="s">
        <v>130</v>
      </c>
      <c r="D5965" s="17">
        <v>3</v>
      </c>
      <c r="E5965" s="17">
        <v>0</v>
      </c>
      <c r="F5965" s="17">
        <v>26</v>
      </c>
      <c r="G5965" s="17">
        <v>13</v>
      </c>
      <c r="H5965" s="17">
        <v>36</v>
      </c>
    </row>
    <row r="5966" spans="1:8">
      <c r="A5966" s="15">
        <v>5961</v>
      </c>
      <c r="B5966" s="16" t="s">
        <v>29</v>
      </c>
      <c r="C5966" s="16" t="s">
        <v>131</v>
      </c>
      <c r="D5966" s="17">
        <v>0</v>
      </c>
      <c r="E5966" s="17">
        <v>0</v>
      </c>
      <c r="F5966" s="17">
        <v>0</v>
      </c>
      <c r="G5966" s="17">
        <v>0</v>
      </c>
      <c r="H5966" s="17">
        <v>0</v>
      </c>
    </row>
    <row r="5967" spans="1:8">
      <c r="A5967" s="15">
        <v>5962</v>
      </c>
      <c r="B5967" s="16" t="s">
        <v>29</v>
      </c>
      <c r="C5967" s="16" t="s">
        <v>132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29</v>
      </c>
      <c r="C5968" s="16" t="s">
        <v>381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29</v>
      </c>
      <c r="C5969" s="16" t="s">
        <v>133</v>
      </c>
      <c r="D5969" s="17">
        <v>0</v>
      </c>
      <c r="E5969" s="17">
        <v>3</v>
      </c>
      <c r="F5969" s="17">
        <v>56</v>
      </c>
      <c r="G5969" s="17">
        <v>5</v>
      </c>
      <c r="H5969" s="17">
        <v>65</v>
      </c>
    </row>
    <row r="5970" spans="1:8">
      <c r="A5970" s="15">
        <v>5965</v>
      </c>
      <c r="B5970" s="16" t="s">
        <v>29</v>
      </c>
      <c r="C5970" s="16" t="s">
        <v>134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29</v>
      </c>
      <c r="C5971" s="16" t="s">
        <v>135</v>
      </c>
      <c r="D5971" s="17">
        <v>40</v>
      </c>
      <c r="E5971" s="17">
        <v>30</v>
      </c>
      <c r="F5971" s="17">
        <v>230</v>
      </c>
      <c r="G5971" s="17">
        <v>19</v>
      </c>
      <c r="H5971" s="17">
        <v>320</v>
      </c>
    </row>
    <row r="5972" spans="1:8">
      <c r="A5972" s="15">
        <v>5967</v>
      </c>
      <c r="B5972" s="16" t="s">
        <v>29</v>
      </c>
      <c r="C5972" s="16" t="s">
        <v>136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29</v>
      </c>
      <c r="C5973" s="16" t="s">
        <v>137</v>
      </c>
      <c r="D5973" s="17">
        <v>0</v>
      </c>
      <c r="E5973" s="17">
        <v>0</v>
      </c>
      <c r="F5973" s="17">
        <v>0</v>
      </c>
      <c r="G5973" s="17">
        <v>0</v>
      </c>
      <c r="H5973" s="17">
        <v>0</v>
      </c>
    </row>
    <row r="5974" spans="1:8">
      <c r="A5974" s="15">
        <v>5969</v>
      </c>
      <c r="B5974" s="16" t="s">
        <v>29</v>
      </c>
      <c r="C5974" s="16" t="s">
        <v>138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29</v>
      </c>
      <c r="C5975" s="16" t="s">
        <v>139</v>
      </c>
      <c r="D5975" s="17">
        <v>0</v>
      </c>
      <c r="E5975" s="17">
        <v>0</v>
      </c>
      <c r="F5975" s="17">
        <v>0</v>
      </c>
      <c r="G5975" s="17">
        <v>0</v>
      </c>
      <c r="H5975" s="17">
        <v>0</v>
      </c>
    </row>
    <row r="5976" spans="1:8">
      <c r="A5976" s="15">
        <v>5971</v>
      </c>
      <c r="B5976" s="16" t="s">
        <v>29</v>
      </c>
      <c r="C5976" s="16" t="s">
        <v>140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29</v>
      </c>
      <c r="C5977" s="16" t="s">
        <v>141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29</v>
      </c>
      <c r="C5978" s="16" t="s">
        <v>142</v>
      </c>
      <c r="D5978" s="17">
        <v>0</v>
      </c>
      <c r="E5978" s="17">
        <v>0</v>
      </c>
      <c r="F5978" s="17">
        <v>0</v>
      </c>
      <c r="G5978" s="17">
        <v>0</v>
      </c>
      <c r="H5978" s="17">
        <v>0</v>
      </c>
    </row>
    <row r="5979" spans="1:8">
      <c r="A5979" s="15">
        <v>5974</v>
      </c>
      <c r="B5979" s="16" t="s">
        <v>29</v>
      </c>
      <c r="C5979" s="16" t="s">
        <v>143</v>
      </c>
      <c r="D5979" s="17">
        <v>9</v>
      </c>
      <c r="E5979" s="17">
        <v>0</v>
      </c>
      <c r="F5979" s="17">
        <v>91</v>
      </c>
      <c r="G5979" s="17">
        <v>22</v>
      </c>
      <c r="H5979" s="17">
        <v>125</v>
      </c>
    </row>
    <row r="5980" spans="1:8">
      <c r="A5980" s="15">
        <v>5975</v>
      </c>
      <c r="B5980" s="16" t="s">
        <v>29</v>
      </c>
      <c r="C5980" s="16" t="s">
        <v>144</v>
      </c>
      <c r="D5980" s="17">
        <v>0</v>
      </c>
      <c r="E5980" s="17">
        <v>0</v>
      </c>
      <c r="F5980" s="17">
        <v>0</v>
      </c>
      <c r="G5980" s="17">
        <v>0</v>
      </c>
      <c r="H5980" s="17">
        <v>0</v>
      </c>
    </row>
    <row r="5981" spans="1:8">
      <c r="A5981" s="15">
        <v>5976</v>
      </c>
      <c r="B5981" s="16" t="s">
        <v>29</v>
      </c>
      <c r="C5981" s="16" t="s">
        <v>349</v>
      </c>
      <c r="D5981" s="17">
        <v>278</v>
      </c>
      <c r="E5981" s="17">
        <v>2216</v>
      </c>
      <c r="F5981" s="17">
        <v>4299</v>
      </c>
      <c r="G5981" s="17">
        <v>368</v>
      </c>
      <c r="H5981" s="17">
        <v>7155</v>
      </c>
    </row>
    <row r="5982" spans="1:8">
      <c r="A5982" s="15">
        <v>5977</v>
      </c>
      <c r="B5982" s="16" t="s">
        <v>29</v>
      </c>
      <c r="C5982" s="16" t="s">
        <v>145</v>
      </c>
      <c r="D5982" s="17">
        <v>0</v>
      </c>
      <c r="E5982" s="17">
        <v>0</v>
      </c>
      <c r="F5982" s="17">
        <v>0</v>
      </c>
      <c r="G5982" s="17">
        <v>0</v>
      </c>
      <c r="H5982" s="17">
        <v>0</v>
      </c>
    </row>
    <row r="5983" spans="1:8">
      <c r="A5983" s="15">
        <v>5978</v>
      </c>
      <c r="B5983" s="16" t="s">
        <v>29</v>
      </c>
      <c r="C5983" s="16" t="s">
        <v>146</v>
      </c>
      <c r="D5983" s="17">
        <v>3</v>
      </c>
      <c r="E5983" s="17">
        <v>14</v>
      </c>
      <c r="F5983" s="17">
        <v>158</v>
      </c>
      <c r="G5983" s="17">
        <v>4</v>
      </c>
      <c r="H5983" s="17">
        <v>188</v>
      </c>
    </row>
    <row r="5984" spans="1:8">
      <c r="A5984" s="15">
        <v>5979</v>
      </c>
      <c r="B5984" s="16" t="s">
        <v>29</v>
      </c>
      <c r="C5984" s="16" t="s">
        <v>147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29</v>
      </c>
      <c r="C5985" s="16" t="s">
        <v>148</v>
      </c>
      <c r="D5985" s="17">
        <v>0</v>
      </c>
      <c r="E5985" s="17">
        <v>0</v>
      </c>
      <c r="F5985" s="17">
        <v>3</v>
      </c>
      <c r="G5985" s="17">
        <v>0</v>
      </c>
      <c r="H5985" s="17">
        <v>3</v>
      </c>
    </row>
    <row r="5986" spans="1:8">
      <c r="A5986" s="15">
        <v>5981</v>
      </c>
      <c r="B5986" s="16" t="s">
        <v>29</v>
      </c>
      <c r="C5986" s="16" t="s">
        <v>350</v>
      </c>
      <c r="D5986" s="17">
        <v>0</v>
      </c>
      <c r="E5986" s="17">
        <v>0</v>
      </c>
      <c r="F5986" s="17">
        <v>5</v>
      </c>
      <c r="G5986" s="17">
        <v>0</v>
      </c>
      <c r="H5986" s="17">
        <v>0</v>
      </c>
    </row>
    <row r="5987" spans="1:8">
      <c r="A5987" s="15">
        <v>5982</v>
      </c>
      <c r="B5987" s="16" t="s">
        <v>29</v>
      </c>
      <c r="C5987" s="16" t="s">
        <v>149</v>
      </c>
      <c r="D5987" s="17">
        <v>0</v>
      </c>
      <c r="E5987" s="17">
        <v>0</v>
      </c>
      <c r="F5987" s="17">
        <v>3</v>
      </c>
      <c r="G5987" s="17">
        <v>0</v>
      </c>
      <c r="H5987" s="17">
        <v>8</v>
      </c>
    </row>
    <row r="5988" spans="1:8">
      <c r="A5988" s="15">
        <v>5983</v>
      </c>
      <c r="B5988" s="16" t="s">
        <v>29</v>
      </c>
      <c r="C5988" s="16" t="s">
        <v>150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29</v>
      </c>
      <c r="C5989" s="16" t="s">
        <v>351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29</v>
      </c>
      <c r="C5990" s="16" t="s">
        <v>151</v>
      </c>
      <c r="D5990" s="17">
        <v>0</v>
      </c>
      <c r="E5990" s="17">
        <v>0</v>
      </c>
      <c r="F5990" s="17">
        <v>91</v>
      </c>
      <c r="G5990" s="17">
        <v>88</v>
      </c>
      <c r="H5990" s="17">
        <v>183</v>
      </c>
    </row>
    <row r="5991" spans="1:8">
      <c r="A5991" s="15">
        <v>5986</v>
      </c>
      <c r="B5991" s="16" t="s">
        <v>29</v>
      </c>
      <c r="C5991" s="16" t="s">
        <v>152</v>
      </c>
      <c r="D5991" s="17">
        <v>0</v>
      </c>
      <c r="E5991" s="17">
        <v>0</v>
      </c>
      <c r="F5991" s="17">
        <v>0</v>
      </c>
      <c r="G5991" s="17">
        <v>0</v>
      </c>
      <c r="H5991" s="17">
        <v>3</v>
      </c>
    </row>
    <row r="5992" spans="1:8">
      <c r="A5992" s="15">
        <v>5987</v>
      </c>
      <c r="B5992" s="16" t="s">
        <v>29</v>
      </c>
      <c r="C5992" s="16" t="s">
        <v>352</v>
      </c>
      <c r="D5992" s="17">
        <v>0</v>
      </c>
      <c r="E5992" s="17">
        <v>0</v>
      </c>
      <c r="F5992" s="17">
        <v>0</v>
      </c>
      <c r="G5992" s="17">
        <v>0</v>
      </c>
      <c r="H5992" s="17">
        <v>3</v>
      </c>
    </row>
    <row r="5993" spans="1:8">
      <c r="A5993" s="15">
        <v>5988</v>
      </c>
      <c r="B5993" s="16" t="s">
        <v>29</v>
      </c>
      <c r="C5993" s="16" t="s">
        <v>153</v>
      </c>
      <c r="D5993" s="17">
        <v>0</v>
      </c>
      <c r="E5993" s="17">
        <v>3</v>
      </c>
      <c r="F5993" s="17">
        <v>75</v>
      </c>
      <c r="G5993" s="17">
        <v>110</v>
      </c>
      <c r="H5993" s="17">
        <v>194</v>
      </c>
    </row>
    <row r="5994" spans="1:8">
      <c r="A5994" s="15">
        <v>5989</v>
      </c>
      <c r="B5994" s="16" t="s">
        <v>29</v>
      </c>
      <c r="C5994" s="16" t="s">
        <v>154</v>
      </c>
      <c r="D5994" s="17">
        <v>3</v>
      </c>
      <c r="E5994" s="17">
        <v>4</v>
      </c>
      <c r="F5994" s="17">
        <v>36</v>
      </c>
      <c r="G5994" s="17">
        <v>45</v>
      </c>
      <c r="H5994" s="17">
        <v>81</v>
      </c>
    </row>
    <row r="5995" spans="1:8">
      <c r="A5995" s="15">
        <v>5990</v>
      </c>
      <c r="B5995" s="16" t="s">
        <v>29</v>
      </c>
      <c r="C5995" s="16" t="s">
        <v>155</v>
      </c>
      <c r="D5995" s="17">
        <v>4</v>
      </c>
      <c r="E5995" s="17">
        <v>3</v>
      </c>
      <c r="F5995" s="17">
        <v>29</v>
      </c>
      <c r="G5995" s="17">
        <v>9</v>
      </c>
      <c r="H5995" s="17">
        <v>39</v>
      </c>
    </row>
    <row r="5996" spans="1:8">
      <c r="A5996" s="15">
        <v>5991</v>
      </c>
      <c r="B5996" s="16" t="s">
        <v>29</v>
      </c>
      <c r="C5996" s="16" t="s">
        <v>156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29</v>
      </c>
      <c r="C5997" s="16" t="s">
        <v>157</v>
      </c>
      <c r="D5997" s="17">
        <v>0</v>
      </c>
      <c r="E5997" s="17">
        <v>0</v>
      </c>
      <c r="F5997" s="17">
        <v>0</v>
      </c>
      <c r="G5997" s="17">
        <v>0</v>
      </c>
      <c r="H5997" s="17">
        <v>0</v>
      </c>
    </row>
    <row r="5998" spans="1:8">
      <c r="A5998" s="15">
        <v>5993</v>
      </c>
      <c r="B5998" s="16" t="s">
        <v>29</v>
      </c>
      <c r="C5998" s="16" t="s">
        <v>158</v>
      </c>
      <c r="D5998" s="17">
        <v>0</v>
      </c>
      <c r="E5998" s="17">
        <v>0</v>
      </c>
      <c r="F5998" s="17">
        <v>4</v>
      </c>
      <c r="G5998" s="17">
        <v>0</v>
      </c>
      <c r="H5998" s="17">
        <v>3</v>
      </c>
    </row>
    <row r="5999" spans="1:8">
      <c r="A5999" s="15">
        <v>5994</v>
      </c>
      <c r="B5999" s="16" t="s">
        <v>29</v>
      </c>
      <c r="C5999" s="16" t="s">
        <v>159</v>
      </c>
      <c r="D5999" s="17">
        <v>0</v>
      </c>
      <c r="E5999" s="17">
        <v>0</v>
      </c>
      <c r="F5999" s="17">
        <v>19</v>
      </c>
      <c r="G5999" s="17">
        <v>120</v>
      </c>
      <c r="H5999" s="17">
        <v>147</v>
      </c>
    </row>
    <row r="6000" spans="1:8">
      <c r="A6000" s="15">
        <v>5995</v>
      </c>
      <c r="B6000" s="16" t="s">
        <v>29</v>
      </c>
      <c r="C6000" s="16" t="s">
        <v>160</v>
      </c>
      <c r="D6000" s="17">
        <v>0</v>
      </c>
      <c r="E6000" s="17">
        <v>0</v>
      </c>
      <c r="F6000" s="17">
        <v>8</v>
      </c>
      <c r="G6000" s="17">
        <v>0</v>
      </c>
      <c r="H6000" s="17">
        <v>14</v>
      </c>
    </row>
    <row r="6001" spans="1:8">
      <c r="A6001" s="15">
        <v>5996</v>
      </c>
      <c r="B6001" s="16" t="s">
        <v>29</v>
      </c>
      <c r="C6001" s="16" t="s">
        <v>161</v>
      </c>
      <c r="D6001" s="17">
        <v>13</v>
      </c>
      <c r="E6001" s="17">
        <v>5</v>
      </c>
      <c r="F6001" s="17">
        <v>109</v>
      </c>
      <c r="G6001" s="17">
        <v>181</v>
      </c>
      <c r="H6001" s="17">
        <v>305</v>
      </c>
    </row>
    <row r="6002" spans="1:8">
      <c r="A6002" s="15">
        <v>5997</v>
      </c>
      <c r="B6002" s="16" t="s">
        <v>29</v>
      </c>
      <c r="C6002" s="16" t="s">
        <v>162</v>
      </c>
      <c r="D6002" s="17">
        <v>0</v>
      </c>
      <c r="E6002" s="17">
        <v>0</v>
      </c>
      <c r="F6002" s="17">
        <v>21</v>
      </c>
      <c r="G6002" s="17">
        <v>3</v>
      </c>
      <c r="H6002" s="17">
        <v>20</v>
      </c>
    </row>
    <row r="6003" spans="1:8">
      <c r="A6003" s="15">
        <v>5998</v>
      </c>
      <c r="B6003" s="16" t="s">
        <v>29</v>
      </c>
      <c r="C6003" s="16" t="s">
        <v>163</v>
      </c>
      <c r="D6003" s="17">
        <v>287</v>
      </c>
      <c r="E6003" s="17">
        <v>201</v>
      </c>
      <c r="F6003" s="17">
        <v>2369</v>
      </c>
      <c r="G6003" s="17">
        <v>1027</v>
      </c>
      <c r="H6003" s="17">
        <v>3882</v>
      </c>
    </row>
    <row r="6004" spans="1:8">
      <c r="A6004" s="15">
        <v>5999</v>
      </c>
      <c r="B6004" s="16" t="s">
        <v>29</v>
      </c>
      <c r="C6004" s="16" t="s">
        <v>164</v>
      </c>
      <c r="D6004" s="17">
        <v>0</v>
      </c>
      <c r="E6004" s="17">
        <v>0</v>
      </c>
      <c r="F6004" s="17">
        <v>0</v>
      </c>
      <c r="G6004" s="17">
        <v>0</v>
      </c>
      <c r="H6004" s="17">
        <v>0</v>
      </c>
    </row>
    <row r="6005" spans="1:8">
      <c r="A6005" s="15">
        <v>6000</v>
      </c>
      <c r="B6005" s="16" t="s">
        <v>29</v>
      </c>
      <c r="C6005" s="16" t="s">
        <v>165</v>
      </c>
      <c r="D6005" s="17">
        <v>0</v>
      </c>
      <c r="E6005" s="17">
        <v>0</v>
      </c>
      <c r="F6005" s="17">
        <v>3</v>
      </c>
      <c r="G6005" s="17">
        <v>0</v>
      </c>
      <c r="H6005" s="17">
        <v>3</v>
      </c>
    </row>
    <row r="6006" spans="1:8">
      <c r="A6006" s="15">
        <v>6001</v>
      </c>
      <c r="B6006" s="16" t="s">
        <v>29</v>
      </c>
      <c r="C6006" s="16" t="s">
        <v>166</v>
      </c>
      <c r="D6006" s="17">
        <v>0</v>
      </c>
      <c r="E6006" s="17">
        <v>3</v>
      </c>
      <c r="F6006" s="17">
        <v>8</v>
      </c>
      <c r="G6006" s="17">
        <v>6</v>
      </c>
      <c r="H6006" s="17">
        <v>17</v>
      </c>
    </row>
    <row r="6007" spans="1:8">
      <c r="A6007" s="15">
        <v>6002</v>
      </c>
      <c r="B6007" s="16" t="s">
        <v>29</v>
      </c>
      <c r="C6007" s="16" t="s">
        <v>167</v>
      </c>
      <c r="D6007" s="17">
        <v>3</v>
      </c>
      <c r="E6007" s="17">
        <v>5</v>
      </c>
      <c r="F6007" s="17">
        <v>28</v>
      </c>
      <c r="G6007" s="17">
        <v>0</v>
      </c>
      <c r="H6007" s="17">
        <v>35</v>
      </c>
    </row>
    <row r="6008" spans="1:8">
      <c r="A6008" s="15">
        <v>6003</v>
      </c>
      <c r="B6008" s="16" t="s">
        <v>29</v>
      </c>
      <c r="C6008" s="16" t="s">
        <v>168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29</v>
      </c>
      <c r="C6009" s="16" t="s">
        <v>353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29</v>
      </c>
      <c r="C6010" s="16" t="s">
        <v>169</v>
      </c>
      <c r="D6010" s="17">
        <v>6</v>
      </c>
      <c r="E6010" s="17">
        <v>0</v>
      </c>
      <c r="F6010" s="17">
        <v>90</v>
      </c>
      <c r="G6010" s="17">
        <v>19</v>
      </c>
      <c r="H6010" s="17">
        <v>115</v>
      </c>
    </row>
    <row r="6011" spans="1:8">
      <c r="A6011" s="15">
        <v>6006</v>
      </c>
      <c r="B6011" s="16" t="s">
        <v>29</v>
      </c>
      <c r="C6011" s="16" t="s">
        <v>170</v>
      </c>
      <c r="D6011" s="17">
        <v>0</v>
      </c>
      <c r="E6011" s="17">
        <v>4</v>
      </c>
      <c r="F6011" s="17">
        <v>18</v>
      </c>
      <c r="G6011" s="17">
        <v>8</v>
      </c>
      <c r="H6011" s="17">
        <v>33</v>
      </c>
    </row>
    <row r="6012" spans="1:8">
      <c r="A6012" s="15">
        <v>6007</v>
      </c>
      <c r="B6012" s="16" t="s">
        <v>29</v>
      </c>
      <c r="C6012" s="16" t="s">
        <v>171</v>
      </c>
      <c r="D6012" s="17">
        <v>87</v>
      </c>
      <c r="E6012" s="17">
        <v>52</v>
      </c>
      <c r="F6012" s="17">
        <v>303</v>
      </c>
      <c r="G6012" s="17">
        <v>128</v>
      </c>
      <c r="H6012" s="17">
        <v>572</v>
      </c>
    </row>
    <row r="6013" spans="1:8">
      <c r="A6013" s="15">
        <v>6008</v>
      </c>
      <c r="B6013" s="16" t="s">
        <v>29</v>
      </c>
      <c r="C6013" s="16" t="s">
        <v>172</v>
      </c>
      <c r="D6013" s="17">
        <v>0</v>
      </c>
      <c r="E6013" s="17">
        <v>0</v>
      </c>
      <c r="F6013" s="17">
        <v>0</v>
      </c>
      <c r="G6013" s="17">
        <v>0</v>
      </c>
      <c r="H6013" s="17">
        <v>0</v>
      </c>
    </row>
    <row r="6014" spans="1:8">
      <c r="A6014" s="15">
        <v>6009</v>
      </c>
      <c r="B6014" s="16" t="s">
        <v>29</v>
      </c>
      <c r="C6014" s="16" t="s">
        <v>173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29</v>
      </c>
      <c r="C6015" s="16" t="s">
        <v>174</v>
      </c>
      <c r="D6015" s="17">
        <v>0</v>
      </c>
      <c r="E6015" s="17">
        <v>0</v>
      </c>
      <c r="F6015" s="17">
        <v>0</v>
      </c>
      <c r="G6015" s="17">
        <v>0</v>
      </c>
      <c r="H6015" s="17">
        <v>0</v>
      </c>
    </row>
    <row r="6016" spans="1:8">
      <c r="A6016" s="15">
        <v>6011</v>
      </c>
      <c r="B6016" s="16" t="s">
        <v>29</v>
      </c>
      <c r="C6016" s="16" t="s">
        <v>175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29</v>
      </c>
      <c r="C6017" s="16" t="s">
        <v>176</v>
      </c>
      <c r="D6017" s="17">
        <v>0</v>
      </c>
      <c r="E6017" s="17">
        <v>0</v>
      </c>
      <c r="F6017" s="17">
        <v>0</v>
      </c>
      <c r="G6017" s="17">
        <v>19</v>
      </c>
      <c r="H6017" s="17">
        <v>28</v>
      </c>
    </row>
    <row r="6018" spans="1:8">
      <c r="A6018" s="15">
        <v>6013</v>
      </c>
      <c r="B6018" s="16" t="s">
        <v>29</v>
      </c>
      <c r="C6018" s="16" t="s">
        <v>177</v>
      </c>
      <c r="D6018" s="17">
        <v>0</v>
      </c>
      <c r="E6018" s="17">
        <v>0</v>
      </c>
      <c r="F6018" s="17">
        <v>34</v>
      </c>
      <c r="G6018" s="17">
        <v>8</v>
      </c>
      <c r="H6018" s="17">
        <v>41</v>
      </c>
    </row>
    <row r="6019" spans="1:8">
      <c r="A6019" s="15">
        <v>6014</v>
      </c>
      <c r="B6019" s="16" t="s">
        <v>29</v>
      </c>
      <c r="C6019" s="16" t="s">
        <v>178</v>
      </c>
      <c r="D6019" s="17">
        <v>15</v>
      </c>
      <c r="E6019" s="17">
        <v>40</v>
      </c>
      <c r="F6019" s="17">
        <v>276</v>
      </c>
      <c r="G6019" s="17">
        <v>527</v>
      </c>
      <c r="H6019" s="17">
        <v>860</v>
      </c>
    </row>
    <row r="6020" spans="1:8">
      <c r="A6020" s="15">
        <v>6015</v>
      </c>
      <c r="B6020" s="16" t="s">
        <v>29</v>
      </c>
      <c r="C6020" s="16" t="s">
        <v>179</v>
      </c>
      <c r="D6020" s="17">
        <v>0</v>
      </c>
      <c r="E6020" s="17">
        <v>0</v>
      </c>
      <c r="F6020" s="17">
        <v>16</v>
      </c>
      <c r="G6020" s="17">
        <v>0</v>
      </c>
      <c r="H6020" s="17">
        <v>19</v>
      </c>
    </row>
    <row r="6021" spans="1:8">
      <c r="A6021" s="15">
        <v>6016</v>
      </c>
      <c r="B6021" s="16" t="s">
        <v>29</v>
      </c>
      <c r="C6021" s="16" t="s">
        <v>180</v>
      </c>
      <c r="D6021" s="17">
        <v>0</v>
      </c>
      <c r="E6021" s="17">
        <v>0</v>
      </c>
      <c r="F6021" s="17">
        <v>0</v>
      </c>
      <c r="G6021" s="17">
        <v>0</v>
      </c>
      <c r="H6021" s="17">
        <v>0</v>
      </c>
    </row>
    <row r="6022" spans="1:8">
      <c r="A6022" s="15">
        <v>6017</v>
      </c>
      <c r="B6022" s="16" t="s">
        <v>29</v>
      </c>
      <c r="C6022" s="16" t="s">
        <v>181</v>
      </c>
      <c r="D6022" s="17">
        <v>15</v>
      </c>
      <c r="E6022" s="17">
        <v>18</v>
      </c>
      <c r="F6022" s="17">
        <v>545</v>
      </c>
      <c r="G6022" s="17">
        <v>1495</v>
      </c>
      <c r="H6022" s="17">
        <v>2076</v>
      </c>
    </row>
    <row r="6023" spans="1:8">
      <c r="A6023" s="15">
        <v>6018</v>
      </c>
      <c r="B6023" s="16" t="s">
        <v>29</v>
      </c>
      <c r="C6023" s="16" t="s">
        <v>182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29</v>
      </c>
      <c r="C6024" s="16" t="s">
        <v>183</v>
      </c>
      <c r="D6024" s="17">
        <v>0</v>
      </c>
      <c r="E6024" s="17">
        <v>0</v>
      </c>
      <c r="F6024" s="17">
        <v>0</v>
      </c>
      <c r="G6024" s="17">
        <v>0</v>
      </c>
      <c r="H6024" s="17">
        <v>0</v>
      </c>
    </row>
    <row r="6025" spans="1:8">
      <c r="A6025" s="15">
        <v>6020</v>
      </c>
      <c r="B6025" s="16" t="s">
        <v>29</v>
      </c>
      <c r="C6025" s="16" t="s">
        <v>184</v>
      </c>
      <c r="D6025" s="17">
        <v>0</v>
      </c>
      <c r="E6025" s="17">
        <v>0</v>
      </c>
      <c r="F6025" s="17">
        <v>0</v>
      </c>
      <c r="G6025" s="17">
        <v>0</v>
      </c>
      <c r="H6025" s="17">
        <v>0</v>
      </c>
    </row>
    <row r="6026" spans="1:8">
      <c r="A6026" s="15">
        <v>6021</v>
      </c>
      <c r="B6026" s="16" t="s">
        <v>29</v>
      </c>
      <c r="C6026" s="16" t="s">
        <v>185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29</v>
      </c>
      <c r="C6027" s="16" t="s">
        <v>186</v>
      </c>
      <c r="D6027" s="17">
        <v>0</v>
      </c>
      <c r="E6027" s="17">
        <v>0</v>
      </c>
      <c r="F6027" s="17">
        <v>0</v>
      </c>
      <c r="G6027" s="17">
        <v>0</v>
      </c>
      <c r="H6027" s="17">
        <v>3</v>
      </c>
    </row>
    <row r="6028" spans="1:8">
      <c r="A6028" s="15">
        <v>6023</v>
      </c>
      <c r="B6028" s="16" t="s">
        <v>29</v>
      </c>
      <c r="C6028" s="16" t="s">
        <v>354</v>
      </c>
      <c r="D6028" s="17">
        <v>0</v>
      </c>
      <c r="E6028" s="17">
        <v>0</v>
      </c>
      <c r="F6028" s="17">
        <v>3</v>
      </c>
      <c r="G6028" s="17">
        <v>0</v>
      </c>
      <c r="H6028" s="17">
        <v>4</v>
      </c>
    </row>
    <row r="6029" spans="1:8">
      <c r="A6029" s="15">
        <v>6024</v>
      </c>
      <c r="B6029" s="16" t="s">
        <v>29</v>
      </c>
      <c r="C6029" s="16" t="s">
        <v>187</v>
      </c>
      <c r="D6029" s="17">
        <v>0</v>
      </c>
      <c r="E6029" s="17">
        <v>0</v>
      </c>
      <c r="F6029" s="17">
        <v>0</v>
      </c>
      <c r="G6029" s="17">
        <v>0</v>
      </c>
      <c r="H6029" s="17">
        <v>0</v>
      </c>
    </row>
    <row r="6030" spans="1:8">
      <c r="A6030" s="15">
        <v>6025</v>
      </c>
      <c r="B6030" s="16" t="s">
        <v>29</v>
      </c>
      <c r="C6030" s="16" t="s">
        <v>188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29</v>
      </c>
      <c r="C6031" s="16" t="s">
        <v>189</v>
      </c>
      <c r="D6031" s="17">
        <v>0</v>
      </c>
      <c r="E6031" s="17">
        <v>0</v>
      </c>
      <c r="F6031" s="17">
        <v>8</v>
      </c>
      <c r="G6031" s="17">
        <v>0</v>
      </c>
      <c r="H6031" s="17">
        <v>8</v>
      </c>
    </row>
    <row r="6032" spans="1:8">
      <c r="A6032" s="15">
        <v>6027</v>
      </c>
      <c r="B6032" s="16" t="s">
        <v>29</v>
      </c>
      <c r="C6032" s="16" t="s">
        <v>190</v>
      </c>
      <c r="D6032" s="17">
        <v>0</v>
      </c>
      <c r="E6032" s="17">
        <v>0</v>
      </c>
      <c r="F6032" s="17">
        <v>0</v>
      </c>
      <c r="G6032" s="17">
        <v>0</v>
      </c>
      <c r="H6032" s="17">
        <v>0</v>
      </c>
    </row>
    <row r="6033" spans="1:8">
      <c r="A6033" s="15">
        <v>6028</v>
      </c>
      <c r="B6033" s="16" t="s">
        <v>29</v>
      </c>
      <c r="C6033" s="16" t="s">
        <v>191</v>
      </c>
      <c r="D6033" s="17">
        <v>0</v>
      </c>
      <c r="E6033" s="17">
        <v>0</v>
      </c>
      <c r="F6033" s="17">
        <v>0</v>
      </c>
      <c r="G6033" s="17">
        <v>0</v>
      </c>
      <c r="H6033" s="17">
        <v>0</v>
      </c>
    </row>
    <row r="6034" spans="1:8">
      <c r="A6034" s="15">
        <v>6029</v>
      </c>
      <c r="B6034" s="16" t="s">
        <v>29</v>
      </c>
      <c r="C6034" s="16" t="s">
        <v>192</v>
      </c>
      <c r="D6034" s="17">
        <v>0</v>
      </c>
      <c r="E6034" s="17">
        <v>0</v>
      </c>
      <c r="F6034" s="17">
        <v>0</v>
      </c>
      <c r="G6034" s="17">
        <v>0</v>
      </c>
      <c r="H6034" s="17">
        <v>0</v>
      </c>
    </row>
    <row r="6035" spans="1:8">
      <c r="A6035" s="15">
        <v>6030</v>
      </c>
      <c r="B6035" s="16" t="s">
        <v>29</v>
      </c>
      <c r="C6035" s="16" t="s">
        <v>355</v>
      </c>
      <c r="D6035" s="17">
        <v>49</v>
      </c>
      <c r="E6035" s="17">
        <v>118</v>
      </c>
      <c r="F6035" s="17">
        <v>344</v>
      </c>
      <c r="G6035" s="17">
        <v>58</v>
      </c>
      <c r="H6035" s="17">
        <v>573</v>
      </c>
    </row>
    <row r="6036" spans="1:8">
      <c r="A6036" s="15">
        <v>6031</v>
      </c>
      <c r="B6036" s="16" t="s">
        <v>29</v>
      </c>
      <c r="C6036" s="16" t="s">
        <v>193</v>
      </c>
      <c r="D6036" s="17">
        <v>0</v>
      </c>
      <c r="E6036" s="17">
        <v>5</v>
      </c>
      <c r="F6036" s="17">
        <v>103</v>
      </c>
      <c r="G6036" s="17">
        <v>333</v>
      </c>
      <c r="H6036" s="17">
        <v>438</v>
      </c>
    </row>
    <row r="6037" spans="1:8">
      <c r="A6037" s="15">
        <v>6032</v>
      </c>
      <c r="B6037" s="16" t="s">
        <v>29</v>
      </c>
      <c r="C6037" s="16" t="s">
        <v>194</v>
      </c>
      <c r="D6037" s="17">
        <v>0</v>
      </c>
      <c r="E6037" s="17">
        <v>0</v>
      </c>
      <c r="F6037" s="17">
        <v>3</v>
      </c>
      <c r="G6037" s="17">
        <v>0</v>
      </c>
      <c r="H6037" s="17">
        <v>3</v>
      </c>
    </row>
    <row r="6038" spans="1:8">
      <c r="A6038" s="15">
        <v>6033</v>
      </c>
      <c r="B6038" s="16" t="s">
        <v>29</v>
      </c>
      <c r="C6038" s="16" t="s">
        <v>195</v>
      </c>
      <c r="D6038" s="17">
        <v>645</v>
      </c>
      <c r="E6038" s="17">
        <v>585</v>
      </c>
      <c r="F6038" s="17">
        <v>4736</v>
      </c>
      <c r="G6038" s="17">
        <v>289</v>
      </c>
      <c r="H6038" s="17">
        <v>6258</v>
      </c>
    </row>
    <row r="6039" spans="1:8">
      <c r="A6039" s="15">
        <v>6034</v>
      </c>
      <c r="B6039" s="16" t="s">
        <v>29</v>
      </c>
      <c r="C6039" s="16" t="s">
        <v>196</v>
      </c>
      <c r="D6039" s="17">
        <v>16</v>
      </c>
      <c r="E6039" s="17">
        <v>73</v>
      </c>
      <c r="F6039" s="17">
        <v>342</v>
      </c>
      <c r="G6039" s="17">
        <v>28</v>
      </c>
      <c r="H6039" s="17">
        <v>462</v>
      </c>
    </row>
    <row r="6040" spans="1:8">
      <c r="A6040" s="15">
        <v>6035</v>
      </c>
      <c r="B6040" s="16" t="s">
        <v>29</v>
      </c>
      <c r="C6040" s="16" t="s">
        <v>197</v>
      </c>
      <c r="D6040" s="17">
        <v>9</v>
      </c>
      <c r="E6040" s="17">
        <v>18</v>
      </c>
      <c r="F6040" s="17">
        <v>183</v>
      </c>
      <c r="G6040" s="17">
        <v>4</v>
      </c>
      <c r="H6040" s="17">
        <v>210</v>
      </c>
    </row>
    <row r="6041" spans="1:8">
      <c r="A6041" s="15">
        <v>6036</v>
      </c>
      <c r="B6041" s="16" t="s">
        <v>29</v>
      </c>
      <c r="C6041" s="16" t="s">
        <v>198</v>
      </c>
      <c r="D6041" s="17">
        <v>0</v>
      </c>
      <c r="E6041" s="17">
        <v>5</v>
      </c>
      <c r="F6041" s="17">
        <v>26</v>
      </c>
      <c r="G6041" s="17">
        <v>15</v>
      </c>
      <c r="H6041" s="17">
        <v>53</v>
      </c>
    </row>
    <row r="6042" spans="1:8">
      <c r="A6042" s="15">
        <v>6037</v>
      </c>
      <c r="B6042" s="16" t="s">
        <v>29</v>
      </c>
      <c r="C6042" s="16" t="s">
        <v>199</v>
      </c>
      <c r="D6042" s="17">
        <v>17</v>
      </c>
      <c r="E6042" s="17">
        <v>17</v>
      </c>
      <c r="F6042" s="17">
        <v>533</v>
      </c>
      <c r="G6042" s="17">
        <v>87</v>
      </c>
      <c r="H6042" s="17">
        <v>656</v>
      </c>
    </row>
    <row r="6043" spans="1:8">
      <c r="A6043" s="15">
        <v>6038</v>
      </c>
      <c r="B6043" s="16" t="s">
        <v>29</v>
      </c>
      <c r="C6043" s="16" t="s">
        <v>200</v>
      </c>
      <c r="D6043" s="17">
        <v>0</v>
      </c>
      <c r="E6043" s="17">
        <v>0</v>
      </c>
      <c r="F6043" s="17">
        <v>0</v>
      </c>
      <c r="G6043" s="17">
        <v>0</v>
      </c>
      <c r="H6043" s="17">
        <v>0</v>
      </c>
    </row>
    <row r="6044" spans="1:8">
      <c r="A6044" s="15">
        <v>6039</v>
      </c>
      <c r="B6044" s="16" t="s">
        <v>29</v>
      </c>
      <c r="C6044" s="16" t="s">
        <v>201</v>
      </c>
      <c r="D6044" s="17">
        <v>333</v>
      </c>
      <c r="E6044" s="17">
        <v>219</v>
      </c>
      <c r="F6044" s="17">
        <v>1315</v>
      </c>
      <c r="G6044" s="17">
        <v>303</v>
      </c>
      <c r="H6044" s="17">
        <v>2159</v>
      </c>
    </row>
    <row r="6045" spans="1:8">
      <c r="A6045" s="15">
        <v>6040</v>
      </c>
      <c r="B6045" s="16" t="s">
        <v>29</v>
      </c>
      <c r="C6045" s="16" t="s">
        <v>202</v>
      </c>
      <c r="D6045" s="17">
        <v>22</v>
      </c>
      <c r="E6045" s="17">
        <v>11</v>
      </c>
      <c r="F6045" s="17">
        <v>354</v>
      </c>
      <c r="G6045" s="17">
        <v>685</v>
      </c>
      <c r="H6045" s="17">
        <v>1077</v>
      </c>
    </row>
    <row r="6046" spans="1:8">
      <c r="A6046" s="15">
        <v>6041</v>
      </c>
      <c r="B6046" s="16" t="s">
        <v>29</v>
      </c>
      <c r="C6046" s="16" t="s">
        <v>203</v>
      </c>
      <c r="D6046" s="17">
        <v>0</v>
      </c>
      <c r="E6046" s="17">
        <v>0</v>
      </c>
      <c r="F6046" s="17">
        <v>5</v>
      </c>
      <c r="G6046" s="17">
        <v>0</v>
      </c>
      <c r="H6046" s="17">
        <v>7</v>
      </c>
    </row>
    <row r="6047" spans="1:8">
      <c r="A6047" s="15">
        <v>6042</v>
      </c>
      <c r="B6047" s="16" t="s">
        <v>29</v>
      </c>
      <c r="C6047" s="16" t="s">
        <v>204</v>
      </c>
      <c r="D6047" s="17">
        <v>119</v>
      </c>
      <c r="E6047" s="17">
        <v>48</v>
      </c>
      <c r="F6047" s="17">
        <v>464</v>
      </c>
      <c r="G6047" s="17">
        <v>40</v>
      </c>
      <c r="H6047" s="17">
        <v>673</v>
      </c>
    </row>
    <row r="6048" spans="1:8">
      <c r="A6048" s="15">
        <v>6043</v>
      </c>
      <c r="B6048" s="16" t="s">
        <v>29</v>
      </c>
      <c r="C6048" s="16" t="s">
        <v>205</v>
      </c>
      <c r="D6048" s="17">
        <v>0</v>
      </c>
      <c r="E6048" s="17">
        <v>0</v>
      </c>
      <c r="F6048" s="17">
        <v>0</v>
      </c>
      <c r="G6048" s="17">
        <v>0</v>
      </c>
      <c r="H6048" s="17">
        <v>0</v>
      </c>
    </row>
    <row r="6049" spans="1:8">
      <c r="A6049" s="15">
        <v>6044</v>
      </c>
      <c r="B6049" s="16" t="s">
        <v>29</v>
      </c>
      <c r="C6049" s="16" t="s">
        <v>356</v>
      </c>
      <c r="D6049" s="17">
        <v>0</v>
      </c>
      <c r="E6049" s="17">
        <v>0</v>
      </c>
      <c r="F6049" s="17">
        <v>3</v>
      </c>
      <c r="G6049" s="17">
        <v>0</v>
      </c>
      <c r="H6049" s="17">
        <v>0</v>
      </c>
    </row>
    <row r="6050" spans="1:8">
      <c r="A6050" s="15">
        <v>6045</v>
      </c>
      <c r="B6050" s="16" t="s">
        <v>29</v>
      </c>
      <c r="C6050" s="16" t="s">
        <v>206</v>
      </c>
      <c r="D6050" s="17">
        <v>0</v>
      </c>
      <c r="E6050" s="17">
        <v>0</v>
      </c>
      <c r="F6050" s="17">
        <v>4</v>
      </c>
      <c r="G6050" s="17">
        <v>0</v>
      </c>
      <c r="H6050" s="17">
        <v>9</v>
      </c>
    </row>
    <row r="6051" spans="1:8">
      <c r="A6051" s="15">
        <v>6046</v>
      </c>
      <c r="B6051" s="16" t="s">
        <v>29</v>
      </c>
      <c r="C6051" s="16" t="s">
        <v>207</v>
      </c>
      <c r="D6051" s="17">
        <v>8</v>
      </c>
      <c r="E6051" s="17">
        <v>0</v>
      </c>
      <c r="F6051" s="17">
        <v>46</v>
      </c>
      <c r="G6051" s="17">
        <v>12</v>
      </c>
      <c r="H6051" s="17">
        <v>67</v>
      </c>
    </row>
    <row r="6052" spans="1:8">
      <c r="A6052" s="15">
        <v>6047</v>
      </c>
      <c r="B6052" s="16" t="s">
        <v>29</v>
      </c>
      <c r="C6052" s="16" t="s">
        <v>208</v>
      </c>
      <c r="D6052" s="17">
        <v>5</v>
      </c>
      <c r="E6052" s="17">
        <v>10</v>
      </c>
      <c r="F6052" s="17">
        <v>65</v>
      </c>
      <c r="G6052" s="17">
        <v>6</v>
      </c>
      <c r="H6052" s="17">
        <v>86</v>
      </c>
    </row>
    <row r="6053" spans="1:8">
      <c r="A6053" s="15">
        <v>6048</v>
      </c>
      <c r="B6053" s="16" t="s">
        <v>29</v>
      </c>
      <c r="C6053" s="16" t="s">
        <v>209</v>
      </c>
      <c r="D6053" s="17">
        <v>0</v>
      </c>
      <c r="E6053" s="17">
        <v>0</v>
      </c>
      <c r="F6053" s="17">
        <v>3</v>
      </c>
      <c r="G6053" s="17">
        <v>0</v>
      </c>
      <c r="H6053" s="17">
        <v>3</v>
      </c>
    </row>
    <row r="6054" spans="1:8">
      <c r="A6054" s="15">
        <v>6049</v>
      </c>
      <c r="B6054" s="16" t="s">
        <v>29</v>
      </c>
      <c r="C6054" s="16" t="s">
        <v>357</v>
      </c>
      <c r="D6054" s="17">
        <v>0</v>
      </c>
      <c r="E6054" s="17">
        <v>0</v>
      </c>
      <c r="F6054" s="17">
        <v>0</v>
      </c>
      <c r="G6054" s="17">
        <v>0</v>
      </c>
      <c r="H6054" s="17">
        <v>0</v>
      </c>
    </row>
    <row r="6055" spans="1:8">
      <c r="A6055" s="15">
        <v>6050</v>
      </c>
      <c r="B6055" s="16" t="s">
        <v>29</v>
      </c>
      <c r="C6055" s="16" t="s">
        <v>358</v>
      </c>
      <c r="D6055" s="17">
        <v>79</v>
      </c>
      <c r="E6055" s="17">
        <v>110</v>
      </c>
      <c r="F6055" s="17">
        <v>505</v>
      </c>
      <c r="G6055" s="17">
        <v>14</v>
      </c>
      <c r="H6055" s="17">
        <v>706</v>
      </c>
    </row>
    <row r="6056" spans="1:8">
      <c r="A6056" s="15">
        <v>6051</v>
      </c>
      <c r="B6056" s="16" t="s">
        <v>29</v>
      </c>
      <c r="C6056" s="16" t="s">
        <v>359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29</v>
      </c>
      <c r="C6057" s="16" t="s">
        <v>210</v>
      </c>
      <c r="D6057" s="17">
        <v>3</v>
      </c>
      <c r="E6057" s="17">
        <v>7</v>
      </c>
      <c r="F6057" s="17">
        <v>22</v>
      </c>
      <c r="G6057" s="17">
        <v>0</v>
      </c>
      <c r="H6057" s="17">
        <v>30</v>
      </c>
    </row>
    <row r="6058" spans="1:8">
      <c r="A6058" s="15">
        <v>6053</v>
      </c>
      <c r="B6058" s="16" t="s">
        <v>29</v>
      </c>
      <c r="C6058" s="16" t="s">
        <v>360</v>
      </c>
      <c r="D6058" s="17">
        <v>0</v>
      </c>
      <c r="E6058" s="17">
        <v>0</v>
      </c>
      <c r="F6058" s="17">
        <v>8</v>
      </c>
      <c r="G6058" s="17">
        <v>0</v>
      </c>
      <c r="H6058" s="17">
        <v>11</v>
      </c>
    </row>
    <row r="6059" spans="1:8">
      <c r="A6059" s="15">
        <v>6054</v>
      </c>
      <c r="B6059" s="16" t="s">
        <v>29</v>
      </c>
      <c r="C6059" s="16" t="s">
        <v>211</v>
      </c>
      <c r="D6059" s="17">
        <v>0</v>
      </c>
      <c r="E6059" s="17">
        <v>0</v>
      </c>
      <c r="F6059" s="17">
        <v>14</v>
      </c>
      <c r="G6059" s="17">
        <v>4</v>
      </c>
      <c r="H6059" s="17">
        <v>12</v>
      </c>
    </row>
    <row r="6060" spans="1:8">
      <c r="A6060" s="15">
        <v>6055</v>
      </c>
      <c r="B6060" s="16" t="s">
        <v>29</v>
      </c>
      <c r="C6060" s="16" t="s">
        <v>212</v>
      </c>
      <c r="D6060" s="17">
        <v>0</v>
      </c>
      <c r="E6060" s="17">
        <v>3</v>
      </c>
      <c r="F6060" s="17">
        <v>38</v>
      </c>
      <c r="G6060" s="17">
        <v>42</v>
      </c>
      <c r="H6060" s="17">
        <v>80</v>
      </c>
    </row>
    <row r="6061" spans="1:8">
      <c r="A6061" s="15">
        <v>6056</v>
      </c>
      <c r="B6061" s="16" t="s">
        <v>29</v>
      </c>
      <c r="C6061" s="16" t="s">
        <v>213</v>
      </c>
      <c r="D6061" s="17">
        <v>0</v>
      </c>
      <c r="E6061" s="17">
        <v>6</v>
      </c>
      <c r="F6061" s="17">
        <v>99</v>
      </c>
      <c r="G6061" s="17">
        <v>57</v>
      </c>
      <c r="H6061" s="17">
        <v>165</v>
      </c>
    </row>
    <row r="6062" spans="1:8">
      <c r="A6062" s="15">
        <v>6057</v>
      </c>
      <c r="B6062" s="16" t="s">
        <v>29</v>
      </c>
      <c r="C6062" s="16" t="s">
        <v>214</v>
      </c>
      <c r="D6062" s="17">
        <v>0</v>
      </c>
      <c r="E6062" s="17">
        <v>0</v>
      </c>
      <c r="F6062" s="17">
        <v>0</v>
      </c>
      <c r="G6062" s="17">
        <v>0</v>
      </c>
      <c r="H6062" s="17">
        <v>0</v>
      </c>
    </row>
    <row r="6063" spans="1:8">
      <c r="A6063" s="15">
        <v>6058</v>
      </c>
      <c r="B6063" s="16" t="s">
        <v>29</v>
      </c>
      <c r="C6063" s="16" t="s">
        <v>215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29</v>
      </c>
      <c r="C6064" s="16" t="s">
        <v>216</v>
      </c>
      <c r="D6064" s="17">
        <v>0</v>
      </c>
      <c r="E6064" s="17">
        <v>0</v>
      </c>
      <c r="F6064" s="17">
        <v>0</v>
      </c>
      <c r="G6064" s="17">
        <v>12</v>
      </c>
      <c r="H6064" s="17">
        <v>13</v>
      </c>
    </row>
    <row r="6065" spans="1:8">
      <c r="A6065" s="15">
        <v>6060</v>
      </c>
      <c r="B6065" s="16" t="s">
        <v>29</v>
      </c>
      <c r="C6065" s="16" t="s">
        <v>217</v>
      </c>
      <c r="D6065" s="17">
        <v>0</v>
      </c>
      <c r="E6065" s="17">
        <v>0</v>
      </c>
      <c r="F6065" s="17">
        <v>0</v>
      </c>
      <c r="G6065" s="17">
        <v>0</v>
      </c>
      <c r="H6065" s="17">
        <v>0</v>
      </c>
    </row>
    <row r="6066" spans="1:8">
      <c r="A6066" s="15">
        <v>6061</v>
      </c>
      <c r="B6066" s="16" t="s">
        <v>29</v>
      </c>
      <c r="C6066" s="16" t="s">
        <v>218</v>
      </c>
      <c r="D6066" s="17">
        <v>0</v>
      </c>
      <c r="E6066" s="17">
        <v>0</v>
      </c>
      <c r="F6066" s="17">
        <v>52</v>
      </c>
      <c r="G6066" s="17">
        <v>33</v>
      </c>
      <c r="H6066" s="17">
        <v>90</v>
      </c>
    </row>
    <row r="6067" spans="1:8">
      <c r="A6067" s="15">
        <v>6062</v>
      </c>
      <c r="B6067" s="16" t="s">
        <v>29</v>
      </c>
      <c r="C6067" s="16" t="s">
        <v>219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29</v>
      </c>
      <c r="C6068" s="16" t="s">
        <v>361</v>
      </c>
      <c r="D6068" s="17">
        <v>0</v>
      </c>
      <c r="E6068" s="17">
        <v>7</v>
      </c>
      <c r="F6068" s="17">
        <v>13</v>
      </c>
      <c r="G6068" s="17">
        <v>3</v>
      </c>
      <c r="H6068" s="17">
        <v>27</v>
      </c>
    </row>
    <row r="6069" spans="1:8">
      <c r="A6069" s="15">
        <v>6064</v>
      </c>
      <c r="B6069" s="16" t="s">
        <v>29</v>
      </c>
      <c r="C6069" s="16" t="s">
        <v>220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29</v>
      </c>
      <c r="C6070" s="16" t="s">
        <v>221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29</v>
      </c>
      <c r="C6071" s="16" t="s">
        <v>222</v>
      </c>
      <c r="D6071" s="17">
        <v>0</v>
      </c>
      <c r="E6071" s="17">
        <v>0</v>
      </c>
      <c r="F6071" s="17">
        <v>4</v>
      </c>
      <c r="G6071" s="17">
        <v>0</v>
      </c>
      <c r="H6071" s="17">
        <v>4</v>
      </c>
    </row>
    <row r="6072" spans="1:8">
      <c r="A6072" s="15">
        <v>6067</v>
      </c>
      <c r="B6072" s="16" t="s">
        <v>29</v>
      </c>
      <c r="C6072" s="16" t="s">
        <v>223</v>
      </c>
      <c r="D6072" s="17">
        <v>35</v>
      </c>
      <c r="E6072" s="17">
        <v>167</v>
      </c>
      <c r="F6072" s="17">
        <v>791</v>
      </c>
      <c r="G6072" s="17">
        <v>122</v>
      </c>
      <c r="H6072" s="17">
        <v>1117</v>
      </c>
    </row>
    <row r="6073" spans="1:8">
      <c r="A6073" s="15">
        <v>6068</v>
      </c>
      <c r="B6073" s="16" t="s">
        <v>29</v>
      </c>
      <c r="C6073" s="16" t="s">
        <v>224</v>
      </c>
      <c r="D6073" s="17">
        <v>0</v>
      </c>
      <c r="E6073" s="17">
        <v>0</v>
      </c>
      <c r="F6073" s="17">
        <v>0</v>
      </c>
      <c r="G6073" s="17">
        <v>0</v>
      </c>
      <c r="H6073" s="17">
        <v>3</v>
      </c>
    </row>
    <row r="6074" spans="1:8">
      <c r="A6074" s="15">
        <v>6069</v>
      </c>
      <c r="B6074" s="16" t="s">
        <v>29</v>
      </c>
      <c r="C6074" s="16" t="s">
        <v>225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29</v>
      </c>
      <c r="C6075" s="16" t="s">
        <v>226</v>
      </c>
      <c r="D6075" s="17">
        <v>0</v>
      </c>
      <c r="E6075" s="17">
        <v>0</v>
      </c>
      <c r="F6075" s="17">
        <v>36</v>
      </c>
      <c r="G6075" s="17">
        <v>45</v>
      </c>
      <c r="H6075" s="17">
        <v>83</v>
      </c>
    </row>
    <row r="6076" spans="1:8">
      <c r="A6076" s="15">
        <v>6071</v>
      </c>
      <c r="B6076" s="16" t="s">
        <v>29</v>
      </c>
      <c r="C6076" s="16" t="s">
        <v>227</v>
      </c>
      <c r="D6076" s="17">
        <v>0</v>
      </c>
      <c r="E6076" s="17">
        <v>0</v>
      </c>
      <c r="F6076" s="17">
        <v>0</v>
      </c>
      <c r="G6076" s="17">
        <v>0</v>
      </c>
      <c r="H6076" s="17">
        <v>0</v>
      </c>
    </row>
    <row r="6077" spans="1:8">
      <c r="A6077" s="15">
        <v>6072</v>
      </c>
      <c r="B6077" s="16" t="s">
        <v>29</v>
      </c>
      <c r="C6077" s="16" t="s">
        <v>228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29</v>
      </c>
      <c r="C6078" s="16" t="s">
        <v>373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29</v>
      </c>
      <c r="C6079" s="16" t="s">
        <v>229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29</v>
      </c>
      <c r="C6080" s="16" t="s">
        <v>230</v>
      </c>
      <c r="D6080" s="17">
        <v>3</v>
      </c>
      <c r="E6080" s="17">
        <v>17</v>
      </c>
      <c r="F6080" s="17">
        <v>179</v>
      </c>
      <c r="G6080" s="17">
        <v>46</v>
      </c>
      <c r="H6080" s="17">
        <v>242</v>
      </c>
    </row>
    <row r="6081" spans="1:8">
      <c r="A6081" s="15">
        <v>6076</v>
      </c>
      <c r="B6081" s="16" t="s">
        <v>29</v>
      </c>
      <c r="C6081" s="16" t="s">
        <v>231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29</v>
      </c>
      <c r="C6082" s="16" t="s">
        <v>232</v>
      </c>
      <c r="D6082" s="17">
        <v>0</v>
      </c>
      <c r="E6082" s="17">
        <v>0</v>
      </c>
      <c r="F6082" s="17">
        <v>0</v>
      </c>
      <c r="G6082" s="17">
        <v>0</v>
      </c>
      <c r="H6082" s="17">
        <v>0</v>
      </c>
    </row>
    <row r="6083" spans="1:8">
      <c r="A6083" s="15">
        <v>6078</v>
      </c>
      <c r="B6083" s="16" t="s">
        <v>29</v>
      </c>
      <c r="C6083" s="16" t="s">
        <v>233</v>
      </c>
      <c r="D6083" s="17">
        <v>9</v>
      </c>
      <c r="E6083" s="17">
        <v>3</v>
      </c>
      <c r="F6083" s="17">
        <v>43</v>
      </c>
      <c r="G6083" s="17">
        <v>0</v>
      </c>
      <c r="H6083" s="17">
        <v>55</v>
      </c>
    </row>
    <row r="6084" spans="1:8">
      <c r="A6084" s="15">
        <v>6079</v>
      </c>
      <c r="B6084" s="16" t="s">
        <v>29</v>
      </c>
      <c r="C6084" s="16" t="s">
        <v>362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29</v>
      </c>
      <c r="C6085" s="16" t="s">
        <v>234</v>
      </c>
      <c r="D6085" s="17">
        <v>0</v>
      </c>
      <c r="E6085" s="17">
        <v>0</v>
      </c>
      <c r="F6085" s="17">
        <v>0</v>
      </c>
      <c r="G6085" s="17">
        <v>0</v>
      </c>
      <c r="H6085" s="17">
        <v>0</v>
      </c>
    </row>
    <row r="6086" spans="1:8">
      <c r="A6086" s="15">
        <v>6081</v>
      </c>
      <c r="B6086" s="16" t="s">
        <v>29</v>
      </c>
      <c r="C6086" s="16" t="s">
        <v>235</v>
      </c>
      <c r="D6086" s="17">
        <v>0</v>
      </c>
      <c r="E6086" s="17">
        <v>0</v>
      </c>
      <c r="F6086" s="17">
        <v>0</v>
      </c>
      <c r="G6086" s="17">
        <v>0</v>
      </c>
      <c r="H6086" s="17">
        <v>4</v>
      </c>
    </row>
    <row r="6087" spans="1:8">
      <c r="A6087" s="15">
        <v>6082</v>
      </c>
      <c r="B6087" s="16" t="s">
        <v>29</v>
      </c>
      <c r="C6087" s="16" t="s">
        <v>236</v>
      </c>
      <c r="D6087" s="17">
        <v>0</v>
      </c>
      <c r="E6087" s="17">
        <v>7</v>
      </c>
      <c r="F6087" s="17">
        <v>126</v>
      </c>
      <c r="G6087" s="17">
        <v>42</v>
      </c>
      <c r="H6087" s="17">
        <v>171</v>
      </c>
    </row>
    <row r="6088" spans="1:8">
      <c r="A6088" s="15">
        <v>6083</v>
      </c>
      <c r="B6088" s="16" t="s">
        <v>29</v>
      </c>
      <c r="C6088" s="16" t="s">
        <v>237</v>
      </c>
      <c r="D6088" s="17">
        <v>0</v>
      </c>
      <c r="E6088" s="17">
        <v>0</v>
      </c>
      <c r="F6088" s="17">
        <v>0</v>
      </c>
      <c r="G6088" s="17">
        <v>0</v>
      </c>
      <c r="H6088" s="17">
        <v>0</v>
      </c>
    </row>
    <row r="6089" spans="1:8">
      <c r="A6089" s="15">
        <v>6084</v>
      </c>
      <c r="B6089" s="16" t="s">
        <v>29</v>
      </c>
      <c r="C6089" s="16" t="s">
        <v>238</v>
      </c>
      <c r="D6089" s="17">
        <v>0</v>
      </c>
      <c r="E6089" s="17">
        <v>3</v>
      </c>
      <c r="F6089" s="17">
        <v>3</v>
      </c>
      <c r="G6089" s="17">
        <v>0</v>
      </c>
      <c r="H6089" s="17">
        <v>9</v>
      </c>
    </row>
    <row r="6090" spans="1:8">
      <c r="A6090" s="15">
        <v>6085</v>
      </c>
      <c r="B6090" s="16" t="s">
        <v>29</v>
      </c>
      <c r="C6090" s="16" t="s">
        <v>239</v>
      </c>
      <c r="D6090" s="17">
        <v>0</v>
      </c>
      <c r="E6090" s="17">
        <v>0</v>
      </c>
      <c r="F6090" s="17">
        <v>10</v>
      </c>
      <c r="G6090" s="17">
        <v>12</v>
      </c>
      <c r="H6090" s="17">
        <v>19</v>
      </c>
    </row>
    <row r="6091" spans="1:8">
      <c r="A6091" s="15">
        <v>6086</v>
      </c>
      <c r="B6091" s="16" t="s">
        <v>29</v>
      </c>
      <c r="C6091" s="16" t="s">
        <v>374</v>
      </c>
      <c r="D6091" s="17">
        <v>0</v>
      </c>
      <c r="E6091" s="17">
        <v>0</v>
      </c>
      <c r="F6091" s="17">
        <v>0</v>
      </c>
      <c r="G6091" s="17">
        <v>0</v>
      </c>
      <c r="H6091" s="17">
        <v>0</v>
      </c>
    </row>
    <row r="6092" spans="1:8">
      <c r="A6092" s="15">
        <v>6087</v>
      </c>
      <c r="B6092" s="16" t="s">
        <v>29</v>
      </c>
      <c r="C6092" s="16" t="s">
        <v>240</v>
      </c>
      <c r="D6092" s="17">
        <v>0</v>
      </c>
      <c r="E6092" s="17">
        <v>0</v>
      </c>
      <c r="F6092" s="17">
        <v>36</v>
      </c>
      <c r="G6092" s="17">
        <v>18</v>
      </c>
      <c r="H6092" s="17">
        <v>47</v>
      </c>
    </row>
    <row r="6093" spans="1:8">
      <c r="A6093" s="15">
        <v>6088</v>
      </c>
      <c r="B6093" s="16" t="s">
        <v>29</v>
      </c>
      <c r="C6093" s="16" t="s">
        <v>241</v>
      </c>
      <c r="D6093" s="17">
        <v>0</v>
      </c>
      <c r="E6093" s="17">
        <v>0</v>
      </c>
      <c r="F6093" s="17">
        <v>0</v>
      </c>
      <c r="G6093" s="17">
        <v>3</v>
      </c>
      <c r="H6093" s="17">
        <v>0</v>
      </c>
    </row>
    <row r="6094" spans="1:8">
      <c r="A6094" s="15">
        <v>6089</v>
      </c>
      <c r="B6094" s="16" t="s">
        <v>29</v>
      </c>
      <c r="C6094" s="16" t="s">
        <v>382</v>
      </c>
      <c r="D6094" s="17">
        <v>3</v>
      </c>
      <c r="E6094" s="17">
        <v>7</v>
      </c>
      <c r="F6094" s="17">
        <v>31</v>
      </c>
      <c r="G6094" s="17">
        <v>14</v>
      </c>
      <c r="H6094" s="17">
        <v>53</v>
      </c>
    </row>
    <row r="6095" spans="1:8">
      <c r="A6095" s="15">
        <v>6090</v>
      </c>
      <c r="B6095" s="16" t="s">
        <v>29</v>
      </c>
      <c r="C6095" s="16" t="s">
        <v>242</v>
      </c>
      <c r="D6095" s="17">
        <v>0</v>
      </c>
      <c r="E6095" s="17">
        <v>0</v>
      </c>
      <c r="F6095" s="17">
        <v>7</v>
      </c>
      <c r="G6095" s="17">
        <v>0</v>
      </c>
      <c r="H6095" s="17">
        <v>3</v>
      </c>
    </row>
    <row r="6096" spans="1:8">
      <c r="A6096" s="15">
        <v>6091</v>
      </c>
      <c r="B6096" s="16" t="s">
        <v>29</v>
      </c>
      <c r="C6096" s="16" t="s">
        <v>243</v>
      </c>
      <c r="D6096" s="17">
        <v>0</v>
      </c>
      <c r="E6096" s="17">
        <v>0</v>
      </c>
      <c r="F6096" s="17">
        <v>3</v>
      </c>
      <c r="G6096" s="17">
        <v>0</v>
      </c>
      <c r="H6096" s="17">
        <v>3</v>
      </c>
    </row>
    <row r="6097" spans="1:8">
      <c r="A6097" s="15">
        <v>6092</v>
      </c>
      <c r="B6097" s="16" t="s">
        <v>29</v>
      </c>
      <c r="C6097" s="16" t="s">
        <v>244</v>
      </c>
      <c r="D6097" s="17">
        <v>4</v>
      </c>
      <c r="E6097" s="17">
        <v>67</v>
      </c>
      <c r="F6097" s="17">
        <v>202</v>
      </c>
      <c r="G6097" s="17">
        <v>0</v>
      </c>
      <c r="H6097" s="17">
        <v>270</v>
      </c>
    </row>
    <row r="6098" spans="1:8">
      <c r="A6098" s="15">
        <v>6093</v>
      </c>
      <c r="B6098" s="16" t="s">
        <v>29</v>
      </c>
      <c r="C6098" s="16" t="s">
        <v>245</v>
      </c>
      <c r="D6098" s="17">
        <v>13</v>
      </c>
      <c r="E6098" s="17">
        <v>6</v>
      </c>
      <c r="F6098" s="17">
        <v>129</v>
      </c>
      <c r="G6098" s="17">
        <v>87</v>
      </c>
      <c r="H6098" s="17">
        <v>242</v>
      </c>
    </row>
    <row r="6099" spans="1:8">
      <c r="A6099" s="15">
        <v>6094</v>
      </c>
      <c r="B6099" s="16" t="s">
        <v>29</v>
      </c>
      <c r="C6099" s="16" t="s">
        <v>246</v>
      </c>
      <c r="D6099" s="17">
        <v>9</v>
      </c>
      <c r="E6099" s="17">
        <v>6</v>
      </c>
      <c r="F6099" s="17">
        <v>3</v>
      </c>
      <c r="G6099" s="17">
        <v>0</v>
      </c>
      <c r="H6099" s="17">
        <v>9</v>
      </c>
    </row>
    <row r="6100" spans="1:8">
      <c r="A6100" s="15">
        <v>6095</v>
      </c>
      <c r="B6100" s="16" t="s">
        <v>29</v>
      </c>
      <c r="C6100" s="16" t="s">
        <v>247</v>
      </c>
      <c r="D6100" s="17">
        <v>149</v>
      </c>
      <c r="E6100" s="17">
        <v>185</v>
      </c>
      <c r="F6100" s="17">
        <v>1580</v>
      </c>
      <c r="G6100" s="17">
        <v>204</v>
      </c>
      <c r="H6100" s="17">
        <v>2115</v>
      </c>
    </row>
    <row r="6101" spans="1:8">
      <c r="A6101" s="15">
        <v>6096</v>
      </c>
      <c r="B6101" s="16" t="s">
        <v>29</v>
      </c>
      <c r="C6101" s="16" t="s">
        <v>248</v>
      </c>
      <c r="D6101" s="17">
        <v>0</v>
      </c>
      <c r="E6101" s="17">
        <v>0</v>
      </c>
      <c r="F6101" s="17">
        <v>3</v>
      </c>
      <c r="G6101" s="17">
        <v>0</v>
      </c>
      <c r="H6101" s="17">
        <v>3</v>
      </c>
    </row>
    <row r="6102" spans="1:8">
      <c r="A6102" s="15">
        <v>6097</v>
      </c>
      <c r="B6102" s="16" t="s">
        <v>29</v>
      </c>
      <c r="C6102" s="16" t="s">
        <v>249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29</v>
      </c>
      <c r="C6103" s="16" t="s">
        <v>250</v>
      </c>
      <c r="D6103" s="17">
        <v>0</v>
      </c>
      <c r="E6103" s="17">
        <v>3</v>
      </c>
      <c r="F6103" s="17">
        <v>14</v>
      </c>
      <c r="G6103" s="17">
        <v>0</v>
      </c>
      <c r="H6103" s="17">
        <v>17</v>
      </c>
    </row>
    <row r="6104" spans="1:8">
      <c r="A6104" s="15">
        <v>6099</v>
      </c>
      <c r="B6104" s="16" t="s">
        <v>29</v>
      </c>
      <c r="C6104" s="16" t="s">
        <v>251</v>
      </c>
      <c r="D6104" s="17">
        <v>0</v>
      </c>
      <c r="E6104" s="17">
        <v>0</v>
      </c>
      <c r="F6104" s="17">
        <v>3</v>
      </c>
      <c r="G6104" s="17">
        <v>0</v>
      </c>
      <c r="H6104" s="17">
        <v>3</v>
      </c>
    </row>
    <row r="6105" spans="1:8">
      <c r="A6105" s="15">
        <v>6100</v>
      </c>
      <c r="B6105" s="16" t="s">
        <v>29</v>
      </c>
      <c r="C6105" s="16" t="s">
        <v>252</v>
      </c>
      <c r="D6105" s="17">
        <v>0</v>
      </c>
      <c r="E6105" s="17">
        <v>0</v>
      </c>
      <c r="F6105" s="17">
        <v>0</v>
      </c>
      <c r="G6105" s="17">
        <v>0</v>
      </c>
      <c r="H6105" s="17">
        <v>0</v>
      </c>
    </row>
    <row r="6106" spans="1:8">
      <c r="A6106" s="15">
        <v>6101</v>
      </c>
      <c r="B6106" s="16" t="s">
        <v>29</v>
      </c>
      <c r="C6106" s="16" t="s">
        <v>253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29</v>
      </c>
      <c r="C6107" s="16" t="s">
        <v>254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29</v>
      </c>
      <c r="C6108" s="16" t="s">
        <v>255</v>
      </c>
      <c r="D6108" s="17">
        <v>0</v>
      </c>
      <c r="E6108" s="17">
        <v>0</v>
      </c>
      <c r="F6108" s="17">
        <v>0</v>
      </c>
      <c r="G6108" s="17">
        <v>0</v>
      </c>
      <c r="H6108" s="17">
        <v>0</v>
      </c>
    </row>
    <row r="6109" spans="1:8">
      <c r="A6109" s="15">
        <v>6104</v>
      </c>
      <c r="B6109" s="16" t="s">
        <v>29</v>
      </c>
      <c r="C6109" s="16" t="s">
        <v>256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29</v>
      </c>
      <c r="C6110" s="16" t="s">
        <v>257</v>
      </c>
      <c r="D6110" s="17">
        <v>0</v>
      </c>
      <c r="E6110" s="17">
        <v>0</v>
      </c>
      <c r="F6110" s="17">
        <v>0</v>
      </c>
      <c r="G6110" s="17">
        <v>0</v>
      </c>
      <c r="H6110" s="17">
        <v>0</v>
      </c>
    </row>
    <row r="6111" spans="1:8">
      <c r="A6111" s="15">
        <v>6106</v>
      </c>
      <c r="B6111" s="16" t="s">
        <v>29</v>
      </c>
      <c r="C6111" s="16" t="s">
        <v>258</v>
      </c>
      <c r="D6111" s="17">
        <v>5</v>
      </c>
      <c r="E6111" s="17">
        <v>3</v>
      </c>
      <c r="F6111" s="17">
        <v>87</v>
      </c>
      <c r="G6111" s="17">
        <v>49</v>
      </c>
      <c r="H6111" s="17">
        <v>136</v>
      </c>
    </row>
    <row r="6112" spans="1:8">
      <c r="A6112" s="15">
        <v>6107</v>
      </c>
      <c r="B6112" s="16" t="s">
        <v>29</v>
      </c>
      <c r="C6112" s="16" t="s">
        <v>259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29</v>
      </c>
      <c r="C6113" s="16" t="s">
        <v>260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29</v>
      </c>
      <c r="C6114" s="16" t="s">
        <v>261</v>
      </c>
      <c r="D6114" s="17">
        <v>5</v>
      </c>
      <c r="E6114" s="17">
        <v>0</v>
      </c>
      <c r="F6114" s="17">
        <v>10</v>
      </c>
      <c r="G6114" s="17">
        <v>3</v>
      </c>
      <c r="H6114" s="17">
        <v>20</v>
      </c>
    </row>
    <row r="6115" spans="1:8">
      <c r="A6115" s="15">
        <v>6110</v>
      </c>
      <c r="B6115" s="16" t="s">
        <v>29</v>
      </c>
      <c r="C6115" s="16" t="s">
        <v>262</v>
      </c>
      <c r="D6115" s="17">
        <v>0</v>
      </c>
      <c r="E6115" s="17">
        <v>0</v>
      </c>
      <c r="F6115" s="17">
        <v>0</v>
      </c>
      <c r="G6115" s="17">
        <v>0</v>
      </c>
      <c r="H6115" s="17">
        <v>6</v>
      </c>
    </row>
    <row r="6116" spans="1:8">
      <c r="A6116" s="15">
        <v>6111</v>
      </c>
      <c r="B6116" s="16" t="s">
        <v>29</v>
      </c>
      <c r="C6116" s="16" t="s">
        <v>263</v>
      </c>
      <c r="D6116" s="17">
        <v>3</v>
      </c>
      <c r="E6116" s="17">
        <v>20</v>
      </c>
      <c r="F6116" s="17">
        <v>107</v>
      </c>
      <c r="G6116" s="17">
        <v>6</v>
      </c>
      <c r="H6116" s="17">
        <v>144</v>
      </c>
    </row>
    <row r="6117" spans="1:8">
      <c r="A6117" s="15">
        <v>6112</v>
      </c>
      <c r="B6117" s="16" t="s">
        <v>29</v>
      </c>
      <c r="C6117" s="16" t="s">
        <v>264</v>
      </c>
      <c r="D6117" s="17">
        <v>0</v>
      </c>
      <c r="E6117" s="17">
        <v>0</v>
      </c>
      <c r="F6117" s="17">
        <v>0</v>
      </c>
      <c r="G6117" s="17">
        <v>0</v>
      </c>
      <c r="H6117" s="17">
        <v>0</v>
      </c>
    </row>
    <row r="6118" spans="1:8">
      <c r="A6118" s="15">
        <v>6113</v>
      </c>
      <c r="B6118" s="16" t="s">
        <v>29</v>
      </c>
      <c r="C6118" s="16" t="s">
        <v>265</v>
      </c>
      <c r="D6118" s="17">
        <v>0</v>
      </c>
      <c r="E6118" s="17">
        <v>0</v>
      </c>
      <c r="F6118" s="17">
        <v>0</v>
      </c>
      <c r="G6118" s="17">
        <v>0</v>
      </c>
      <c r="H6118" s="17">
        <v>4</v>
      </c>
    </row>
    <row r="6119" spans="1:8">
      <c r="A6119" s="15">
        <v>6114</v>
      </c>
      <c r="B6119" s="16" t="s">
        <v>29</v>
      </c>
      <c r="C6119" s="16" t="s">
        <v>266</v>
      </c>
      <c r="D6119" s="17">
        <v>3</v>
      </c>
      <c r="E6119" s="17">
        <v>4</v>
      </c>
      <c r="F6119" s="17">
        <v>48</v>
      </c>
      <c r="G6119" s="17">
        <v>3</v>
      </c>
      <c r="H6119" s="17">
        <v>60</v>
      </c>
    </row>
    <row r="6120" spans="1:8">
      <c r="A6120" s="15">
        <v>6115</v>
      </c>
      <c r="B6120" s="16" t="s">
        <v>29</v>
      </c>
      <c r="C6120" s="16" t="s">
        <v>267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29</v>
      </c>
      <c r="C6121" s="16" t="s">
        <v>268</v>
      </c>
      <c r="D6121" s="17">
        <v>3</v>
      </c>
      <c r="E6121" s="17">
        <v>0</v>
      </c>
      <c r="F6121" s="17">
        <v>43</v>
      </c>
      <c r="G6121" s="17">
        <v>0</v>
      </c>
      <c r="H6121" s="17">
        <v>46</v>
      </c>
    </row>
    <row r="6122" spans="1:8">
      <c r="A6122" s="15">
        <v>6117</v>
      </c>
      <c r="B6122" s="16" t="s">
        <v>29</v>
      </c>
      <c r="C6122" s="16" t="s">
        <v>269</v>
      </c>
      <c r="D6122" s="17">
        <v>40</v>
      </c>
      <c r="E6122" s="17">
        <v>43</v>
      </c>
      <c r="F6122" s="17">
        <v>586</v>
      </c>
      <c r="G6122" s="17">
        <v>48</v>
      </c>
      <c r="H6122" s="17">
        <v>710</v>
      </c>
    </row>
    <row r="6123" spans="1:8">
      <c r="A6123" s="15">
        <v>6118</v>
      </c>
      <c r="B6123" s="16" t="s">
        <v>29</v>
      </c>
      <c r="C6123" s="16" t="s">
        <v>363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29</v>
      </c>
      <c r="C6124" s="16" t="s">
        <v>270</v>
      </c>
      <c r="D6124" s="17">
        <v>8</v>
      </c>
      <c r="E6124" s="17">
        <v>5</v>
      </c>
      <c r="F6124" s="17">
        <v>411</v>
      </c>
      <c r="G6124" s="17">
        <v>1017</v>
      </c>
      <c r="H6124" s="17">
        <v>1440</v>
      </c>
    </row>
    <row r="6125" spans="1:8">
      <c r="A6125" s="15">
        <v>6120</v>
      </c>
      <c r="B6125" s="16" t="s">
        <v>29</v>
      </c>
      <c r="C6125" s="16" t="s">
        <v>271</v>
      </c>
      <c r="D6125" s="17">
        <v>5</v>
      </c>
      <c r="E6125" s="17">
        <v>0</v>
      </c>
      <c r="F6125" s="17">
        <v>25</v>
      </c>
      <c r="G6125" s="17">
        <v>16</v>
      </c>
      <c r="H6125" s="17">
        <v>39</v>
      </c>
    </row>
    <row r="6126" spans="1:8">
      <c r="A6126" s="15">
        <v>6121</v>
      </c>
      <c r="B6126" s="16" t="s">
        <v>29</v>
      </c>
      <c r="C6126" s="16" t="s">
        <v>272</v>
      </c>
      <c r="D6126" s="17">
        <v>0</v>
      </c>
      <c r="E6126" s="17">
        <v>0</v>
      </c>
      <c r="F6126" s="17">
        <v>0</v>
      </c>
      <c r="G6126" s="17">
        <v>0</v>
      </c>
      <c r="H6126" s="17">
        <v>0</v>
      </c>
    </row>
    <row r="6127" spans="1:8">
      <c r="A6127" s="15">
        <v>6122</v>
      </c>
      <c r="B6127" s="16" t="s">
        <v>29</v>
      </c>
      <c r="C6127" s="16" t="s">
        <v>273</v>
      </c>
      <c r="D6127" s="17">
        <v>0</v>
      </c>
      <c r="E6127" s="17">
        <v>4</v>
      </c>
      <c r="F6127" s="17">
        <v>0</v>
      </c>
      <c r="G6127" s="17">
        <v>0</v>
      </c>
      <c r="H6127" s="17">
        <v>0</v>
      </c>
    </row>
    <row r="6128" spans="1:8">
      <c r="A6128" s="15">
        <v>6123</v>
      </c>
      <c r="B6128" s="16" t="s">
        <v>29</v>
      </c>
      <c r="C6128" s="16" t="s">
        <v>274</v>
      </c>
      <c r="D6128" s="17">
        <v>5</v>
      </c>
      <c r="E6128" s="17">
        <v>12</v>
      </c>
      <c r="F6128" s="17">
        <v>122</v>
      </c>
      <c r="G6128" s="17">
        <v>116</v>
      </c>
      <c r="H6128" s="17">
        <v>258</v>
      </c>
    </row>
    <row r="6129" spans="1:8">
      <c r="A6129" s="15">
        <v>6124</v>
      </c>
      <c r="B6129" s="16" t="s">
        <v>29</v>
      </c>
      <c r="C6129" s="16" t="s">
        <v>275</v>
      </c>
      <c r="D6129" s="17">
        <v>29</v>
      </c>
      <c r="E6129" s="17">
        <v>37</v>
      </c>
      <c r="F6129" s="17">
        <v>760</v>
      </c>
      <c r="G6129" s="17">
        <v>464</v>
      </c>
      <c r="H6129" s="17">
        <v>1284</v>
      </c>
    </row>
    <row r="6130" spans="1:8">
      <c r="A6130" s="15">
        <v>6125</v>
      </c>
      <c r="B6130" s="16" t="s">
        <v>29</v>
      </c>
      <c r="C6130" s="16" t="s">
        <v>276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29</v>
      </c>
      <c r="C6131" s="16" t="s">
        <v>277</v>
      </c>
      <c r="D6131" s="17">
        <v>0</v>
      </c>
      <c r="E6131" s="17">
        <v>0</v>
      </c>
      <c r="F6131" s="17">
        <v>20</v>
      </c>
      <c r="G6131" s="17">
        <v>0</v>
      </c>
      <c r="H6131" s="17">
        <v>23</v>
      </c>
    </row>
    <row r="6132" spans="1:8">
      <c r="A6132" s="15">
        <v>6127</v>
      </c>
      <c r="B6132" s="16" t="s">
        <v>29</v>
      </c>
      <c r="C6132" s="16" t="s">
        <v>278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29</v>
      </c>
      <c r="C6133" s="16" t="s">
        <v>364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29</v>
      </c>
      <c r="C6134" s="16" t="s">
        <v>279</v>
      </c>
      <c r="D6134" s="17">
        <v>7</v>
      </c>
      <c r="E6134" s="17">
        <v>9</v>
      </c>
      <c r="F6134" s="17">
        <v>21</v>
      </c>
      <c r="G6134" s="17">
        <v>0</v>
      </c>
      <c r="H6134" s="17">
        <v>28</v>
      </c>
    </row>
    <row r="6135" spans="1:8">
      <c r="A6135" s="15">
        <v>6130</v>
      </c>
      <c r="B6135" s="16" t="s">
        <v>29</v>
      </c>
      <c r="C6135" s="16" t="s">
        <v>280</v>
      </c>
      <c r="D6135" s="17">
        <v>19</v>
      </c>
      <c r="E6135" s="17">
        <v>28</v>
      </c>
      <c r="F6135" s="17">
        <v>293</v>
      </c>
      <c r="G6135" s="17">
        <v>168</v>
      </c>
      <c r="H6135" s="17">
        <v>510</v>
      </c>
    </row>
    <row r="6136" spans="1:8">
      <c r="A6136" s="15">
        <v>6131</v>
      </c>
      <c r="B6136" s="16" t="s">
        <v>29</v>
      </c>
      <c r="C6136" s="16" t="s">
        <v>281</v>
      </c>
      <c r="D6136" s="17">
        <v>0</v>
      </c>
      <c r="E6136" s="17">
        <v>0</v>
      </c>
      <c r="F6136" s="17">
        <v>3</v>
      </c>
      <c r="G6136" s="17">
        <v>0</v>
      </c>
      <c r="H6136" s="17">
        <v>3</v>
      </c>
    </row>
    <row r="6137" spans="1:8">
      <c r="A6137" s="15">
        <v>6132</v>
      </c>
      <c r="B6137" s="16" t="s">
        <v>29</v>
      </c>
      <c r="C6137" s="16" t="s">
        <v>282</v>
      </c>
      <c r="D6137" s="17">
        <v>0</v>
      </c>
      <c r="E6137" s="17">
        <v>12</v>
      </c>
      <c r="F6137" s="17">
        <v>137</v>
      </c>
      <c r="G6137" s="17">
        <v>53</v>
      </c>
      <c r="H6137" s="17">
        <v>204</v>
      </c>
    </row>
    <row r="6138" spans="1:8">
      <c r="A6138" s="15">
        <v>6133</v>
      </c>
      <c r="B6138" s="16" t="s">
        <v>29</v>
      </c>
      <c r="C6138" s="16" t="s">
        <v>283</v>
      </c>
      <c r="D6138" s="17">
        <v>0</v>
      </c>
      <c r="E6138" s="17">
        <v>0</v>
      </c>
      <c r="F6138" s="17">
        <v>6</v>
      </c>
      <c r="G6138" s="17">
        <v>15</v>
      </c>
      <c r="H6138" s="17">
        <v>26</v>
      </c>
    </row>
    <row r="6139" spans="1:8">
      <c r="A6139" s="15">
        <v>6134</v>
      </c>
      <c r="B6139" s="16" t="s">
        <v>29</v>
      </c>
      <c r="C6139" s="16" t="s">
        <v>284</v>
      </c>
      <c r="D6139" s="17">
        <v>0</v>
      </c>
      <c r="E6139" s="17">
        <v>0</v>
      </c>
      <c r="F6139" s="17">
        <v>0</v>
      </c>
      <c r="G6139" s="17">
        <v>0</v>
      </c>
      <c r="H6139" s="17">
        <v>0</v>
      </c>
    </row>
    <row r="6140" spans="1:8">
      <c r="A6140" s="15">
        <v>6135</v>
      </c>
      <c r="B6140" s="16" t="s">
        <v>29</v>
      </c>
      <c r="C6140" s="16" t="s">
        <v>285</v>
      </c>
      <c r="D6140" s="17">
        <v>90</v>
      </c>
      <c r="E6140" s="17">
        <v>61</v>
      </c>
      <c r="F6140" s="17">
        <v>281</v>
      </c>
      <c r="G6140" s="17">
        <v>53</v>
      </c>
      <c r="H6140" s="17">
        <v>484</v>
      </c>
    </row>
    <row r="6141" spans="1:8">
      <c r="A6141" s="15">
        <v>6136</v>
      </c>
      <c r="B6141" s="16" t="s">
        <v>29</v>
      </c>
      <c r="C6141" s="16" t="s">
        <v>375</v>
      </c>
      <c r="D6141" s="17">
        <v>0</v>
      </c>
      <c r="E6141" s="17">
        <v>0</v>
      </c>
      <c r="F6141" s="17">
        <v>0</v>
      </c>
      <c r="G6141" s="17">
        <v>0</v>
      </c>
      <c r="H6141" s="17">
        <v>0</v>
      </c>
    </row>
    <row r="6142" spans="1:8">
      <c r="A6142" s="15">
        <v>6137</v>
      </c>
      <c r="B6142" s="16" t="s">
        <v>29</v>
      </c>
      <c r="C6142" s="16" t="s">
        <v>286</v>
      </c>
      <c r="D6142" s="17">
        <v>0</v>
      </c>
      <c r="E6142" s="17">
        <v>0</v>
      </c>
      <c r="F6142" s="17">
        <v>24</v>
      </c>
      <c r="G6142" s="17">
        <v>25</v>
      </c>
      <c r="H6142" s="17">
        <v>47</v>
      </c>
    </row>
    <row r="6143" spans="1:8">
      <c r="A6143" s="15">
        <v>6138</v>
      </c>
      <c r="B6143" s="16" t="s">
        <v>29</v>
      </c>
      <c r="C6143" s="16" t="s">
        <v>287</v>
      </c>
      <c r="D6143" s="17">
        <v>0</v>
      </c>
      <c r="E6143" s="17">
        <v>0</v>
      </c>
      <c r="F6143" s="17">
        <v>6</v>
      </c>
      <c r="G6143" s="17">
        <v>14</v>
      </c>
      <c r="H6143" s="17">
        <v>20</v>
      </c>
    </row>
    <row r="6144" spans="1:8">
      <c r="A6144" s="15">
        <v>6139</v>
      </c>
      <c r="B6144" s="16" t="s">
        <v>29</v>
      </c>
      <c r="C6144" s="16" t="s">
        <v>288</v>
      </c>
      <c r="D6144" s="17">
        <v>5</v>
      </c>
      <c r="E6144" s="17">
        <v>0</v>
      </c>
      <c r="F6144" s="17">
        <v>3</v>
      </c>
      <c r="G6144" s="17">
        <v>0</v>
      </c>
      <c r="H6144" s="17">
        <v>6</v>
      </c>
    </row>
    <row r="6145" spans="1:8">
      <c r="A6145" s="15">
        <v>6140</v>
      </c>
      <c r="B6145" s="16" t="s">
        <v>29</v>
      </c>
      <c r="C6145" s="16" t="s">
        <v>289</v>
      </c>
      <c r="D6145" s="17">
        <v>3</v>
      </c>
      <c r="E6145" s="17">
        <v>3</v>
      </c>
      <c r="F6145" s="17">
        <v>0</v>
      </c>
      <c r="G6145" s="17">
        <v>0</v>
      </c>
      <c r="H6145" s="17">
        <v>6</v>
      </c>
    </row>
    <row r="6146" spans="1:8">
      <c r="A6146" s="15">
        <v>6141</v>
      </c>
      <c r="B6146" s="16" t="s">
        <v>29</v>
      </c>
      <c r="C6146" s="16" t="s">
        <v>290</v>
      </c>
      <c r="D6146" s="17">
        <v>99</v>
      </c>
      <c r="E6146" s="17">
        <v>339</v>
      </c>
      <c r="F6146" s="17">
        <v>2185</v>
      </c>
      <c r="G6146" s="17">
        <v>583</v>
      </c>
      <c r="H6146" s="17">
        <v>3213</v>
      </c>
    </row>
    <row r="6147" spans="1:8">
      <c r="A6147" s="15">
        <v>6142</v>
      </c>
      <c r="B6147" s="16" t="s">
        <v>29</v>
      </c>
      <c r="C6147" s="16" t="s">
        <v>291</v>
      </c>
      <c r="D6147" s="17">
        <v>0</v>
      </c>
      <c r="E6147" s="17">
        <v>0</v>
      </c>
      <c r="F6147" s="17">
        <v>0</v>
      </c>
      <c r="G6147" s="17">
        <v>0</v>
      </c>
      <c r="H6147" s="17">
        <v>0</v>
      </c>
    </row>
    <row r="6148" spans="1:8">
      <c r="A6148" s="15">
        <v>6143</v>
      </c>
      <c r="B6148" s="16" t="s">
        <v>29</v>
      </c>
      <c r="C6148" s="16" t="s">
        <v>292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29</v>
      </c>
      <c r="C6149" s="16" t="s">
        <v>293</v>
      </c>
      <c r="D6149" s="17">
        <v>0</v>
      </c>
      <c r="E6149" s="17">
        <v>3</v>
      </c>
      <c r="F6149" s="17">
        <v>77</v>
      </c>
      <c r="G6149" s="17">
        <v>63</v>
      </c>
      <c r="H6149" s="17">
        <v>147</v>
      </c>
    </row>
    <row r="6150" spans="1:8">
      <c r="A6150" s="15">
        <v>6145</v>
      </c>
      <c r="B6150" s="16" t="s">
        <v>29</v>
      </c>
      <c r="C6150" s="16" t="s">
        <v>365</v>
      </c>
      <c r="D6150" s="17">
        <v>0</v>
      </c>
      <c r="E6150" s="17">
        <v>0</v>
      </c>
      <c r="F6150" s="17">
        <v>10</v>
      </c>
      <c r="G6150" s="17">
        <v>0</v>
      </c>
      <c r="H6150" s="17">
        <v>8</v>
      </c>
    </row>
    <row r="6151" spans="1:8">
      <c r="A6151" s="15">
        <v>6146</v>
      </c>
      <c r="B6151" s="16" t="s">
        <v>29</v>
      </c>
      <c r="C6151" s="16" t="s">
        <v>294</v>
      </c>
      <c r="D6151" s="17">
        <v>0</v>
      </c>
      <c r="E6151" s="17">
        <v>0</v>
      </c>
      <c r="F6151" s="17">
        <v>0</v>
      </c>
      <c r="G6151" s="17">
        <v>0</v>
      </c>
      <c r="H6151" s="17">
        <v>0</v>
      </c>
    </row>
    <row r="6152" spans="1:8">
      <c r="A6152" s="15">
        <v>6147</v>
      </c>
      <c r="B6152" s="16" t="s">
        <v>29</v>
      </c>
      <c r="C6152" s="16" t="s">
        <v>295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29</v>
      </c>
      <c r="C6153" s="16" t="s">
        <v>296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29</v>
      </c>
      <c r="C6154" s="16" t="s">
        <v>297</v>
      </c>
      <c r="D6154" s="17">
        <v>0</v>
      </c>
      <c r="E6154" s="17">
        <v>0</v>
      </c>
      <c r="F6154" s="17">
        <v>5</v>
      </c>
      <c r="G6154" s="17">
        <v>3</v>
      </c>
      <c r="H6154" s="17">
        <v>4</v>
      </c>
    </row>
    <row r="6155" spans="1:8">
      <c r="A6155" s="15">
        <v>6150</v>
      </c>
      <c r="B6155" s="16" t="s">
        <v>29</v>
      </c>
      <c r="C6155" s="16" t="s">
        <v>298</v>
      </c>
      <c r="D6155" s="17">
        <v>0</v>
      </c>
      <c r="E6155" s="17">
        <v>0</v>
      </c>
      <c r="F6155" s="17">
        <v>0</v>
      </c>
      <c r="G6155" s="17">
        <v>0</v>
      </c>
      <c r="H6155" s="17">
        <v>0</v>
      </c>
    </row>
    <row r="6156" spans="1:8">
      <c r="A6156" s="15">
        <v>6151</v>
      </c>
      <c r="B6156" s="16" t="s">
        <v>29</v>
      </c>
      <c r="C6156" s="16" t="s">
        <v>299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29</v>
      </c>
      <c r="C6157" s="16" t="s">
        <v>300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29</v>
      </c>
      <c r="C6158" s="16" t="s">
        <v>301</v>
      </c>
      <c r="D6158" s="17">
        <v>11</v>
      </c>
      <c r="E6158" s="17">
        <v>0</v>
      </c>
      <c r="F6158" s="17">
        <v>50</v>
      </c>
      <c r="G6158" s="17">
        <v>20</v>
      </c>
      <c r="H6158" s="17">
        <v>75</v>
      </c>
    </row>
    <row r="6159" spans="1:8">
      <c r="A6159" s="15">
        <v>6154</v>
      </c>
      <c r="B6159" s="16" t="s">
        <v>29</v>
      </c>
      <c r="C6159" s="16" t="s">
        <v>366</v>
      </c>
      <c r="D6159" s="17">
        <v>0</v>
      </c>
      <c r="E6159" s="17">
        <v>0</v>
      </c>
      <c r="F6159" s="17">
        <v>0</v>
      </c>
      <c r="G6159" s="17">
        <v>0</v>
      </c>
      <c r="H6159" s="17">
        <v>0</v>
      </c>
    </row>
    <row r="6160" spans="1:8">
      <c r="A6160" s="15">
        <v>6155</v>
      </c>
      <c r="B6160" s="16" t="s">
        <v>29</v>
      </c>
      <c r="C6160" s="16" t="s">
        <v>302</v>
      </c>
      <c r="D6160" s="17">
        <v>17</v>
      </c>
      <c r="E6160" s="17">
        <v>59</v>
      </c>
      <c r="F6160" s="17">
        <v>659</v>
      </c>
      <c r="G6160" s="17">
        <v>221</v>
      </c>
      <c r="H6160" s="17">
        <v>954</v>
      </c>
    </row>
    <row r="6161" spans="1:8">
      <c r="A6161" s="15">
        <v>6156</v>
      </c>
      <c r="B6161" s="16" t="s">
        <v>29</v>
      </c>
      <c r="C6161" s="16" t="s">
        <v>383</v>
      </c>
      <c r="D6161" s="17">
        <v>0</v>
      </c>
      <c r="E6161" s="17">
        <v>0</v>
      </c>
      <c r="F6161" s="17">
        <v>0</v>
      </c>
      <c r="G6161" s="17">
        <v>0</v>
      </c>
      <c r="H6161" s="17">
        <v>0</v>
      </c>
    </row>
    <row r="6162" spans="1:8">
      <c r="A6162" s="15">
        <v>6157</v>
      </c>
      <c r="B6162" s="16" t="s">
        <v>29</v>
      </c>
      <c r="C6162" s="16" t="s">
        <v>384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29</v>
      </c>
      <c r="C6163" s="16" t="s">
        <v>385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29</v>
      </c>
      <c r="C6164" s="16" t="s">
        <v>386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29</v>
      </c>
      <c r="C6165" s="16" t="s">
        <v>387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29</v>
      </c>
      <c r="C6166" s="16" t="s">
        <v>303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29</v>
      </c>
      <c r="C6167" s="16" t="s">
        <v>304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29</v>
      </c>
      <c r="C6168" s="16" t="s">
        <v>376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29</v>
      </c>
      <c r="C6169" s="16" t="s">
        <v>305</v>
      </c>
      <c r="D6169" s="17">
        <v>0</v>
      </c>
      <c r="E6169" s="17">
        <v>0</v>
      </c>
      <c r="F6169" s="17">
        <v>9</v>
      </c>
      <c r="G6169" s="17">
        <v>0</v>
      </c>
      <c r="H6169" s="17">
        <v>13</v>
      </c>
    </row>
    <row r="6170" spans="1:8">
      <c r="A6170" s="15">
        <v>6165</v>
      </c>
      <c r="B6170" s="16" t="s">
        <v>29</v>
      </c>
      <c r="C6170" s="16" t="s">
        <v>306</v>
      </c>
      <c r="D6170" s="17">
        <v>0</v>
      </c>
      <c r="E6170" s="17">
        <v>0</v>
      </c>
      <c r="F6170" s="17">
        <v>0</v>
      </c>
      <c r="G6170" s="17">
        <v>0</v>
      </c>
      <c r="H6170" s="17">
        <v>0</v>
      </c>
    </row>
    <row r="6171" spans="1:8">
      <c r="A6171" s="15">
        <v>6166</v>
      </c>
      <c r="B6171" s="16" t="s">
        <v>29</v>
      </c>
      <c r="C6171" s="16" t="s">
        <v>307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29</v>
      </c>
      <c r="C6172" s="16" t="s">
        <v>308</v>
      </c>
      <c r="D6172" s="17">
        <v>11</v>
      </c>
      <c r="E6172" s="17">
        <v>8</v>
      </c>
      <c r="F6172" s="17">
        <v>54</v>
      </c>
      <c r="G6172" s="17">
        <v>19</v>
      </c>
      <c r="H6172" s="17">
        <v>95</v>
      </c>
    </row>
    <row r="6173" spans="1:8">
      <c r="A6173" s="15">
        <v>6168</v>
      </c>
      <c r="B6173" s="16" t="s">
        <v>29</v>
      </c>
      <c r="C6173" s="16" t="s">
        <v>309</v>
      </c>
      <c r="D6173" s="17">
        <v>15</v>
      </c>
      <c r="E6173" s="17">
        <v>3</v>
      </c>
      <c r="F6173" s="17">
        <v>48</v>
      </c>
      <c r="G6173" s="17">
        <v>28</v>
      </c>
      <c r="H6173" s="17">
        <v>98</v>
      </c>
    </row>
    <row r="6174" spans="1:8">
      <c r="A6174" s="15">
        <v>6169</v>
      </c>
      <c r="B6174" s="16" t="s">
        <v>29</v>
      </c>
      <c r="C6174" s="16" t="s">
        <v>310</v>
      </c>
      <c r="D6174" s="17">
        <v>0</v>
      </c>
      <c r="E6174" s="17">
        <v>0</v>
      </c>
      <c r="F6174" s="17">
        <v>8</v>
      </c>
      <c r="G6174" s="17">
        <v>4</v>
      </c>
      <c r="H6174" s="17">
        <v>15</v>
      </c>
    </row>
    <row r="6175" spans="1:8">
      <c r="A6175" s="15">
        <v>6170</v>
      </c>
      <c r="B6175" s="16" t="s">
        <v>29</v>
      </c>
      <c r="C6175" s="16" t="s">
        <v>311</v>
      </c>
      <c r="D6175" s="17">
        <v>14</v>
      </c>
      <c r="E6175" s="17">
        <v>19</v>
      </c>
      <c r="F6175" s="17">
        <v>192</v>
      </c>
      <c r="G6175" s="17">
        <v>6</v>
      </c>
      <c r="H6175" s="17">
        <v>233</v>
      </c>
    </row>
    <row r="6176" spans="1:8">
      <c r="A6176" s="15">
        <v>6171</v>
      </c>
      <c r="B6176" s="16" t="s">
        <v>29</v>
      </c>
      <c r="C6176" s="16" t="s">
        <v>312</v>
      </c>
      <c r="D6176" s="17">
        <v>0</v>
      </c>
      <c r="E6176" s="17">
        <v>0</v>
      </c>
      <c r="F6176" s="17">
        <v>8</v>
      </c>
      <c r="G6176" s="17">
        <v>0</v>
      </c>
      <c r="H6176" s="17">
        <v>7</v>
      </c>
    </row>
    <row r="6177" spans="1:8">
      <c r="A6177" s="15">
        <v>6172</v>
      </c>
      <c r="B6177" s="16" t="s">
        <v>29</v>
      </c>
      <c r="C6177" s="16" t="s">
        <v>313</v>
      </c>
      <c r="D6177" s="17">
        <v>0</v>
      </c>
      <c r="E6177" s="17">
        <v>0</v>
      </c>
      <c r="F6177" s="17">
        <v>5</v>
      </c>
      <c r="G6177" s="17">
        <v>5</v>
      </c>
      <c r="H6177" s="17">
        <v>11</v>
      </c>
    </row>
    <row r="6178" spans="1:8">
      <c r="A6178" s="15">
        <v>6173</v>
      </c>
      <c r="B6178" s="16" t="s">
        <v>29</v>
      </c>
      <c r="C6178" s="16" t="s">
        <v>314</v>
      </c>
      <c r="D6178" s="17">
        <v>23</v>
      </c>
      <c r="E6178" s="17">
        <v>38</v>
      </c>
      <c r="F6178" s="17">
        <v>284</v>
      </c>
      <c r="G6178" s="17">
        <v>9</v>
      </c>
      <c r="H6178" s="17">
        <v>354</v>
      </c>
    </row>
    <row r="6179" spans="1:8">
      <c r="A6179" s="15">
        <v>6174</v>
      </c>
      <c r="B6179" s="16" t="s">
        <v>29</v>
      </c>
      <c r="C6179" s="16" t="s">
        <v>388</v>
      </c>
      <c r="D6179" s="17">
        <v>6</v>
      </c>
      <c r="E6179" s="17">
        <v>8</v>
      </c>
      <c r="F6179" s="17">
        <v>37</v>
      </c>
      <c r="G6179" s="17">
        <v>21</v>
      </c>
      <c r="H6179" s="17">
        <v>65</v>
      </c>
    </row>
    <row r="6180" spans="1:8">
      <c r="A6180" s="15">
        <v>6175</v>
      </c>
      <c r="B6180" s="16" t="s">
        <v>29</v>
      </c>
      <c r="C6180" s="16" t="s">
        <v>367</v>
      </c>
      <c r="D6180" s="17">
        <v>0</v>
      </c>
      <c r="E6180" s="17">
        <v>0</v>
      </c>
      <c r="F6180" s="17">
        <v>10</v>
      </c>
      <c r="G6180" s="17">
        <v>0</v>
      </c>
      <c r="H6180" s="17">
        <v>8</v>
      </c>
    </row>
    <row r="6181" spans="1:8">
      <c r="A6181" s="15">
        <v>6176</v>
      </c>
      <c r="B6181" s="16" t="s">
        <v>29</v>
      </c>
      <c r="C6181" s="16" t="s">
        <v>315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29</v>
      </c>
      <c r="C6182" s="16" t="s">
        <v>316</v>
      </c>
      <c r="D6182" s="17">
        <v>0</v>
      </c>
      <c r="E6182" s="17">
        <v>0</v>
      </c>
      <c r="F6182" s="17">
        <v>0</v>
      </c>
      <c r="G6182" s="17">
        <v>0</v>
      </c>
      <c r="H6182" s="17">
        <v>0</v>
      </c>
    </row>
    <row r="6183" spans="1:8">
      <c r="A6183" s="15">
        <v>6178</v>
      </c>
      <c r="B6183" s="16" t="s">
        <v>29</v>
      </c>
      <c r="C6183" s="16" t="s">
        <v>317</v>
      </c>
      <c r="D6183" s="17">
        <v>0</v>
      </c>
      <c r="E6183" s="17">
        <v>0</v>
      </c>
      <c r="F6183" s="17">
        <v>3</v>
      </c>
      <c r="G6183" s="17">
        <v>5</v>
      </c>
      <c r="H6183" s="17">
        <v>6</v>
      </c>
    </row>
    <row r="6184" spans="1:8">
      <c r="A6184" s="15">
        <v>6179</v>
      </c>
      <c r="B6184" s="16" t="s">
        <v>29</v>
      </c>
      <c r="C6184" s="16" t="s">
        <v>318</v>
      </c>
      <c r="D6184" s="17">
        <v>0</v>
      </c>
      <c r="E6184" s="17">
        <v>0</v>
      </c>
      <c r="F6184" s="17">
        <v>3</v>
      </c>
      <c r="G6184" s="17">
        <v>0</v>
      </c>
      <c r="H6184" s="17">
        <v>10</v>
      </c>
    </row>
    <row r="6185" spans="1:8">
      <c r="A6185" s="15">
        <v>6180</v>
      </c>
      <c r="B6185" s="16" t="s">
        <v>29</v>
      </c>
      <c r="C6185" s="16" t="s">
        <v>319</v>
      </c>
      <c r="D6185" s="17">
        <v>0</v>
      </c>
      <c r="E6185" s="17">
        <v>0</v>
      </c>
      <c r="F6185" s="17">
        <v>7</v>
      </c>
      <c r="G6185" s="17">
        <v>0</v>
      </c>
      <c r="H6185" s="17">
        <v>3</v>
      </c>
    </row>
    <row r="6186" spans="1:8">
      <c r="A6186" s="15">
        <v>6181</v>
      </c>
      <c r="B6186" s="16" t="s">
        <v>29</v>
      </c>
      <c r="C6186" s="16" t="s">
        <v>320</v>
      </c>
      <c r="D6186" s="17">
        <v>4</v>
      </c>
      <c r="E6186" s="17">
        <v>4</v>
      </c>
      <c r="F6186" s="17">
        <v>86</v>
      </c>
      <c r="G6186" s="17">
        <v>27</v>
      </c>
      <c r="H6186" s="17">
        <v>118</v>
      </c>
    </row>
    <row r="6187" spans="1:8">
      <c r="A6187" s="15">
        <v>6182</v>
      </c>
      <c r="B6187" s="16" t="s">
        <v>29</v>
      </c>
      <c r="C6187" s="16" t="s">
        <v>321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29</v>
      </c>
      <c r="C6188" s="16" t="s">
        <v>377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29</v>
      </c>
      <c r="C6189" s="16" t="s">
        <v>322</v>
      </c>
      <c r="D6189" s="17">
        <v>0</v>
      </c>
      <c r="E6189" s="17">
        <v>0</v>
      </c>
      <c r="F6189" s="17">
        <v>0</v>
      </c>
      <c r="G6189" s="17">
        <v>0</v>
      </c>
      <c r="H6189" s="17">
        <v>0</v>
      </c>
    </row>
    <row r="6190" spans="1:8">
      <c r="A6190" s="15">
        <v>6185</v>
      </c>
      <c r="B6190" s="16" t="s">
        <v>29</v>
      </c>
      <c r="C6190" s="16" t="s">
        <v>323</v>
      </c>
      <c r="D6190" s="17">
        <v>0</v>
      </c>
      <c r="E6190" s="17">
        <v>5</v>
      </c>
      <c r="F6190" s="17">
        <v>14</v>
      </c>
      <c r="G6190" s="17">
        <v>0</v>
      </c>
      <c r="H6190" s="17">
        <v>14</v>
      </c>
    </row>
    <row r="6191" spans="1:8">
      <c r="A6191" s="15">
        <v>6186</v>
      </c>
      <c r="B6191" s="16" t="s">
        <v>29</v>
      </c>
      <c r="C6191" s="16" t="s">
        <v>324</v>
      </c>
      <c r="D6191" s="17">
        <v>9</v>
      </c>
      <c r="E6191" s="17">
        <v>26</v>
      </c>
      <c r="F6191" s="17">
        <v>899</v>
      </c>
      <c r="G6191" s="17">
        <v>410</v>
      </c>
      <c r="H6191" s="17">
        <v>1340</v>
      </c>
    </row>
    <row r="6192" spans="1:8">
      <c r="A6192" s="15">
        <v>6187</v>
      </c>
      <c r="B6192" s="16" t="s">
        <v>29</v>
      </c>
      <c r="C6192" s="16" t="s">
        <v>325</v>
      </c>
      <c r="D6192" s="17">
        <v>15</v>
      </c>
      <c r="E6192" s="17">
        <v>7</v>
      </c>
      <c r="F6192" s="17">
        <v>23</v>
      </c>
      <c r="G6192" s="17">
        <v>0</v>
      </c>
      <c r="H6192" s="17">
        <v>50</v>
      </c>
    </row>
    <row r="6193" spans="1:8">
      <c r="A6193" s="15">
        <v>6188</v>
      </c>
      <c r="B6193" s="16" t="s">
        <v>29</v>
      </c>
      <c r="C6193" s="16" t="s">
        <v>368</v>
      </c>
      <c r="D6193" s="17">
        <v>4</v>
      </c>
      <c r="E6193" s="17">
        <v>0</v>
      </c>
      <c r="F6193" s="17">
        <v>36</v>
      </c>
      <c r="G6193" s="17">
        <v>4</v>
      </c>
      <c r="H6193" s="17">
        <v>43</v>
      </c>
    </row>
    <row r="6194" spans="1:8">
      <c r="A6194" s="15">
        <v>6189</v>
      </c>
      <c r="B6194" s="16" t="s">
        <v>29</v>
      </c>
      <c r="C6194" s="16" t="s">
        <v>326</v>
      </c>
      <c r="D6194" s="17">
        <v>183</v>
      </c>
      <c r="E6194" s="17">
        <v>107</v>
      </c>
      <c r="F6194" s="17">
        <v>615</v>
      </c>
      <c r="G6194" s="17">
        <v>81</v>
      </c>
      <c r="H6194" s="17">
        <v>982</v>
      </c>
    </row>
    <row r="6195" spans="1:8">
      <c r="A6195" s="15">
        <v>6190</v>
      </c>
      <c r="B6195" s="16" t="s">
        <v>29</v>
      </c>
      <c r="C6195" s="16" t="s">
        <v>327</v>
      </c>
      <c r="D6195" s="17">
        <v>0</v>
      </c>
      <c r="E6195" s="17">
        <v>0</v>
      </c>
      <c r="F6195" s="17">
        <v>16</v>
      </c>
      <c r="G6195" s="17">
        <v>3</v>
      </c>
      <c r="H6195" s="17">
        <v>21</v>
      </c>
    </row>
    <row r="6196" spans="1:8">
      <c r="A6196" s="15">
        <v>6191</v>
      </c>
      <c r="B6196" s="16" t="s">
        <v>29</v>
      </c>
      <c r="C6196" s="16" t="s">
        <v>328</v>
      </c>
      <c r="D6196" s="17">
        <v>4</v>
      </c>
      <c r="E6196" s="17">
        <v>9</v>
      </c>
      <c r="F6196" s="17">
        <v>89</v>
      </c>
      <c r="G6196" s="17">
        <v>26</v>
      </c>
      <c r="H6196" s="17">
        <v>132</v>
      </c>
    </row>
    <row r="6197" spans="1:8">
      <c r="A6197" s="15">
        <v>6192</v>
      </c>
      <c r="B6197" s="16" t="s">
        <v>29</v>
      </c>
      <c r="C6197" s="16" t="s">
        <v>329</v>
      </c>
      <c r="D6197" s="17">
        <v>0</v>
      </c>
      <c r="E6197" s="17">
        <v>0</v>
      </c>
      <c r="F6197" s="17">
        <v>0</v>
      </c>
      <c r="G6197" s="17">
        <v>0</v>
      </c>
      <c r="H6197" s="17">
        <v>0</v>
      </c>
    </row>
    <row r="6198" spans="1:8">
      <c r="A6198" s="15">
        <v>6193</v>
      </c>
      <c r="B6198" s="16" t="s">
        <v>29</v>
      </c>
      <c r="C6198" s="16" t="s">
        <v>379</v>
      </c>
      <c r="D6198" s="17">
        <v>4</v>
      </c>
      <c r="E6198" s="17">
        <v>4</v>
      </c>
      <c r="F6198" s="17">
        <v>47</v>
      </c>
      <c r="G6198" s="17">
        <v>0</v>
      </c>
      <c r="H6198" s="17">
        <v>56</v>
      </c>
    </row>
    <row r="6199" spans="1:8">
      <c r="A6199" s="15">
        <v>6194</v>
      </c>
      <c r="B6199" s="16" t="s">
        <v>29</v>
      </c>
      <c r="C6199" s="16" t="s">
        <v>369</v>
      </c>
      <c r="D6199" s="17">
        <v>31</v>
      </c>
      <c r="E6199" s="17">
        <v>126</v>
      </c>
      <c r="F6199" s="17">
        <v>532</v>
      </c>
      <c r="G6199" s="17">
        <v>49</v>
      </c>
      <c r="H6199" s="17">
        <v>733</v>
      </c>
    </row>
    <row r="6200" spans="1:8">
      <c r="A6200" s="15">
        <v>6195</v>
      </c>
      <c r="B6200" s="16" t="s">
        <v>29</v>
      </c>
      <c r="C6200" s="16" t="s">
        <v>389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29</v>
      </c>
      <c r="C6201" s="16" t="s">
        <v>390</v>
      </c>
      <c r="D6201" s="17">
        <v>0</v>
      </c>
      <c r="E6201" s="17">
        <v>0</v>
      </c>
      <c r="F6201" s="17">
        <v>0</v>
      </c>
      <c r="G6201" s="17">
        <v>0</v>
      </c>
      <c r="H6201" s="17">
        <v>0</v>
      </c>
    </row>
    <row r="6202" spans="1:8">
      <c r="A6202" s="15">
        <v>6197</v>
      </c>
      <c r="B6202" s="16" t="s">
        <v>29</v>
      </c>
      <c r="C6202" s="16" t="s">
        <v>330</v>
      </c>
      <c r="D6202" s="17">
        <v>0</v>
      </c>
      <c r="E6202" s="17">
        <v>3</v>
      </c>
      <c r="F6202" s="17">
        <v>54</v>
      </c>
      <c r="G6202" s="17">
        <v>24</v>
      </c>
      <c r="H6202" s="17">
        <v>73</v>
      </c>
    </row>
    <row r="6203" spans="1:8">
      <c r="A6203" s="15">
        <v>6198</v>
      </c>
      <c r="B6203" s="16" t="s">
        <v>29</v>
      </c>
      <c r="C6203" s="16" t="s">
        <v>391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29</v>
      </c>
      <c r="C6204" s="16" t="s">
        <v>392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29</v>
      </c>
      <c r="C6205" s="16" t="s">
        <v>393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29</v>
      </c>
      <c r="C6206" s="16" t="s">
        <v>331</v>
      </c>
      <c r="D6206" s="17">
        <v>0</v>
      </c>
      <c r="E6206" s="17">
        <v>0</v>
      </c>
      <c r="F6206" s="17">
        <v>0</v>
      </c>
      <c r="G6206" s="17">
        <v>0</v>
      </c>
      <c r="H6206" s="17">
        <v>3</v>
      </c>
    </row>
    <row r="6207" spans="1:8">
      <c r="A6207" s="15">
        <v>6202</v>
      </c>
      <c r="B6207" s="16" t="s">
        <v>29</v>
      </c>
      <c r="C6207" s="16" t="s">
        <v>394</v>
      </c>
      <c r="D6207" s="17">
        <v>25772</v>
      </c>
      <c r="E6207" s="17">
        <v>17638</v>
      </c>
      <c r="F6207" s="17">
        <v>76249</v>
      </c>
      <c r="G6207" s="17">
        <v>21225</v>
      </c>
      <c r="H6207" s="17">
        <v>140875</v>
      </c>
    </row>
    <row r="6208" spans="1:8">
      <c r="A6208" s="15">
        <v>6203</v>
      </c>
      <c r="B6208" s="16" t="s">
        <v>29</v>
      </c>
      <c r="C6208" s="16" t="s">
        <v>332</v>
      </c>
      <c r="D6208" s="17">
        <v>0</v>
      </c>
      <c r="E6208" s="17">
        <v>0</v>
      </c>
      <c r="F6208" s="17">
        <v>22</v>
      </c>
      <c r="G6208" s="17">
        <v>0</v>
      </c>
      <c r="H6208" s="17">
        <v>24</v>
      </c>
    </row>
    <row r="6209" spans="1:8">
      <c r="A6209" s="15">
        <v>6204</v>
      </c>
      <c r="B6209" s="16" t="s">
        <v>29</v>
      </c>
      <c r="C6209" s="16" t="s">
        <v>333</v>
      </c>
      <c r="D6209" s="17">
        <v>0</v>
      </c>
      <c r="E6209" s="17">
        <v>11</v>
      </c>
      <c r="F6209" s="17">
        <v>118</v>
      </c>
      <c r="G6209" s="17">
        <v>23</v>
      </c>
      <c r="H6209" s="17">
        <v>158</v>
      </c>
    </row>
    <row r="6210" spans="1:8">
      <c r="A6210" s="15">
        <v>6205</v>
      </c>
      <c r="B6210" s="16" t="s">
        <v>30</v>
      </c>
      <c r="C6210" s="16" t="s">
        <v>97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30</v>
      </c>
      <c r="C6211" s="16" t="s">
        <v>347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30</v>
      </c>
      <c r="C6212" s="16" t="s">
        <v>98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30</v>
      </c>
      <c r="C6213" s="16" t="s">
        <v>99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30</v>
      </c>
      <c r="C6214" s="16" t="s">
        <v>100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30</v>
      </c>
      <c r="C6215" s="16" t="s">
        <v>101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30</v>
      </c>
      <c r="C6216" s="16" t="s">
        <v>102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30</v>
      </c>
      <c r="C6217" s="16" t="s">
        <v>103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30</v>
      </c>
      <c r="C6218" s="16" t="s">
        <v>104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30</v>
      </c>
      <c r="C6219" s="16" t="s">
        <v>105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30</v>
      </c>
      <c r="C6220" s="16" t="s">
        <v>106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30</v>
      </c>
      <c r="C6221" s="16" t="s">
        <v>107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30</v>
      </c>
      <c r="C6222" s="16" t="s">
        <v>108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30</v>
      </c>
      <c r="C6223" s="16" t="s">
        <v>109</v>
      </c>
      <c r="D6223" s="17">
        <v>0</v>
      </c>
      <c r="E6223" s="17">
        <v>0</v>
      </c>
      <c r="F6223" s="17">
        <v>0</v>
      </c>
      <c r="G6223" s="17">
        <v>0</v>
      </c>
      <c r="H6223" s="17">
        <v>0</v>
      </c>
    </row>
    <row r="6224" spans="1:8">
      <c r="A6224" s="15">
        <v>6219</v>
      </c>
      <c r="B6224" s="16" t="s">
        <v>30</v>
      </c>
      <c r="C6224" s="16" t="s">
        <v>110</v>
      </c>
      <c r="D6224" s="17">
        <v>2911</v>
      </c>
      <c r="E6224" s="17">
        <v>1857</v>
      </c>
      <c r="F6224" s="17">
        <v>8141</v>
      </c>
      <c r="G6224" s="17">
        <v>3256</v>
      </c>
      <c r="H6224" s="17">
        <v>16174</v>
      </c>
    </row>
    <row r="6225" spans="1:8">
      <c r="A6225" s="15">
        <v>6220</v>
      </c>
      <c r="B6225" s="16" t="s">
        <v>30</v>
      </c>
      <c r="C6225" s="16" t="s">
        <v>348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30</v>
      </c>
      <c r="C6226" s="16" t="s">
        <v>111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30</v>
      </c>
      <c r="C6227" s="16" t="s">
        <v>112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30</v>
      </c>
      <c r="C6228" s="16" t="s">
        <v>113</v>
      </c>
      <c r="D6228" s="17">
        <v>0</v>
      </c>
      <c r="E6228" s="17">
        <v>0</v>
      </c>
      <c r="F6228" s="17">
        <v>0</v>
      </c>
      <c r="G6228" s="17">
        <v>0</v>
      </c>
      <c r="H6228" s="17">
        <v>5</v>
      </c>
    </row>
    <row r="6229" spans="1:8">
      <c r="A6229" s="15">
        <v>6224</v>
      </c>
      <c r="B6229" s="16" t="s">
        <v>30</v>
      </c>
      <c r="C6229" s="16" t="s">
        <v>114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30</v>
      </c>
      <c r="C6230" s="16" t="s">
        <v>115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30</v>
      </c>
      <c r="C6231" s="16" t="s">
        <v>116</v>
      </c>
      <c r="D6231" s="17">
        <v>0</v>
      </c>
      <c r="E6231" s="17">
        <v>0</v>
      </c>
      <c r="F6231" s="17">
        <v>0</v>
      </c>
      <c r="G6231" s="17">
        <v>0</v>
      </c>
      <c r="H6231" s="17">
        <v>0</v>
      </c>
    </row>
    <row r="6232" spans="1:8">
      <c r="A6232" s="15">
        <v>6227</v>
      </c>
      <c r="B6232" s="16" t="s">
        <v>30</v>
      </c>
      <c r="C6232" s="16" t="s">
        <v>117</v>
      </c>
      <c r="D6232" s="17">
        <v>3</v>
      </c>
      <c r="E6232" s="17">
        <v>0</v>
      </c>
      <c r="F6232" s="17">
        <v>8</v>
      </c>
      <c r="G6232" s="17">
        <v>0</v>
      </c>
      <c r="H6232" s="17">
        <v>9</v>
      </c>
    </row>
    <row r="6233" spans="1:8">
      <c r="A6233" s="15">
        <v>6228</v>
      </c>
      <c r="B6233" s="16" t="s">
        <v>30</v>
      </c>
      <c r="C6233" s="16" t="s">
        <v>118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30</v>
      </c>
      <c r="C6234" s="16" t="s">
        <v>119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30</v>
      </c>
      <c r="C6235" s="16" t="s">
        <v>120</v>
      </c>
      <c r="D6235" s="17">
        <v>0</v>
      </c>
      <c r="E6235" s="17">
        <v>0</v>
      </c>
      <c r="F6235" s="17">
        <v>0</v>
      </c>
      <c r="G6235" s="17">
        <v>0</v>
      </c>
      <c r="H6235" s="17">
        <v>6</v>
      </c>
    </row>
    <row r="6236" spans="1:8">
      <c r="A6236" s="15">
        <v>6231</v>
      </c>
      <c r="B6236" s="16" t="s">
        <v>30</v>
      </c>
      <c r="C6236" s="16" t="s">
        <v>121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30</v>
      </c>
      <c r="C6237" s="16" t="s">
        <v>122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30</v>
      </c>
      <c r="C6238" s="16" t="s">
        <v>123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30</v>
      </c>
      <c r="C6239" s="16" t="s">
        <v>124</v>
      </c>
      <c r="D6239" s="17">
        <v>0</v>
      </c>
      <c r="E6239" s="17">
        <v>0</v>
      </c>
      <c r="F6239" s="17">
        <v>0</v>
      </c>
      <c r="G6239" s="17">
        <v>0</v>
      </c>
      <c r="H6239" s="17">
        <v>0</v>
      </c>
    </row>
    <row r="6240" spans="1:8">
      <c r="A6240" s="15">
        <v>6235</v>
      </c>
      <c r="B6240" s="16" t="s">
        <v>30</v>
      </c>
      <c r="C6240" s="16" t="s">
        <v>380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30</v>
      </c>
      <c r="C6241" s="16" t="s">
        <v>372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30</v>
      </c>
      <c r="C6242" s="16" t="s">
        <v>125</v>
      </c>
      <c r="D6242" s="17">
        <v>0</v>
      </c>
      <c r="E6242" s="17">
        <v>0</v>
      </c>
      <c r="F6242" s="17">
        <v>0</v>
      </c>
      <c r="G6242" s="17">
        <v>0</v>
      </c>
      <c r="H6242" s="17">
        <v>4</v>
      </c>
    </row>
    <row r="6243" spans="1:8">
      <c r="A6243" s="15">
        <v>6238</v>
      </c>
      <c r="B6243" s="16" t="s">
        <v>30</v>
      </c>
      <c r="C6243" s="16" t="s">
        <v>126</v>
      </c>
      <c r="D6243" s="17">
        <v>6</v>
      </c>
      <c r="E6243" s="17">
        <v>0</v>
      </c>
      <c r="F6243" s="17">
        <v>0</v>
      </c>
      <c r="G6243" s="17">
        <v>0</v>
      </c>
      <c r="H6243" s="17">
        <v>6</v>
      </c>
    </row>
    <row r="6244" spans="1:8">
      <c r="A6244" s="15">
        <v>6239</v>
      </c>
      <c r="B6244" s="16" t="s">
        <v>30</v>
      </c>
      <c r="C6244" s="16" t="s">
        <v>127</v>
      </c>
      <c r="D6244" s="17">
        <v>0</v>
      </c>
      <c r="E6244" s="17">
        <v>0</v>
      </c>
      <c r="F6244" s="17">
        <v>3</v>
      </c>
      <c r="G6244" s="17">
        <v>0</v>
      </c>
      <c r="H6244" s="17">
        <v>3</v>
      </c>
    </row>
    <row r="6245" spans="1:8">
      <c r="A6245" s="15">
        <v>6240</v>
      </c>
      <c r="B6245" s="16" t="s">
        <v>30</v>
      </c>
      <c r="C6245" s="16" t="s">
        <v>128</v>
      </c>
      <c r="D6245" s="17">
        <v>0</v>
      </c>
      <c r="E6245" s="17">
        <v>0</v>
      </c>
      <c r="F6245" s="17">
        <v>0</v>
      </c>
      <c r="G6245" s="17">
        <v>0</v>
      </c>
      <c r="H6245" s="17">
        <v>0</v>
      </c>
    </row>
    <row r="6246" spans="1:8">
      <c r="A6246" s="15">
        <v>6241</v>
      </c>
      <c r="B6246" s="16" t="s">
        <v>30</v>
      </c>
      <c r="C6246" s="16" t="s">
        <v>129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30</v>
      </c>
      <c r="C6247" s="16" t="s">
        <v>130</v>
      </c>
      <c r="D6247" s="17">
        <v>0</v>
      </c>
      <c r="E6247" s="17">
        <v>0</v>
      </c>
      <c r="F6247" s="17">
        <v>0</v>
      </c>
      <c r="G6247" s="17">
        <v>0</v>
      </c>
      <c r="H6247" s="17">
        <v>0</v>
      </c>
    </row>
    <row r="6248" spans="1:8">
      <c r="A6248" s="15">
        <v>6243</v>
      </c>
      <c r="B6248" s="16" t="s">
        <v>30</v>
      </c>
      <c r="C6248" s="16" t="s">
        <v>131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30</v>
      </c>
      <c r="C6249" s="16" t="s">
        <v>132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30</v>
      </c>
      <c r="C6250" s="16" t="s">
        <v>381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30</v>
      </c>
      <c r="C6251" s="16" t="s">
        <v>133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30</v>
      </c>
      <c r="C6252" s="16" t="s">
        <v>134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30</v>
      </c>
      <c r="C6253" s="16" t="s">
        <v>135</v>
      </c>
      <c r="D6253" s="17">
        <v>0</v>
      </c>
      <c r="E6253" s="17">
        <v>0</v>
      </c>
      <c r="F6253" s="17">
        <v>9</v>
      </c>
      <c r="G6253" s="17">
        <v>0</v>
      </c>
      <c r="H6253" s="17">
        <v>5</v>
      </c>
    </row>
    <row r="6254" spans="1:8">
      <c r="A6254" s="15">
        <v>6249</v>
      </c>
      <c r="B6254" s="16" t="s">
        <v>30</v>
      </c>
      <c r="C6254" s="16" t="s">
        <v>136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30</v>
      </c>
      <c r="C6255" s="16" t="s">
        <v>137</v>
      </c>
      <c r="D6255" s="17">
        <v>0</v>
      </c>
      <c r="E6255" s="17">
        <v>0</v>
      </c>
      <c r="F6255" s="17">
        <v>0</v>
      </c>
      <c r="G6255" s="17">
        <v>0</v>
      </c>
      <c r="H6255" s="17">
        <v>0</v>
      </c>
    </row>
    <row r="6256" spans="1:8">
      <c r="A6256" s="15">
        <v>6251</v>
      </c>
      <c r="B6256" s="16" t="s">
        <v>30</v>
      </c>
      <c r="C6256" s="16" t="s">
        <v>138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30</v>
      </c>
      <c r="C6257" s="16" t="s">
        <v>139</v>
      </c>
      <c r="D6257" s="17">
        <v>0</v>
      </c>
      <c r="E6257" s="17">
        <v>0</v>
      </c>
      <c r="F6257" s="17">
        <v>0</v>
      </c>
      <c r="G6257" s="17">
        <v>0</v>
      </c>
      <c r="H6257" s="17">
        <v>0</v>
      </c>
    </row>
    <row r="6258" spans="1:8">
      <c r="A6258" s="15">
        <v>6253</v>
      </c>
      <c r="B6258" s="16" t="s">
        <v>30</v>
      </c>
      <c r="C6258" s="16" t="s">
        <v>140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30</v>
      </c>
      <c r="C6259" s="16" t="s">
        <v>141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30</v>
      </c>
      <c r="C6260" s="16" t="s">
        <v>142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30</v>
      </c>
      <c r="C6261" s="16" t="s">
        <v>143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30</v>
      </c>
      <c r="C6262" s="16" t="s">
        <v>144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30</v>
      </c>
      <c r="C6263" s="16" t="s">
        <v>349</v>
      </c>
      <c r="D6263" s="17">
        <v>0</v>
      </c>
      <c r="E6263" s="17">
        <v>0</v>
      </c>
      <c r="F6263" s="17">
        <v>6</v>
      </c>
      <c r="G6263" s="17">
        <v>6</v>
      </c>
      <c r="H6263" s="17">
        <v>8</v>
      </c>
    </row>
    <row r="6264" spans="1:8">
      <c r="A6264" s="15">
        <v>6259</v>
      </c>
      <c r="B6264" s="16" t="s">
        <v>30</v>
      </c>
      <c r="C6264" s="16" t="s">
        <v>145</v>
      </c>
      <c r="D6264" s="17">
        <v>0</v>
      </c>
      <c r="E6264" s="17">
        <v>0</v>
      </c>
      <c r="F6264" s="17">
        <v>0</v>
      </c>
      <c r="G6264" s="17">
        <v>0</v>
      </c>
      <c r="H6264" s="17">
        <v>0</v>
      </c>
    </row>
    <row r="6265" spans="1:8">
      <c r="A6265" s="15">
        <v>6260</v>
      </c>
      <c r="B6265" s="16" t="s">
        <v>30</v>
      </c>
      <c r="C6265" s="16" t="s">
        <v>146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30</v>
      </c>
      <c r="C6266" s="16" t="s">
        <v>147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30</v>
      </c>
      <c r="C6267" s="16" t="s">
        <v>148</v>
      </c>
      <c r="D6267" s="17">
        <v>0</v>
      </c>
      <c r="E6267" s="17">
        <v>0</v>
      </c>
      <c r="F6267" s="17">
        <v>0</v>
      </c>
      <c r="G6267" s="17">
        <v>0</v>
      </c>
      <c r="H6267" s="17">
        <v>0</v>
      </c>
    </row>
    <row r="6268" spans="1:8">
      <c r="A6268" s="15">
        <v>6263</v>
      </c>
      <c r="B6268" s="16" t="s">
        <v>30</v>
      </c>
      <c r="C6268" s="16" t="s">
        <v>350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30</v>
      </c>
      <c r="C6269" s="16" t="s">
        <v>149</v>
      </c>
      <c r="D6269" s="17">
        <v>0</v>
      </c>
      <c r="E6269" s="17">
        <v>0</v>
      </c>
      <c r="F6269" s="17">
        <v>0</v>
      </c>
      <c r="G6269" s="17">
        <v>0</v>
      </c>
      <c r="H6269" s="17">
        <v>0</v>
      </c>
    </row>
    <row r="6270" spans="1:8">
      <c r="A6270" s="15">
        <v>6265</v>
      </c>
      <c r="B6270" s="16" t="s">
        <v>30</v>
      </c>
      <c r="C6270" s="16" t="s">
        <v>150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30</v>
      </c>
      <c r="C6271" s="16" t="s">
        <v>351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30</v>
      </c>
      <c r="C6272" s="16" t="s">
        <v>151</v>
      </c>
      <c r="D6272" s="17">
        <v>0</v>
      </c>
      <c r="E6272" s="17">
        <v>0</v>
      </c>
      <c r="F6272" s="17">
        <v>5</v>
      </c>
      <c r="G6272" s="17">
        <v>6</v>
      </c>
      <c r="H6272" s="17">
        <v>5</v>
      </c>
    </row>
    <row r="6273" spans="1:8">
      <c r="A6273" s="15">
        <v>6268</v>
      </c>
      <c r="B6273" s="16" t="s">
        <v>30</v>
      </c>
      <c r="C6273" s="16" t="s">
        <v>152</v>
      </c>
      <c r="D6273" s="17">
        <v>0</v>
      </c>
      <c r="E6273" s="17">
        <v>0</v>
      </c>
      <c r="F6273" s="17">
        <v>0</v>
      </c>
      <c r="G6273" s="17">
        <v>0</v>
      </c>
      <c r="H6273" s="17">
        <v>0</v>
      </c>
    </row>
    <row r="6274" spans="1:8">
      <c r="A6274" s="15">
        <v>6269</v>
      </c>
      <c r="B6274" s="16" t="s">
        <v>30</v>
      </c>
      <c r="C6274" s="16" t="s">
        <v>352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30</v>
      </c>
      <c r="C6275" s="16" t="s">
        <v>153</v>
      </c>
      <c r="D6275" s="17">
        <v>0</v>
      </c>
      <c r="E6275" s="17">
        <v>0</v>
      </c>
      <c r="F6275" s="17">
        <v>0</v>
      </c>
      <c r="G6275" s="17">
        <v>0</v>
      </c>
      <c r="H6275" s="17">
        <v>0</v>
      </c>
    </row>
    <row r="6276" spans="1:8">
      <c r="A6276" s="15">
        <v>6271</v>
      </c>
      <c r="B6276" s="16" t="s">
        <v>30</v>
      </c>
      <c r="C6276" s="16" t="s">
        <v>154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30</v>
      </c>
      <c r="C6277" s="16" t="s">
        <v>155</v>
      </c>
      <c r="D6277" s="17">
        <v>0</v>
      </c>
      <c r="E6277" s="17">
        <v>0</v>
      </c>
      <c r="F6277" s="17">
        <v>0</v>
      </c>
      <c r="G6277" s="17">
        <v>0</v>
      </c>
      <c r="H6277" s="17">
        <v>4</v>
      </c>
    </row>
    <row r="6278" spans="1:8">
      <c r="A6278" s="15">
        <v>6273</v>
      </c>
      <c r="B6278" s="16" t="s">
        <v>30</v>
      </c>
      <c r="C6278" s="16" t="s">
        <v>156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30</v>
      </c>
      <c r="C6279" s="16" t="s">
        <v>157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30</v>
      </c>
      <c r="C6280" s="16" t="s">
        <v>158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30</v>
      </c>
      <c r="C6281" s="16" t="s">
        <v>159</v>
      </c>
      <c r="D6281" s="17">
        <v>0</v>
      </c>
      <c r="E6281" s="17">
        <v>0</v>
      </c>
      <c r="F6281" s="17">
        <v>0</v>
      </c>
      <c r="G6281" s="17">
        <v>0</v>
      </c>
      <c r="H6281" s="17">
        <v>4</v>
      </c>
    </row>
    <row r="6282" spans="1:8">
      <c r="A6282" s="15">
        <v>6277</v>
      </c>
      <c r="B6282" s="16" t="s">
        <v>30</v>
      </c>
      <c r="C6282" s="16" t="s">
        <v>160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30</v>
      </c>
      <c r="C6283" s="16" t="s">
        <v>161</v>
      </c>
      <c r="D6283" s="17">
        <v>0</v>
      </c>
      <c r="E6283" s="17">
        <v>0</v>
      </c>
      <c r="F6283" s="17">
        <v>4</v>
      </c>
      <c r="G6283" s="17">
        <v>0</v>
      </c>
      <c r="H6283" s="17">
        <v>4</v>
      </c>
    </row>
    <row r="6284" spans="1:8">
      <c r="A6284" s="15">
        <v>6279</v>
      </c>
      <c r="B6284" s="16" t="s">
        <v>30</v>
      </c>
      <c r="C6284" s="16" t="s">
        <v>162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30</v>
      </c>
      <c r="C6285" s="16" t="s">
        <v>163</v>
      </c>
      <c r="D6285" s="17">
        <v>7</v>
      </c>
      <c r="E6285" s="17">
        <v>5</v>
      </c>
      <c r="F6285" s="17">
        <v>197</v>
      </c>
      <c r="G6285" s="17">
        <v>241</v>
      </c>
      <c r="H6285" s="17">
        <v>449</v>
      </c>
    </row>
    <row r="6286" spans="1:8">
      <c r="A6286" s="15">
        <v>6281</v>
      </c>
      <c r="B6286" s="16" t="s">
        <v>30</v>
      </c>
      <c r="C6286" s="16" t="s">
        <v>164</v>
      </c>
      <c r="D6286" s="17">
        <v>0</v>
      </c>
      <c r="E6286" s="17">
        <v>0</v>
      </c>
      <c r="F6286" s="17">
        <v>0</v>
      </c>
      <c r="G6286" s="17">
        <v>0</v>
      </c>
      <c r="H6286" s="17">
        <v>0</v>
      </c>
    </row>
    <row r="6287" spans="1:8">
      <c r="A6287" s="15">
        <v>6282</v>
      </c>
      <c r="B6287" s="16" t="s">
        <v>30</v>
      </c>
      <c r="C6287" s="16" t="s">
        <v>165</v>
      </c>
      <c r="D6287" s="17">
        <v>0</v>
      </c>
      <c r="E6287" s="17">
        <v>0</v>
      </c>
      <c r="F6287" s="17">
        <v>0</v>
      </c>
      <c r="G6287" s="17">
        <v>0</v>
      </c>
      <c r="H6287" s="17">
        <v>0</v>
      </c>
    </row>
    <row r="6288" spans="1:8">
      <c r="A6288" s="15">
        <v>6283</v>
      </c>
      <c r="B6288" s="16" t="s">
        <v>30</v>
      </c>
      <c r="C6288" s="16" t="s">
        <v>166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30</v>
      </c>
      <c r="C6289" s="16" t="s">
        <v>167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30</v>
      </c>
      <c r="C6290" s="16" t="s">
        <v>168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30</v>
      </c>
      <c r="C6291" s="16" t="s">
        <v>353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30</v>
      </c>
      <c r="C6292" s="16" t="s">
        <v>169</v>
      </c>
      <c r="D6292" s="17">
        <v>0</v>
      </c>
      <c r="E6292" s="17">
        <v>0</v>
      </c>
      <c r="F6292" s="17">
        <v>6</v>
      </c>
      <c r="G6292" s="17">
        <v>0</v>
      </c>
      <c r="H6292" s="17">
        <v>11</v>
      </c>
    </row>
    <row r="6293" spans="1:8">
      <c r="A6293" s="15">
        <v>6288</v>
      </c>
      <c r="B6293" s="16" t="s">
        <v>30</v>
      </c>
      <c r="C6293" s="16" t="s">
        <v>170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30</v>
      </c>
      <c r="C6294" s="16" t="s">
        <v>171</v>
      </c>
      <c r="D6294" s="17">
        <v>0</v>
      </c>
      <c r="E6294" s="17">
        <v>0</v>
      </c>
      <c r="F6294" s="17">
        <v>0</v>
      </c>
      <c r="G6294" s="17">
        <v>0</v>
      </c>
      <c r="H6294" s="17">
        <v>0</v>
      </c>
    </row>
    <row r="6295" spans="1:8">
      <c r="A6295" s="15">
        <v>6290</v>
      </c>
      <c r="B6295" s="16" t="s">
        <v>30</v>
      </c>
      <c r="C6295" s="16" t="s">
        <v>172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30</v>
      </c>
      <c r="C6296" s="16" t="s">
        <v>173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30</v>
      </c>
      <c r="C6297" s="16" t="s">
        <v>174</v>
      </c>
      <c r="D6297" s="17">
        <v>0</v>
      </c>
      <c r="E6297" s="17">
        <v>0</v>
      </c>
      <c r="F6297" s="17">
        <v>0</v>
      </c>
      <c r="G6297" s="17">
        <v>0</v>
      </c>
      <c r="H6297" s="17">
        <v>0</v>
      </c>
    </row>
    <row r="6298" spans="1:8">
      <c r="A6298" s="15">
        <v>6293</v>
      </c>
      <c r="B6298" s="16" t="s">
        <v>30</v>
      </c>
      <c r="C6298" s="16" t="s">
        <v>175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30</v>
      </c>
      <c r="C6299" s="16" t="s">
        <v>176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30</v>
      </c>
      <c r="C6300" s="16" t="s">
        <v>177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30</v>
      </c>
      <c r="C6301" s="16" t="s">
        <v>178</v>
      </c>
      <c r="D6301" s="17">
        <v>0</v>
      </c>
      <c r="E6301" s="17">
        <v>0</v>
      </c>
      <c r="F6301" s="17">
        <v>9</v>
      </c>
      <c r="G6301" s="17">
        <v>39</v>
      </c>
      <c r="H6301" s="17">
        <v>46</v>
      </c>
    </row>
    <row r="6302" spans="1:8">
      <c r="A6302" s="15">
        <v>6297</v>
      </c>
      <c r="B6302" s="16" t="s">
        <v>30</v>
      </c>
      <c r="C6302" s="16" t="s">
        <v>179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30</v>
      </c>
      <c r="C6303" s="16" t="s">
        <v>180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30</v>
      </c>
      <c r="C6304" s="16" t="s">
        <v>181</v>
      </c>
      <c r="D6304" s="17">
        <v>0</v>
      </c>
      <c r="E6304" s="17">
        <v>0</v>
      </c>
      <c r="F6304" s="17">
        <v>3</v>
      </c>
      <c r="G6304" s="17">
        <v>4</v>
      </c>
      <c r="H6304" s="17">
        <v>8</v>
      </c>
    </row>
    <row r="6305" spans="1:8">
      <c r="A6305" s="15">
        <v>6300</v>
      </c>
      <c r="B6305" s="16" t="s">
        <v>30</v>
      </c>
      <c r="C6305" s="16" t="s">
        <v>182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30</v>
      </c>
      <c r="C6306" s="16" t="s">
        <v>183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30</v>
      </c>
      <c r="C6307" s="16" t="s">
        <v>184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30</v>
      </c>
      <c r="C6308" s="16" t="s">
        <v>185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30</v>
      </c>
      <c r="C6309" s="16" t="s">
        <v>186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30</v>
      </c>
      <c r="C6310" s="16" t="s">
        <v>354</v>
      </c>
      <c r="D6310" s="17">
        <v>0</v>
      </c>
      <c r="E6310" s="17">
        <v>0</v>
      </c>
      <c r="F6310" s="17">
        <v>0</v>
      </c>
      <c r="G6310" s="17">
        <v>0</v>
      </c>
      <c r="H6310" s="17">
        <v>0</v>
      </c>
    </row>
    <row r="6311" spans="1:8">
      <c r="A6311" s="15">
        <v>6306</v>
      </c>
      <c r="B6311" s="16" t="s">
        <v>30</v>
      </c>
      <c r="C6311" s="16" t="s">
        <v>187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30</v>
      </c>
      <c r="C6312" s="16" t="s">
        <v>188</v>
      </c>
      <c r="D6312" s="17">
        <v>0</v>
      </c>
      <c r="E6312" s="17">
        <v>0</v>
      </c>
      <c r="F6312" s="17">
        <v>0</v>
      </c>
      <c r="G6312" s="17">
        <v>0</v>
      </c>
      <c r="H6312" s="17">
        <v>0</v>
      </c>
    </row>
    <row r="6313" spans="1:8">
      <c r="A6313" s="15">
        <v>6308</v>
      </c>
      <c r="B6313" s="16" t="s">
        <v>30</v>
      </c>
      <c r="C6313" s="16" t="s">
        <v>189</v>
      </c>
      <c r="D6313" s="17">
        <v>0</v>
      </c>
      <c r="E6313" s="17">
        <v>0</v>
      </c>
      <c r="F6313" s="17">
        <v>0</v>
      </c>
      <c r="G6313" s="17">
        <v>0</v>
      </c>
      <c r="H6313" s="17">
        <v>0</v>
      </c>
    </row>
    <row r="6314" spans="1:8">
      <c r="A6314" s="15">
        <v>6309</v>
      </c>
      <c r="B6314" s="16" t="s">
        <v>30</v>
      </c>
      <c r="C6314" s="16" t="s">
        <v>190</v>
      </c>
      <c r="D6314" s="17">
        <v>0</v>
      </c>
      <c r="E6314" s="17">
        <v>0</v>
      </c>
      <c r="F6314" s="17">
        <v>0</v>
      </c>
      <c r="G6314" s="17">
        <v>0</v>
      </c>
      <c r="H6314" s="17">
        <v>0</v>
      </c>
    </row>
    <row r="6315" spans="1:8">
      <c r="A6315" s="15">
        <v>6310</v>
      </c>
      <c r="B6315" s="16" t="s">
        <v>30</v>
      </c>
      <c r="C6315" s="16" t="s">
        <v>191</v>
      </c>
      <c r="D6315" s="17">
        <v>0</v>
      </c>
      <c r="E6315" s="17">
        <v>0</v>
      </c>
      <c r="F6315" s="17">
        <v>0</v>
      </c>
      <c r="G6315" s="17">
        <v>0</v>
      </c>
      <c r="H6315" s="17">
        <v>0</v>
      </c>
    </row>
    <row r="6316" spans="1:8">
      <c r="A6316" s="15">
        <v>6311</v>
      </c>
      <c r="B6316" s="16" t="s">
        <v>30</v>
      </c>
      <c r="C6316" s="16" t="s">
        <v>192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30</v>
      </c>
      <c r="C6317" s="16" t="s">
        <v>355</v>
      </c>
      <c r="D6317" s="17">
        <v>0</v>
      </c>
      <c r="E6317" s="17">
        <v>0</v>
      </c>
      <c r="F6317" s="17">
        <v>0</v>
      </c>
      <c r="G6317" s="17">
        <v>0</v>
      </c>
      <c r="H6317" s="17">
        <v>4</v>
      </c>
    </row>
    <row r="6318" spans="1:8">
      <c r="A6318" s="15">
        <v>6313</v>
      </c>
      <c r="B6318" s="16" t="s">
        <v>30</v>
      </c>
      <c r="C6318" s="16" t="s">
        <v>193</v>
      </c>
      <c r="D6318" s="17">
        <v>0</v>
      </c>
      <c r="E6318" s="17">
        <v>0</v>
      </c>
      <c r="F6318" s="17">
        <v>3</v>
      </c>
      <c r="G6318" s="17">
        <v>3</v>
      </c>
      <c r="H6318" s="17">
        <v>6</v>
      </c>
    </row>
    <row r="6319" spans="1:8">
      <c r="A6319" s="15">
        <v>6314</v>
      </c>
      <c r="B6319" s="16" t="s">
        <v>30</v>
      </c>
      <c r="C6319" s="16" t="s">
        <v>194</v>
      </c>
      <c r="D6319" s="17">
        <v>0</v>
      </c>
      <c r="E6319" s="17">
        <v>0</v>
      </c>
      <c r="F6319" s="17">
        <v>4</v>
      </c>
      <c r="G6319" s="17">
        <v>0</v>
      </c>
      <c r="H6319" s="17">
        <v>0</v>
      </c>
    </row>
    <row r="6320" spans="1:8">
      <c r="A6320" s="15">
        <v>6315</v>
      </c>
      <c r="B6320" s="16" t="s">
        <v>30</v>
      </c>
      <c r="C6320" s="16" t="s">
        <v>195</v>
      </c>
      <c r="D6320" s="17">
        <v>3</v>
      </c>
      <c r="E6320" s="17">
        <v>0</v>
      </c>
      <c r="F6320" s="17">
        <v>26</v>
      </c>
      <c r="G6320" s="17">
        <v>0</v>
      </c>
      <c r="H6320" s="17">
        <v>35</v>
      </c>
    </row>
    <row r="6321" spans="1:8">
      <c r="A6321" s="15">
        <v>6316</v>
      </c>
      <c r="B6321" s="16" t="s">
        <v>30</v>
      </c>
      <c r="C6321" s="16" t="s">
        <v>196</v>
      </c>
      <c r="D6321" s="17">
        <v>0</v>
      </c>
      <c r="E6321" s="17">
        <v>0</v>
      </c>
      <c r="F6321" s="17">
        <v>6</v>
      </c>
      <c r="G6321" s="17">
        <v>0</v>
      </c>
      <c r="H6321" s="17">
        <v>7</v>
      </c>
    </row>
    <row r="6322" spans="1:8">
      <c r="A6322" s="15">
        <v>6317</v>
      </c>
      <c r="B6322" s="16" t="s">
        <v>30</v>
      </c>
      <c r="C6322" s="16" t="s">
        <v>197</v>
      </c>
      <c r="D6322" s="17">
        <v>0</v>
      </c>
      <c r="E6322" s="17">
        <v>0</v>
      </c>
      <c r="F6322" s="17">
        <v>5</v>
      </c>
      <c r="G6322" s="17">
        <v>0</v>
      </c>
      <c r="H6322" s="17">
        <v>5</v>
      </c>
    </row>
    <row r="6323" spans="1:8">
      <c r="A6323" s="15">
        <v>6318</v>
      </c>
      <c r="B6323" s="16" t="s">
        <v>30</v>
      </c>
      <c r="C6323" s="16" t="s">
        <v>198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30</v>
      </c>
      <c r="C6324" s="16" t="s">
        <v>199</v>
      </c>
      <c r="D6324" s="17">
        <v>0</v>
      </c>
      <c r="E6324" s="17">
        <v>0</v>
      </c>
      <c r="F6324" s="17">
        <v>8</v>
      </c>
      <c r="G6324" s="17">
        <v>12</v>
      </c>
      <c r="H6324" s="17">
        <v>14</v>
      </c>
    </row>
    <row r="6325" spans="1:8">
      <c r="A6325" s="15">
        <v>6320</v>
      </c>
      <c r="B6325" s="16" t="s">
        <v>30</v>
      </c>
      <c r="C6325" s="16" t="s">
        <v>200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30</v>
      </c>
      <c r="C6326" s="16" t="s">
        <v>201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30</v>
      </c>
      <c r="C6327" s="16" t="s">
        <v>202</v>
      </c>
      <c r="D6327" s="17">
        <v>0</v>
      </c>
      <c r="E6327" s="17">
        <v>0</v>
      </c>
      <c r="F6327" s="17">
        <v>6</v>
      </c>
      <c r="G6327" s="17">
        <v>11</v>
      </c>
      <c r="H6327" s="17">
        <v>18</v>
      </c>
    </row>
    <row r="6328" spans="1:8">
      <c r="A6328" s="15">
        <v>6323</v>
      </c>
      <c r="B6328" s="16" t="s">
        <v>30</v>
      </c>
      <c r="C6328" s="16" t="s">
        <v>203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30</v>
      </c>
      <c r="C6329" s="16" t="s">
        <v>204</v>
      </c>
      <c r="D6329" s="17">
        <v>0</v>
      </c>
      <c r="E6329" s="17">
        <v>0</v>
      </c>
      <c r="F6329" s="17">
        <v>6</v>
      </c>
      <c r="G6329" s="17">
        <v>0</v>
      </c>
      <c r="H6329" s="17">
        <v>6</v>
      </c>
    </row>
    <row r="6330" spans="1:8">
      <c r="A6330" s="15">
        <v>6325</v>
      </c>
      <c r="B6330" s="16" t="s">
        <v>30</v>
      </c>
      <c r="C6330" s="16" t="s">
        <v>205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30</v>
      </c>
      <c r="C6331" s="16" t="s">
        <v>356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30</v>
      </c>
      <c r="C6332" s="16" t="s">
        <v>206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30</v>
      </c>
      <c r="C6333" s="16" t="s">
        <v>207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30</v>
      </c>
      <c r="C6334" s="16" t="s">
        <v>208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30</v>
      </c>
      <c r="C6335" s="16" t="s">
        <v>209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30</v>
      </c>
      <c r="C6336" s="16" t="s">
        <v>357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30</v>
      </c>
      <c r="C6337" s="16" t="s">
        <v>358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30</v>
      </c>
      <c r="C6338" s="16" t="s">
        <v>359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30</v>
      </c>
      <c r="C6339" s="16" t="s">
        <v>210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30</v>
      </c>
      <c r="C6340" s="16" t="s">
        <v>360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30</v>
      </c>
      <c r="C6341" s="16" t="s">
        <v>211</v>
      </c>
      <c r="D6341" s="17">
        <v>0</v>
      </c>
      <c r="E6341" s="17">
        <v>0</v>
      </c>
      <c r="F6341" s="17">
        <v>0</v>
      </c>
      <c r="G6341" s="17">
        <v>0</v>
      </c>
      <c r="H6341" s="17">
        <v>0</v>
      </c>
    </row>
    <row r="6342" spans="1:8">
      <c r="A6342" s="15">
        <v>6337</v>
      </c>
      <c r="B6342" s="16" t="s">
        <v>30</v>
      </c>
      <c r="C6342" s="16" t="s">
        <v>212</v>
      </c>
      <c r="D6342" s="17">
        <v>0</v>
      </c>
      <c r="E6342" s="17">
        <v>0</v>
      </c>
      <c r="F6342" s="17">
        <v>0</v>
      </c>
      <c r="G6342" s="17">
        <v>4</v>
      </c>
      <c r="H6342" s="17">
        <v>4</v>
      </c>
    </row>
    <row r="6343" spans="1:8">
      <c r="A6343" s="15">
        <v>6338</v>
      </c>
      <c r="B6343" s="16" t="s">
        <v>30</v>
      </c>
      <c r="C6343" s="16" t="s">
        <v>213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30</v>
      </c>
      <c r="C6344" s="16" t="s">
        <v>214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30</v>
      </c>
      <c r="C6345" s="16" t="s">
        <v>215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30</v>
      </c>
      <c r="C6346" s="16" t="s">
        <v>216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30</v>
      </c>
      <c r="C6347" s="16" t="s">
        <v>217</v>
      </c>
      <c r="D6347" s="17">
        <v>0</v>
      </c>
      <c r="E6347" s="17">
        <v>0</v>
      </c>
      <c r="F6347" s="17">
        <v>0</v>
      </c>
      <c r="G6347" s="17">
        <v>0</v>
      </c>
      <c r="H6347" s="17">
        <v>0</v>
      </c>
    </row>
    <row r="6348" spans="1:8">
      <c r="A6348" s="15">
        <v>6343</v>
      </c>
      <c r="B6348" s="16" t="s">
        <v>30</v>
      </c>
      <c r="C6348" s="16" t="s">
        <v>218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30</v>
      </c>
      <c r="C6349" s="16" t="s">
        <v>219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30</v>
      </c>
      <c r="C6350" s="16" t="s">
        <v>361</v>
      </c>
      <c r="D6350" s="17">
        <v>0</v>
      </c>
      <c r="E6350" s="17">
        <v>0</v>
      </c>
      <c r="F6350" s="17">
        <v>0</v>
      </c>
      <c r="G6350" s="17">
        <v>0</v>
      </c>
      <c r="H6350" s="17">
        <v>0</v>
      </c>
    </row>
    <row r="6351" spans="1:8">
      <c r="A6351" s="15">
        <v>6346</v>
      </c>
      <c r="B6351" s="16" t="s">
        <v>30</v>
      </c>
      <c r="C6351" s="16" t="s">
        <v>220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30</v>
      </c>
      <c r="C6352" s="16" t="s">
        <v>221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30</v>
      </c>
      <c r="C6353" s="16" t="s">
        <v>222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30</v>
      </c>
      <c r="C6354" s="16" t="s">
        <v>223</v>
      </c>
      <c r="D6354" s="17">
        <v>0</v>
      </c>
      <c r="E6354" s="17">
        <v>0</v>
      </c>
      <c r="F6354" s="17">
        <v>11</v>
      </c>
      <c r="G6354" s="17">
        <v>0</v>
      </c>
      <c r="H6354" s="17">
        <v>14</v>
      </c>
    </row>
    <row r="6355" spans="1:8">
      <c r="A6355" s="15">
        <v>6350</v>
      </c>
      <c r="B6355" s="16" t="s">
        <v>30</v>
      </c>
      <c r="C6355" s="16" t="s">
        <v>224</v>
      </c>
      <c r="D6355" s="17">
        <v>0</v>
      </c>
      <c r="E6355" s="17">
        <v>0</v>
      </c>
      <c r="F6355" s="17">
        <v>0</v>
      </c>
      <c r="G6355" s="17">
        <v>0</v>
      </c>
      <c r="H6355" s="17">
        <v>0</v>
      </c>
    </row>
    <row r="6356" spans="1:8">
      <c r="A6356" s="15">
        <v>6351</v>
      </c>
      <c r="B6356" s="16" t="s">
        <v>30</v>
      </c>
      <c r="C6356" s="16" t="s">
        <v>225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30</v>
      </c>
      <c r="C6357" s="16" t="s">
        <v>226</v>
      </c>
      <c r="D6357" s="17">
        <v>0</v>
      </c>
      <c r="E6357" s="17">
        <v>0</v>
      </c>
      <c r="F6357" s="17">
        <v>5</v>
      </c>
      <c r="G6357" s="17">
        <v>17</v>
      </c>
      <c r="H6357" s="17">
        <v>18</v>
      </c>
    </row>
    <row r="6358" spans="1:8">
      <c r="A6358" s="15">
        <v>6353</v>
      </c>
      <c r="B6358" s="16" t="s">
        <v>30</v>
      </c>
      <c r="C6358" s="16" t="s">
        <v>227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30</v>
      </c>
      <c r="C6359" s="16" t="s">
        <v>228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30</v>
      </c>
      <c r="C6360" s="16" t="s">
        <v>373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30</v>
      </c>
      <c r="C6361" s="16" t="s">
        <v>229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30</v>
      </c>
      <c r="C6362" s="16" t="s">
        <v>230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30</v>
      </c>
      <c r="C6363" s="16" t="s">
        <v>231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30</v>
      </c>
      <c r="C6364" s="16" t="s">
        <v>232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30</v>
      </c>
      <c r="C6365" s="16" t="s">
        <v>233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30</v>
      </c>
      <c r="C6366" s="16" t="s">
        <v>362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30</v>
      </c>
      <c r="C6367" s="16" t="s">
        <v>234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30</v>
      </c>
      <c r="C6368" s="16" t="s">
        <v>235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30</v>
      </c>
      <c r="C6369" s="16" t="s">
        <v>236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30</v>
      </c>
      <c r="C6370" s="16" t="s">
        <v>237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30</v>
      </c>
      <c r="C6371" s="16" t="s">
        <v>238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30</v>
      </c>
      <c r="C6372" s="16" t="s">
        <v>239</v>
      </c>
      <c r="D6372" s="17">
        <v>0</v>
      </c>
      <c r="E6372" s="17">
        <v>0</v>
      </c>
      <c r="F6372" s="17">
        <v>0</v>
      </c>
      <c r="G6372" s="17">
        <v>0</v>
      </c>
      <c r="H6372" s="17">
        <v>0</v>
      </c>
    </row>
    <row r="6373" spans="1:8">
      <c r="A6373" s="15">
        <v>6368</v>
      </c>
      <c r="B6373" s="16" t="s">
        <v>30</v>
      </c>
      <c r="C6373" s="16" t="s">
        <v>374</v>
      </c>
      <c r="D6373" s="17">
        <v>0</v>
      </c>
      <c r="E6373" s="17">
        <v>0</v>
      </c>
      <c r="F6373" s="17">
        <v>0</v>
      </c>
      <c r="G6373" s="17">
        <v>0</v>
      </c>
      <c r="H6373" s="17">
        <v>0</v>
      </c>
    </row>
    <row r="6374" spans="1:8">
      <c r="A6374" s="15">
        <v>6369</v>
      </c>
      <c r="B6374" s="16" t="s">
        <v>30</v>
      </c>
      <c r="C6374" s="16" t="s">
        <v>240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30</v>
      </c>
      <c r="C6375" s="16" t="s">
        <v>241</v>
      </c>
      <c r="D6375" s="17">
        <v>0</v>
      </c>
      <c r="E6375" s="17">
        <v>0</v>
      </c>
      <c r="F6375" s="17">
        <v>0</v>
      </c>
      <c r="G6375" s="17">
        <v>0</v>
      </c>
      <c r="H6375" s="17">
        <v>0</v>
      </c>
    </row>
    <row r="6376" spans="1:8">
      <c r="A6376" s="15">
        <v>6371</v>
      </c>
      <c r="B6376" s="16" t="s">
        <v>30</v>
      </c>
      <c r="C6376" s="16" t="s">
        <v>382</v>
      </c>
      <c r="D6376" s="17">
        <v>0</v>
      </c>
      <c r="E6376" s="17">
        <v>0</v>
      </c>
      <c r="F6376" s="17">
        <v>4</v>
      </c>
      <c r="G6376" s="17">
        <v>0</v>
      </c>
      <c r="H6376" s="17">
        <v>4</v>
      </c>
    </row>
    <row r="6377" spans="1:8">
      <c r="A6377" s="15">
        <v>6372</v>
      </c>
      <c r="B6377" s="16" t="s">
        <v>30</v>
      </c>
      <c r="C6377" s="16" t="s">
        <v>242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30</v>
      </c>
      <c r="C6378" s="16" t="s">
        <v>243</v>
      </c>
      <c r="D6378" s="17">
        <v>0</v>
      </c>
      <c r="E6378" s="17">
        <v>0</v>
      </c>
      <c r="F6378" s="17">
        <v>0</v>
      </c>
      <c r="G6378" s="17">
        <v>0</v>
      </c>
      <c r="H6378" s="17">
        <v>0</v>
      </c>
    </row>
    <row r="6379" spans="1:8">
      <c r="A6379" s="15">
        <v>6374</v>
      </c>
      <c r="B6379" s="16" t="s">
        <v>30</v>
      </c>
      <c r="C6379" s="16" t="s">
        <v>244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30</v>
      </c>
      <c r="C6380" s="16" t="s">
        <v>245</v>
      </c>
      <c r="D6380" s="17">
        <v>0</v>
      </c>
      <c r="E6380" s="17">
        <v>0</v>
      </c>
      <c r="F6380" s="17">
        <v>32</v>
      </c>
      <c r="G6380" s="17">
        <v>75</v>
      </c>
      <c r="H6380" s="17">
        <v>107</v>
      </c>
    </row>
    <row r="6381" spans="1:8">
      <c r="A6381" s="15">
        <v>6376</v>
      </c>
      <c r="B6381" s="16" t="s">
        <v>30</v>
      </c>
      <c r="C6381" s="16" t="s">
        <v>246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30</v>
      </c>
      <c r="C6382" s="16" t="s">
        <v>247</v>
      </c>
      <c r="D6382" s="17">
        <v>20</v>
      </c>
      <c r="E6382" s="17">
        <v>23</v>
      </c>
      <c r="F6382" s="17">
        <v>182</v>
      </c>
      <c r="G6382" s="17">
        <v>30</v>
      </c>
      <c r="H6382" s="17">
        <v>251</v>
      </c>
    </row>
    <row r="6383" spans="1:8">
      <c r="A6383" s="15">
        <v>6378</v>
      </c>
      <c r="B6383" s="16" t="s">
        <v>30</v>
      </c>
      <c r="C6383" s="16" t="s">
        <v>248</v>
      </c>
      <c r="D6383" s="17">
        <v>0</v>
      </c>
      <c r="E6383" s="17">
        <v>0</v>
      </c>
      <c r="F6383" s="17">
        <v>0</v>
      </c>
      <c r="G6383" s="17">
        <v>0</v>
      </c>
      <c r="H6383" s="17">
        <v>0</v>
      </c>
    </row>
    <row r="6384" spans="1:8">
      <c r="A6384" s="15">
        <v>6379</v>
      </c>
      <c r="B6384" s="16" t="s">
        <v>30</v>
      </c>
      <c r="C6384" s="16" t="s">
        <v>249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30</v>
      </c>
      <c r="C6385" s="16" t="s">
        <v>250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30</v>
      </c>
      <c r="C6386" s="16" t="s">
        <v>251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30</v>
      </c>
      <c r="C6387" s="16" t="s">
        <v>252</v>
      </c>
      <c r="D6387" s="17">
        <v>0</v>
      </c>
      <c r="E6387" s="17">
        <v>0</v>
      </c>
      <c r="F6387" s="17">
        <v>0</v>
      </c>
      <c r="G6387" s="17">
        <v>0</v>
      </c>
      <c r="H6387" s="17">
        <v>0</v>
      </c>
    </row>
    <row r="6388" spans="1:8">
      <c r="A6388" s="15">
        <v>6383</v>
      </c>
      <c r="B6388" s="16" t="s">
        <v>30</v>
      </c>
      <c r="C6388" s="16" t="s">
        <v>253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30</v>
      </c>
      <c r="C6389" s="16" t="s">
        <v>254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30</v>
      </c>
      <c r="C6390" s="16" t="s">
        <v>255</v>
      </c>
      <c r="D6390" s="17">
        <v>0</v>
      </c>
      <c r="E6390" s="17">
        <v>0</v>
      </c>
      <c r="F6390" s="17">
        <v>0</v>
      </c>
      <c r="G6390" s="17">
        <v>0</v>
      </c>
      <c r="H6390" s="17">
        <v>0</v>
      </c>
    </row>
    <row r="6391" spans="1:8">
      <c r="A6391" s="15">
        <v>6386</v>
      </c>
      <c r="B6391" s="16" t="s">
        <v>30</v>
      </c>
      <c r="C6391" s="16" t="s">
        <v>256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30</v>
      </c>
      <c r="C6392" s="16" t="s">
        <v>257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30</v>
      </c>
      <c r="C6393" s="16" t="s">
        <v>258</v>
      </c>
      <c r="D6393" s="17">
        <v>0</v>
      </c>
      <c r="E6393" s="17">
        <v>0</v>
      </c>
      <c r="F6393" s="17">
        <v>5</v>
      </c>
      <c r="G6393" s="17">
        <v>14</v>
      </c>
      <c r="H6393" s="17">
        <v>15</v>
      </c>
    </row>
    <row r="6394" spans="1:8">
      <c r="A6394" s="15">
        <v>6389</v>
      </c>
      <c r="B6394" s="16" t="s">
        <v>30</v>
      </c>
      <c r="C6394" s="16" t="s">
        <v>259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30</v>
      </c>
      <c r="C6395" s="16" t="s">
        <v>260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30</v>
      </c>
      <c r="C6396" s="16" t="s">
        <v>261</v>
      </c>
      <c r="D6396" s="17">
        <v>0</v>
      </c>
      <c r="E6396" s="17">
        <v>0</v>
      </c>
      <c r="F6396" s="17">
        <v>0</v>
      </c>
      <c r="G6396" s="17">
        <v>3</v>
      </c>
      <c r="H6396" s="17">
        <v>5</v>
      </c>
    </row>
    <row r="6397" spans="1:8">
      <c r="A6397" s="15">
        <v>6392</v>
      </c>
      <c r="B6397" s="16" t="s">
        <v>30</v>
      </c>
      <c r="C6397" s="16" t="s">
        <v>262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30</v>
      </c>
      <c r="C6398" s="16" t="s">
        <v>263</v>
      </c>
      <c r="D6398" s="17">
        <v>0</v>
      </c>
      <c r="E6398" s="17">
        <v>0</v>
      </c>
      <c r="F6398" s="17">
        <v>9</v>
      </c>
      <c r="G6398" s="17">
        <v>0</v>
      </c>
      <c r="H6398" s="17">
        <v>9</v>
      </c>
    </row>
    <row r="6399" spans="1:8">
      <c r="A6399" s="15">
        <v>6394</v>
      </c>
      <c r="B6399" s="16" t="s">
        <v>30</v>
      </c>
      <c r="C6399" s="16" t="s">
        <v>264</v>
      </c>
      <c r="D6399" s="17">
        <v>0</v>
      </c>
      <c r="E6399" s="17">
        <v>0</v>
      </c>
      <c r="F6399" s="17">
        <v>0</v>
      </c>
      <c r="G6399" s="17">
        <v>0</v>
      </c>
      <c r="H6399" s="17">
        <v>0</v>
      </c>
    </row>
    <row r="6400" spans="1:8">
      <c r="A6400" s="15">
        <v>6395</v>
      </c>
      <c r="B6400" s="16" t="s">
        <v>30</v>
      </c>
      <c r="C6400" s="16" t="s">
        <v>265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30</v>
      </c>
      <c r="C6401" s="16" t="s">
        <v>266</v>
      </c>
      <c r="D6401" s="17">
        <v>0</v>
      </c>
      <c r="E6401" s="17">
        <v>0</v>
      </c>
      <c r="F6401" s="17">
        <v>4</v>
      </c>
      <c r="G6401" s="17">
        <v>0</v>
      </c>
      <c r="H6401" s="17">
        <v>6</v>
      </c>
    </row>
    <row r="6402" spans="1:8">
      <c r="A6402" s="15">
        <v>6397</v>
      </c>
      <c r="B6402" s="16" t="s">
        <v>30</v>
      </c>
      <c r="C6402" s="16" t="s">
        <v>267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30</v>
      </c>
      <c r="C6403" s="16" t="s">
        <v>268</v>
      </c>
      <c r="D6403" s="17">
        <v>0</v>
      </c>
      <c r="E6403" s="17">
        <v>0</v>
      </c>
      <c r="F6403" s="17">
        <v>3</v>
      </c>
      <c r="G6403" s="17">
        <v>0</v>
      </c>
      <c r="H6403" s="17">
        <v>3</v>
      </c>
    </row>
    <row r="6404" spans="1:8">
      <c r="A6404" s="15">
        <v>6399</v>
      </c>
      <c r="B6404" s="16" t="s">
        <v>30</v>
      </c>
      <c r="C6404" s="16" t="s">
        <v>269</v>
      </c>
      <c r="D6404" s="17">
        <v>8</v>
      </c>
      <c r="E6404" s="17">
        <v>13</v>
      </c>
      <c r="F6404" s="17">
        <v>71</v>
      </c>
      <c r="G6404" s="17">
        <v>5</v>
      </c>
      <c r="H6404" s="17">
        <v>95</v>
      </c>
    </row>
    <row r="6405" spans="1:8">
      <c r="A6405" s="15">
        <v>6400</v>
      </c>
      <c r="B6405" s="16" t="s">
        <v>30</v>
      </c>
      <c r="C6405" s="16" t="s">
        <v>363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30</v>
      </c>
      <c r="C6406" s="16" t="s">
        <v>270</v>
      </c>
      <c r="D6406" s="17">
        <v>0</v>
      </c>
      <c r="E6406" s="17">
        <v>0</v>
      </c>
      <c r="F6406" s="17">
        <v>4</v>
      </c>
      <c r="G6406" s="17">
        <v>0</v>
      </c>
      <c r="H6406" s="17">
        <v>5</v>
      </c>
    </row>
    <row r="6407" spans="1:8">
      <c r="A6407" s="15">
        <v>6402</v>
      </c>
      <c r="B6407" s="16" t="s">
        <v>30</v>
      </c>
      <c r="C6407" s="16" t="s">
        <v>271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30</v>
      </c>
      <c r="C6408" s="16" t="s">
        <v>272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30</v>
      </c>
      <c r="C6409" s="16" t="s">
        <v>273</v>
      </c>
      <c r="D6409" s="17">
        <v>0</v>
      </c>
      <c r="E6409" s="17">
        <v>0</v>
      </c>
      <c r="F6409" s="17">
        <v>0</v>
      </c>
      <c r="G6409" s="17">
        <v>0</v>
      </c>
      <c r="H6409" s="17">
        <v>0</v>
      </c>
    </row>
    <row r="6410" spans="1:8">
      <c r="A6410" s="15">
        <v>6405</v>
      </c>
      <c r="B6410" s="16" t="s">
        <v>30</v>
      </c>
      <c r="C6410" s="16" t="s">
        <v>274</v>
      </c>
      <c r="D6410" s="17">
        <v>0</v>
      </c>
      <c r="E6410" s="17">
        <v>0</v>
      </c>
      <c r="F6410" s="17">
        <v>3</v>
      </c>
      <c r="G6410" s="17">
        <v>0</v>
      </c>
      <c r="H6410" s="17">
        <v>6</v>
      </c>
    </row>
    <row r="6411" spans="1:8">
      <c r="A6411" s="15">
        <v>6406</v>
      </c>
      <c r="B6411" s="16" t="s">
        <v>30</v>
      </c>
      <c r="C6411" s="16" t="s">
        <v>275</v>
      </c>
      <c r="D6411" s="17">
        <v>0</v>
      </c>
      <c r="E6411" s="17">
        <v>0</v>
      </c>
      <c r="F6411" s="17">
        <v>0</v>
      </c>
      <c r="G6411" s="17">
        <v>0</v>
      </c>
      <c r="H6411" s="17">
        <v>0</v>
      </c>
    </row>
    <row r="6412" spans="1:8">
      <c r="A6412" s="15">
        <v>6407</v>
      </c>
      <c r="B6412" s="16" t="s">
        <v>30</v>
      </c>
      <c r="C6412" s="16" t="s">
        <v>276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30</v>
      </c>
      <c r="C6413" s="16" t="s">
        <v>277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30</v>
      </c>
      <c r="C6414" s="16" t="s">
        <v>278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30</v>
      </c>
      <c r="C6415" s="16" t="s">
        <v>364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30</v>
      </c>
      <c r="C6416" s="16" t="s">
        <v>279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30</v>
      </c>
      <c r="C6417" s="16" t="s">
        <v>280</v>
      </c>
      <c r="D6417" s="17">
        <v>0</v>
      </c>
      <c r="E6417" s="17">
        <v>0</v>
      </c>
      <c r="F6417" s="17">
        <v>32</v>
      </c>
      <c r="G6417" s="17">
        <v>36</v>
      </c>
      <c r="H6417" s="17">
        <v>64</v>
      </c>
    </row>
    <row r="6418" spans="1:8">
      <c r="A6418" s="15">
        <v>6413</v>
      </c>
      <c r="B6418" s="16" t="s">
        <v>30</v>
      </c>
      <c r="C6418" s="16" t="s">
        <v>281</v>
      </c>
      <c r="D6418" s="17">
        <v>0</v>
      </c>
      <c r="E6418" s="17">
        <v>0</v>
      </c>
      <c r="F6418" s="17">
        <v>0</v>
      </c>
      <c r="G6418" s="17">
        <v>0</v>
      </c>
      <c r="H6418" s="17">
        <v>0</v>
      </c>
    </row>
    <row r="6419" spans="1:8">
      <c r="A6419" s="15">
        <v>6414</v>
      </c>
      <c r="B6419" s="16" t="s">
        <v>30</v>
      </c>
      <c r="C6419" s="16" t="s">
        <v>282</v>
      </c>
      <c r="D6419" s="17">
        <v>0</v>
      </c>
      <c r="E6419" s="17">
        <v>0</v>
      </c>
      <c r="F6419" s="17">
        <v>3</v>
      </c>
      <c r="G6419" s="17">
        <v>0</v>
      </c>
      <c r="H6419" s="17">
        <v>3</v>
      </c>
    </row>
    <row r="6420" spans="1:8">
      <c r="A6420" s="15">
        <v>6415</v>
      </c>
      <c r="B6420" s="16" t="s">
        <v>30</v>
      </c>
      <c r="C6420" s="16" t="s">
        <v>283</v>
      </c>
      <c r="D6420" s="17">
        <v>0</v>
      </c>
      <c r="E6420" s="17">
        <v>0</v>
      </c>
      <c r="F6420" s="17">
        <v>0</v>
      </c>
      <c r="G6420" s="17">
        <v>0</v>
      </c>
      <c r="H6420" s="17">
        <v>0</v>
      </c>
    </row>
    <row r="6421" spans="1:8">
      <c r="A6421" s="15">
        <v>6416</v>
      </c>
      <c r="B6421" s="16" t="s">
        <v>30</v>
      </c>
      <c r="C6421" s="16" t="s">
        <v>284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30</v>
      </c>
      <c r="C6422" s="16" t="s">
        <v>285</v>
      </c>
      <c r="D6422" s="17">
        <v>0</v>
      </c>
      <c r="E6422" s="17">
        <v>0</v>
      </c>
      <c r="F6422" s="17">
        <v>0</v>
      </c>
      <c r="G6422" s="17">
        <v>0</v>
      </c>
      <c r="H6422" s="17">
        <v>4</v>
      </c>
    </row>
    <row r="6423" spans="1:8">
      <c r="A6423" s="15">
        <v>6418</v>
      </c>
      <c r="B6423" s="16" t="s">
        <v>30</v>
      </c>
      <c r="C6423" s="16" t="s">
        <v>375</v>
      </c>
      <c r="D6423" s="17">
        <v>0</v>
      </c>
      <c r="E6423" s="17">
        <v>0</v>
      </c>
      <c r="F6423" s="17">
        <v>0</v>
      </c>
      <c r="G6423" s="17">
        <v>0</v>
      </c>
      <c r="H6423" s="17">
        <v>0</v>
      </c>
    </row>
    <row r="6424" spans="1:8">
      <c r="A6424" s="15">
        <v>6419</v>
      </c>
      <c r="B6424" s="16" t="s">
        <v>30</v>
      </c>
      <c r="C6424" s="16" t="s">
        <v>286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30</v>
      </c>
      <c r="C6425" s="16" t="s">
        <v>287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30</v>
      </c>
      <c r="C6426" s="16" t="s">
        <v>288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30</v>
      </c>
      <c r="C6427" s="16" t="s">
        <v>289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30</v>
      </c>
      <c r="C6428" s="16" t="s">
        <v>290</v>
      </c>
      <c r="D6428" s="17">
        <v>0</v>
      </c>
      <c r="E6428" s="17">
        <v>8</v>
      </c>
      <c r="F6428" s="17">
        <v>31</v>
      </c>
      <c r="G6428" s="17">
        <v>3</v>
      </c>
      <c r="H6428" s="17">
        <v>44</v>
      </c>
    </row>
    <row r="6429" spans="1:8">
      <c r="A6429" s="15">
        <v>6424</v>
      </c>
      <c r="B6429" s="16" t="s">
        <v>30</v>
      </c>
      <c r="C6429" s="16" t="s">
        <v>291</v>
      </c>
      <c r="D6429" s="17">
        <v>0</v>
      </c>
      <c r="E6429" s="17">
        <v>0</v>
      </c>
      <c r="F6429" s="17">
        <v>0</v>
      </c>
      <c r="G6429" s="17">
        <v>0</v>
      </c>
      <c r="H6429" s="17">
        <v>0</v>
      </c>
    </row>
    <row r="6430" spans="1:8">
      <c r="A6430" s="15">
        <v>6425</v>
      </c>
      <c r="B6430" s="16" t="s">
        <v>30</v>
      </c>
      <c r="C6430" s="16" t="s">
        <v>292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30</v>
      </c>
      <c r="C6431" s="16" t="s">
        <v>293</v>
      </c>
      <c r="D6431" s="17">
        <v>0</v>
      </c>
      <c r="E6431" s="17">
        <v>0</v>
      </c>
      <c r="F6431" s="17">
        <v>0</v>
      </c>
      <c r="G6431" s="17">
        <v>0</v>
      </c>
      <c r="H6431" s="17">
        <v>3</v>
      </c>
    </row>
    <row r="6432" spans="1:8">
      <c r="A6432" s="15">
        <v>6427</v>
      </c>
      <c r="B6432" s="16" t="s">
        <v>30</v>
      </c>
      <c r="C6432" s="16" t="s">
        <v>365</v>
      </c>
      <c r="D6432" s="17">
        <v>0</v>
      </c>
      <c r="E6432" s="17">
        <v>0</v>
      </c>
      <c r="F6432" s="17">
        <v>0</v>
      </c>
      <c r="G6432" s="17">
        <v>0</v>
      </c>
      <c r="H6432" s="17">
        <v>0</v>
      </c>
    </row>
    <row r="6433" spans="1:8">
      <c r="A6433" s="15">
        <v>6428</v>
      </c>
      <c r="B6433" s="16" t="s">
        <v>30</v>
      </c>
      <c r="C6433" s="16" t="s">
        <v>294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30</v>
      </c>
      <c r="C6434" s="16" t="s">
        <v>295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30</v>
      </c>
      <c r="C6435" s="16" t="s">
        <v>296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30</v>
      </c>
      <c r="C6436" s="16" t="s">
        <v>297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30</v>
      </c>
      <c r="C6437" s="16" t="s">
        <v>298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30</v>
      </c>
      <c r="C6438" s="16" t="s">
        <v>299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30</v>
      </c>
      <c r="C6439" s="16" t="s">
        <v>300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30</v>
      </c>
      <c r="C6440" s="16" t="s">
        <v>301</v>
      </c>
      <c r="D6440" s="17">
        <v>0</v>
      </c>
      <c r="E6440" s="17">
        <v>0</v>
      </c>
      <c r="F6440" s="17">
        <v>3</v>
      </c>
      <c r="G6440" s="17">
        <v>3</v>
      </c>
      <c r="H6440" s="17">
        <v>4</v>
      </c>
    </row>
    <row r="6441" spans="1:8">
      <c r="A6441" s="15">
        <v>6436</v>
      </c>
      <c r="B6441" s="16" t="s">
        <v>30</v>
      </c>
      <c r="C6441" s="16" t="s">
        <v>366</v>
      </c>
      <c r="D6441" s="17">
        <v>0</v>
      </c>
      <c r="E6441" s="17">
        <v>0</v>
      </c>
      <c r="F6441" s="17">
        <v>0</v>
      </c>
      <c r="G6441" s="17">
        <v>0</v>
      </c>
      <c r="H6441" s="17">
        <v>0</v>
      </c>
    </row>
    <row r="6442" spans="1:8">
      <c r="A6442" s="15">
        <v>6437</v>
      </c>
      <c r="B6442" s="16" t="s">
        <v>30</v>
      </c>
      <c r="C6442" s="16" t="s">
        <v>302</v>
      </c>
      <c r="D6442" s="17">
        <v>5</v>
      </c>
      <c r="E6442" s="17">
        <v>0</v>
      </c>
      <c r="F6442" s="17">
        <v>12</v>
      </c>
      <c r="G6442" s="17">
        <v>0</v>
      </c>
      <c r="H6442" s="17">
        <v>18</v>
      </c>
    </row>
    <row r="6443" spans="1:8">
      <c r="A6443" s="15">
        <v>6438</v>
      </c>
      <c r="B6443" s="16" t="s">
        <v>30</v>
      </c>
      <c r="C6443" s="16" t="s">
        <v>383</v>
      </c>
      <c r="D6443" s="17">
        <v>0</v>
      </c>
      <c r="E6443" s="17">
        <v>0</v>
      </c>
      <c r="F6443" s="17">
        <v>0</v>
      </c>
      <c r="G6443" s="17">
        <v>0</v>
      </c>
      <c r="H6443" s="17">
        <v>0</v>
      </c>
    </row>
    <row r="6444" spans="1:8">
      <c r="A6444" s="15">
        <v>6439</v>
      </c>
      <c r="B6444" s="16" t="s">
        <v>30</v>
      </c>
      <c r="C6444" s="16" t="s">
        <v>384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30</v>
      </c>
      <c r="C6445" s="16" t="s">
        <v>385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30</v>
      </c>
      <c r="C6446" s="16" t="s">
        <v>386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30</v>
      </c>
      <c r="C6447" s="16" t="s">
        <v>387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30</v>
      </c>
      <c r="C6448" s="16" t="s">
        <v>303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30</v>
      </c>
      <c r="C6449" s="16" t="s">
        <v>304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30</v>
      </c>
      <c r="C6450" s="16" t="s">
        <v>376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30</v>
      </c>
      <c r="C6451" s="16" t="s">
        <v>305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30</v>
      </c>
      <c r="C6452" s="16" t="s">
        <v>306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30</v>
      </c>
      <c r="C6453" s="16" t="s">
        <v>307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30</v>
      </c>
      <c r="C6454" s="16" t="s">
        <v>308</v>
      </c>
      <c r="D6454" s="17">
        <v>0</v>
      </c>
      <c r="E6454" s="17">
        <v>0</v>
      </c>
      <c r="F6454" s="17">
        <v>0</v>
      </c>
      <c r="G6454" s="17">
        <v>0</v>
      </c>
      <c r="H6454" s="17">
        <v>0</v>
      </c>
    </row>
    <row r="6455" spans="1:8">
      <c r="A6455" s="15">
        <v>6450</v>
      </c>
      <c r="B6455" s="16" t="s">
        <v>30</v>
      </c>
      <c r="C6455" s="16" t="s">
        <v>309</v>
      </c>
      <c r="D6455" s="17">
        <v>0</v>
      </c>
      <c r="E6455" s="17">
        <v>0</v>
      </c>
      <c r="F6455" s="17">
        <v>3</v>
      </c>
      <c r="G6455" s="17">
        <v>0</v>
      </c>
      <c r="H6455" s="17">
        <v>3</v>
      </c>
    </row>
    <row r="6456" spans="1:8">
      <c r="A6456" s="15">
        <v>6451</v>
      </c>
      <c r="B6456" s="16" t="s">
        <v>30</v>
      </c>
      <c r="C6456" s="16" t="s">
        <v>310</v>
      </c>
      <c r="D6456" s="17">
        <v>0</v>
      </c>
      <c r="E6456" s="17">
        <v>0</v>
      </c>
      <c r="F6456" s="17">
        <v>0</v>
      </c>
      <c r="G6456" s="17">
        <v>0</v>
      </c>
      <c r="H6456" s="17">
        <v>0</v>
      </c>
    </row>
    <row r="6457" spans="1:8">
      <c r="A6457" s="15">
        <v>6452</v>
      </c>
      <c r="B6457" s="16" t="s">
        <v>30</v>
      </c>
      <c r="C6457" s="16" t="s">
        <v>311</v>
      </c>
      <c r="D6457" s="17">
        <v>0</v>
      </c>
      <c r="E6457" s="17">
        <v>0</v>
      </c>
      <c r="F6457" s="17">
        <v>0</v>
      </c>
      <c r="G6457" s="17">
        <v>0</v>
      </c>
      <c r="H6457" s="17">
        <v>0</v>
      </c>
    </row>
    <row r="6458" spans="1:8">
      <c r="A6458" s="15">
        <v>6453</v>
      </c>
      <c r="B6458" s="16" t="s">
        <v>30</v>
      </c>
      <c r="C6458" s="16" t="s">
        <v>312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30</v>
      </c>
      <c r="C6459" s="16" t="s">
        <v>313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30</v>
      </c>
      <c r="C6460" s="16" t="s">
        <v>314</v>
      </c>
      <c r="D6460" s="17">
        <v>3</v>
      </c>
      <c r="E6460" s="17">
        <v>0</v>
      </c>
      <c r="F6460" s="17">
        <v>8</v>
      </c>
      <c r="G6460" s="17">
        <v>3</v>
      </c>
      <c r="H6460" s="17">
        <v>15</v>
      </c>
    </row>
    <row r="6461" spans="1:8">
      <c r="A6461" s="15">
        <v>6456</v>
      </c>
      <c r="B6461" s="16" t="s">
        <v>30</v>
      </c>
      <c r="C6461" s="16" t="s">
        <v>388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30</v>
      </c>
      <c r="C6462" s="16" t="s">
        <v>367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30</v>
      </c>
      <c r="C6463" s="16" t="s">
        <v>315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30</v>
      </c>
      <c r="C6464" s="16" t="s">
        <v>316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30</v>
      </c>
      <c r="C6465" s="16" t="s">
        <v>317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30</v>
      </c>
      <c r="C6466" s="16" t="s">
        <v>318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30</v>
      </c>
      <c r="C6467" s="16" t="s">
        <v>319</v>
      </c>
      <c r="D6467" s="17">
        <v>0</v>
      </c>
      <c r="E6467" s="17">
        <v>0</v>
      </c>
      <c r="F6467" s="17">
        <v>0</v>
      </c>
      <c r="G6467" s="17">
        <v>0</v>
      </c>
      <c r="H6467" s="17">
        <v>0</v>
      </c>
    </row>
    <row r="6468" spans="1:8">
      <c r="A6468" s="15">
        <v>6463</v>
      </c>
      <c r="B6468" s="16" t="s">
        <v>30</v>
      </c>
      <c r="C6468" s="16" t="s">
        <v>320</v>
      </c>
      <c r="D6468" s="17">
        <v>0</v>
      </c>
      <c r="E6468" s="17">
        <v>0</v>
      </c>
      <c r="F6468" s="17">
        <v>0</v>
      </c>
      <c r="G6468" s="17">
        <v>0</v>
      </c>
      <c r="H6468" s="17">
        <v>3</v>
      </c>
    </row>
    <row r="6469" spans="1:8">
      <c r="A6469" s="15">
        <v>6464</v>
      </c>
      <c r="B6469" s="16" t="s">
        <v>30</v>
      </c>
      <c r="C6469" s="16" t="s">
        <v>321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30</v>
      </c>
      <c r="C6470" s="16" t="s">
        <v>377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30</v>
      </c>
      <c r="C6471" s="16" t="s">
        <v>322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30</v>
      </c>
      <c r="C6472" s="16" t="s">
        <v>323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30</v>
      </c>
      <c r="C6473" s="16" t="s">
        <v>324</v>
      </c>
      <c r="D6473" s="17">
        <v>0</v>
      </c>
      <c r="E6473" s="17">
        <v>0</v>
      </c>
      <c r="F6473" s="17">
        <v>0</v>
      </c>
      <c r="G6473" s="17">
        <v>3</v>
      </c>
      <c r="H6473" s="17">
        <v>5</v>
      </c>
    </row>
    <row r="6474" spans="1:8">
      <c r="A6474" s="15">
        <v>6469</v>
      </c>
      <c r="B6474" s="16" t="s">
        <v>30</v>
      </c>
      <c r="C6474" s="16" t="s">
        <v>325</v>
      </c>
      <c r="D6474" s="17">
        <v>0</v>
      </c>
      <c r="E6474" s="17">
        <v>0</v>
      </c>
      <c r="F6474" s="17">
        <v>0</v>
      </c>
      <c r="G6474" s="17">
        <v>0</v>
      </c>
      <c r="H6474" s="17">
        <v>0</v>
      </c>
    </row>
    <row r="6475" spans="1:8">
      <c r="A6475" s="15">
        <v>6470</v>
      </c>
      <c r="B6475" s="16" t="s">
        <v>30</v>
      </c>
      <c r="C6475" s="16" t="s">
        <v>368</v>
      </c>
      <c r="D6475" s="17">
        <v>0</v>
      </c>
      <c r="E6475" s="17">
        <v>0</v>
      </c>
      <c r="F6475" s="17">
        <v>0</v>
      </c>
      <c r="G6475" s="17">
        <v>5</v>
      </c>
      <c r="H6475" s="17">
        <v>4</v>
      </c>
    </row>
    <row r="6476" spans="1:8">
      <c r="A6476" s="15">
        <v>6471</v>
      </c>
      <c r="B6476" s="16" t="s">
        <v>30</v>
      </c>
      <c r="C6476" s="16" t="s">
        <v>326</v>
      </c>
      <c r="D6476" s="17">
        <v>0</v>
      </c>
      <c r="E6476" s="17">
        <v>0</v>
      </c>
      <c r="F6476" s="17">
        <v>14</v>
      </c>
      <c r="G6476" s="17">
        <v>3</v>
      </c>
      <c r="H6476" s="17">
        <v>25</v>
      </c>
    </row>
    <row r="6477" spans="1:8">
      <c r="A6477" s="15">
        <v>6472</v>
      </c>
      <c r="B6477" s="16" t="s">
        <v>30</v>
      </c>
      <c r="C6477" s="16" t="s">
        <v>327</v>
      </c>
      <c r="D6477" s="17">
        <v>0</v>
      </c>
      <c r="E6477" s="17">
        <v>0</v>
      </c>
      <c r="F6477" s="17">
        <v>3</v>
      </c>
      <c r="G6477" s="17">
        <v>0</v>
      </c>
      <c r="H6477" s="17">
        <v>3</v>
      </c>
    </row>
    <row r="6478" spans="1:8">
      <c r="A6478" s="15">
        <v>6473</v>
      </c>
      <c r="B6478" s="16" t="s">
        <v>30</v>
      </c>
      <c r="C6478" s="16" t="s">
        <v>328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30</v>
      </c>
      <c r="C6479" s="16" t="s">
        <v>329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30</v>
      </c>
      <c r="C6480" s="16" t="s">
        <v>379</v>
      </c>
      <c r="D6480" s="17">
        <v>0</v>
      </c>
      <c r="E6480" s="17">
        <v>0</v>
      </c>
      <c r="F6480" s="17">
        <v>0</v>
      </c>
      <c r="G6480" s="17">
        <v>0</v>
      </c>
      <c r="H6480" s="17">
        <v>0</v>
      </c>
    </row>
    <row r="6481" spans="1:8">
      <c r="A6481" s="15">
        <v>6476</v>
      </c>
      <c r="B6481" s="16" t="s">
        <v>30</v>
      </c>
      <c r="C6481" s="16" t="s">
        <v>369</v>
      </c>
      <c r="D6481" s="17">
        <v>0</v>
      </c>
      <c r="E6481" s="17">
        <v>0</v>
      </c>
      <c r="F6481" s="17">
        <v>8</v>
      </c>
      <c r="G6481" s="17">
        <v>0</v>
      </c>
      <c r="H6481" s="17">
        <v>8</v>
      </c>
    </row>
    <row r="6482" spans="1:8">
      <c r="A6482" s="15">
        <v>6477</v>
      </c>
      <c r="B6482" s="16" t="s">
        <v>30</v>
      </c>
      <c r="C6482" s="16" t="s">
        <v>389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30</v>
      </c>
      <c r="C6483" s="16" t="s">
        <v>390</v>
      </c>
      <c r="D6483" s="17">
        <v>0</v>
      </c>
      <c r="E6483" s="17">
        <v>0</v>
      </c>
      <c r="F6483" s="17">
        <v>0</v>
      </c>
      <c r="G6483" s="17">
        <v>0</v>
      </c>
      <c r="H6483" s="17">
        <v>0</v>
      </c>
    </row>
    <row r="6484" spans="1:8">
      <c r="A6484" s="15">
        <v>6479</v>
      </c>
      <c r="B6484" s="16" t="s">
        <v>30</v>
      </c>
      <c r="C6484" s="16" t="s">
        <v>330</v>
      </c>
      <c r="D6484" s="17">
        <v>0</v>
      </c>
      <c r="E6484" s="17">
        <v>0</v>
      </c>
      <c r="F6484" s="17">
        <v>3</v>
      </c>
      <c r="G6484" s="17">
        <v>9</v>
      </c>
      <c r="H6484" s="17">
        <v>8</v>
      </c>
    </row>
    <row r="6485" spans="1:8">
      <c r="A6485" s="15">
        <v>6480</v>
      </c>
      <c r="B6485" s="16" t="s">
        <v>30</v>
      </c>
      <c r="C6485" s="16" t="s">
        <v>391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30</v>
      </c>
      <c r="C6486" s="16" t="s">
        <v>392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30</v>
      </c>
      <c r="C6487" s="16" t="s">
        <v>393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30</v>
      </c>
      <c r="C6488" s="16" t="s">
        <v>331</v>
      </c>
      <c r="D6488" s="17">
        <v>0</v>
      </c>
      <c r="E6488" s="17">
        <v>0</v>
      </c>
      <c r="F6488" s="17">
        <v>0</v>
      </c>
      <c r="G6488" s="17">
        <v>0</v>
      </c>
      <c r="H6488" s="17">
        <v>0</v>
      </c>
    </row>
    <row r="6489" spans="1:8">
      <c r="A6489" s="15">
        <v>6484</v>
      </c>
      <c r="B6489" s="16" t="s">
        <v>30</v>
      </c>
      <c r="C6489" s="16" t="s">
        <v>394</v>
      </c>
      <c r="D6489" s="17">
        <v>3178</v>
      </c>
      <c r="E6489" s="17">
        <v>2099</v>
      </c>
      <c r="F6489" s="17">
        <v>9942</v>
      </c>
      <c r="G6489" s="17">
        <v>4331</v>
      </c>
      <c r="H6489" s="17">
        <v>19556</v>
      </c>
    </row>
    <row r="6490" spans="1:8">
      <c r="A6490" s="15">
        <v>6485</v>
      </c>
      <c r="B6490" s="16" t="s">
        <v>30</v>
      </c>
      <c r="C6490" s="16" t="s">
        <v>332</v>
      </c>
      <c r="D6490" s="17">
        <v>0</v>
      </c>
      <c r="E6490" s="17">
        <v>0</v>
      </c>
      <c r="F6490" s="17">
        <v>4</v>
      </c>
      <c r="G6490" s="17">
        <v>3</v>
      </c>
      <c r="H6490" s="17">
        <v>4</v>
      </c>
    </row>
    <row r="6491" spans="1:8">
      <c r="A6491" s="15">
        <v>6486</v>
      </c>
      <c r="B6491" s="16" t="s">
        <v>30</v>
      </c>
      <c r="C6491" s="16" t="s">
        <v>333</v>
      </c>
      <c r="D6491" s="17">
        <v>0</v>
      </c>
      <c r="E6491" s="17">
        <v>4</v>
      </c>
      <c r="F6491" s="17">
        <v>17</v>
      </c>
      <c r="G6491" s="17">
        <v>0</v>
      </c>
      <c r="H6491" s="17">
        <v>20</v>
      </c>
    </row>
    <row r="6492" spans="1:8">
      <c r="A6492" s="15">
        <v>6487</v>
      </c>
      <c r="B6492" s="16" t="s">
        <v>31</v>
      </c>
      <c r="C6492" s="16" t="s">
        <v>97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31</v>
      </c>
      <c r="C6493" s="16" t="s">
        <v>347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31</v>
      </c>
      <c r="C6494" s="16" t="s">
        <v>98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31</v>
      </c>
      <c r="C6495" s="16" t="s">
        <v>99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31</v>
      </c>
      <c r="C6496" s="16" t="s">
        <v>100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31</v>
      </c>
      <c r="C6497" s="16" t="s">
        <v>101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31</v>
      </c>
      <c r="C6498" s="16" t="s">
        <v>102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31</v>
      </c>
      <c r="C6499" s="16" t="s">
        <v>103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31</v>
      </c>
      <c r="C6500" s="16" t="s">
        <v>104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31</v>
      </c>
      <c r="C6501" s="16" t="s">
        <v>105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31</v>
      </c>
      <c r="C6502" s="16" t="s">
        <v>106</v>
      </c>
      <c r="D6502" s="17">
        <v>0</v>
      </c>
      <c r="E6502" s="17">
        <v>0</v>
      </c>
      <c r="F6502" s="17">
        <v>5</v>
      </c>
      <c r="G6502" s="17">
        <v>3</v>
      </c>
      <c r="H6502" s="17">
        <v>8</v>
      </c>
    </row>
    <row r="6503" spans="1:8">
      <c r="A6503" s="15">
        <v>6498</v>
      </c>
      <c r="B6503" s="16" t="s">
        <v>31</v>
      </c>
      <c r="C6503" s="16" t="s">
        <v>107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31</v>
      </c>
      <c r="C6504" s="16" t="s">
        <v>108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31</v>
      </c>
      <c r="C6505" s="16" t="s">
        <v>109</v>
      </c>
      <c r="D6505" s="17">
        <v>0</v>
      </c>
      <c r="E6505" s="17">
        <v>0</v>
      </c>
      <c r="F6505" s="17">
        <v>0</v>
      </c>
      <c r="G6505" s="17">
        <v>0</v>
      </c>
      <c r="H6505" s="17">
        <v>0</v>
      </c>
    </row>
    <row r="6506" spans="1:8">
      <c r="A6506" s="15">
        <v>6501</v>
      </c>
      <c r="B6506" s="16" t="s">
        <v>31</v>
      </c>
      <c r="C6506" s="16" t="s">
        <v>110</v>
      </c>
      <c r="D6506" s="17">
        <v>4649</v>
      </c>
      <c r="E6506" s="17">
        <v>2270</v>
      </c>
      <c r="F6506" s="17">
        <v>9334</v>
      </c>
      <c r="G6506" s="17">
        <v>1976</v>
      </c>
      <c r="H6506" s="17">
        <v>18223</v>
      </c>
    </row>
    <row r="6507" spans="1:8">
      <c r="A6507" s="15">
        <v>6502</v>
      </c>
      <c r="B6507" s="16" t="s">
        <v>31</v>
      </c>
      <c r="C6507" s="16" t="s">
        <v>348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31</v>
      </c>
      <c r="C6508" s="16" t="s">
        <v>111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31</v>
      </c>
      <c r="C6509" s="16" t="s">
        <v>112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31</v>
      </c>
      <c r="C6510" s="16" t="s">
        <v>113</v>
      </c>
      <c r="D6510" s="17">
        <v>0</v>
      </c>
      <c r="E6510" s="17">
        <v>0</v>
      </c>
      <c r="F6510" s="17">
        <v>5</v>
      </c>
      <c r="G6510" s="17">
        <v>4</v>
      </c>
      <c r="H6510" s="17">
        <v>9</v>
      </c>
    </row>
    <row r="6511" spans="1:8">
      <c r="A6511" s="15">
        <v>6506</v>
      </c>
      <c r="B6511" s="16" t="s">
        <v>31</v>
      </c>
      <c r="C6511" s="16" t="s">
        <v>114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31</v>
      </c>
      <c r="C6512" s="16" t="s">
        <v>115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31</v>
      </c>
      <c r="C6513" s="16" t="s">
        <v>116</v>
      </c>
      <c r="D6513" s="17">
        <v>0</v>
      </c>
      <c r="E6513" s="17">
        <v>0</v>
      </c>
      <c r="F6513" s="17">
        <v>0</v>
      </c>
      <c r="G6513" s="17">
        <v>0</v>
      </c>
      <c r="H6513" s="17">
        <v>0</v>
      </c>
    </row>
    <row r="6514" spans="1:8">
      <c r="A6514" s="15">
        <v>6509</v>
      </c>
      <c r="B6514" s="16" t="s">
        <v>31</v>
      </c>
      <c r="C6514" s="16" t="s">
        <v>117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31</v>
      </c>
      <c r="C6515" s="16" t="s">
        <v>118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31</v>
      </c>
      <c r="C6516" s="16" t="s">
        <v>119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31</v>
      </c>
      <c r="C6517" s="16" t="s">
        <v>120</v>
      </c>
      <c r="D6517" s="17">
        <v>0</v>
      </c>
      <c r="E6517" s="17">
        <v>0</v>
      </c>
      <c r="F6517" s="17">
        <v>0</v>
      </c>
      <c r="G6517" s="17">
        <v>3</v>
      </c>
      <c r="H6517" s="17">
        <v>3</v>
      </c>
    </row>
    <row r="6518" spans="1:8">
      <c r="A6518" s="15">
        <v>6513</v>
      </c>
      <c r="B6518" s="16" t="s">
        <v>31</v>
      </c>
      <c r="C6518" s="16" t="s">
        <v>121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31</v>
      </c>
      <c r="C6519" s="16" t="s">
        <v>122</v>
      </c>
      <c r="D6519" s="17">
        <v>0</v>
      </c>
      <c r="E6519" s="17">
        <v>0</v>
      </c>
      <c r="F6519" s="17">
        <v>0</v>
      </c>
      <c r="G6519" s="17">
        <v>0</v>
      </c>
      <c r="H6519" s="17">
        <v>0</v>
      </c>
    </row>
    <row r="6520" spans="1:8">
      <c r="A6520" s="15">
        <v>6515</v>
      </c>
      <c r="B6520" s="16" t="s">
        <v>31</v>
      </c>
      <c r="C6520" s="16" t="s">
        <v>123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31</v>
      </c>
      <c r="C6521" s="16" t="s">
        <v>124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31</v>
      </c>
      <c r="C6522" s="16" t="s">
        <v>380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31</v>
      </c>
      <c r="C6523" s="16" t="s">
        <v>372</v>
      </c>
      <c r="D6523" s="17">
        <v>0</v>
      </c>
      <c r="E6523" s="17">
        <v>0</v>
      </c>
      <c r="F6523" s="17">
        <v>0</v>
      </c>
      <c r="G6523" s="17">
        <v>0</v>
      </c>
      <c r="H6523" s="17">
        <v>0</v>
      </c>
    </row>
    <row r="6524" spans="1:8">
      <c r="A6524" s="15">
        <v>6519</v>
      </c>
      <c r="B6524" s="16" t="s">
        <v>31</v>
      </c>
      <c r="C6524" s="16" t="s">
        <v>125</v>
      </c>
      <c r="D6524" s="17">
        <v>0</v>
      </c>
      <c r="E6524" s="17">
        <v>0</v>
      </c>
      <c r="F6524" s="17">
        <v>13</v>
      </c>
      <c r="G6524" s="17">
        <v>0</v>
      </c>
      <c r="H6524" s="17">
        <v>13</v>
      </c>
    </row>
    <row r="6525" spans="1:8">
      <c r="A6525" s="15">
        <v>6520</v>
      </c>
      <c r="B6525" s="16" t="s">
        <v>31</v>
      </c>
      <c r="C6525" s="16" t="s">
        <v>126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31</v>
      </c>
      <c r="C6526" s="16" t="s">
        <v>127</v>
      </c>
      <c r="D6526" s="17">
        <v>0</v>
      </c>
      <c r="E6526" s="17">
        <v>0</v>
      </c>
      <c r="F6526" s="17">
        <v>4</v>
      </c>
      <c r="G6526" s="17">
        <v>0</v>
      </c>
      <c r="H6526" s="17">
        <v>4</v>
      </c>
    </row>
    <row r="6527" spans="1:8">
      <c r="A6527" s="15">
        <v>6522</v>
      </c>
      <c r="B6527" s="16" t="s">
        <v>31</v>
      </c>
      <c r="C6527" s="16" t="s">
        <v>128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31</v>
      </c>
      <c r="C6528" s="16" t="s">
        <v>129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31</v>
      </c>
      <c r="C6529" s="16" t="s">
        <v>130</v>
      </c>
      <c r="D6529" s="17">
        <v>0</v>
      </c>
      <c r="E6529" s="17">
        <v>0</v>
      </c>
      <c r="F6529" s="17">
        <v>6</v>
      </c>
      <c r="G6529" s="17">
        <v>0</v>
      </c>
      <c r="H6529" s="17">
        <v>6</v>
      </c>
    </row>
    <row r="6530" spans="1:8">
      <c r="A6530" s="15">
        <v>6525</v>
      </c>
      <c r="B6530" s="16" t="s">
        <v>31</v>
      </c>
      <c r="C6530" s="16" t="s">
        <v>131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31</v>
      </c>
      <c r="C6531" s="16" t="s">
        <v>132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31</v>
      </c>
      <c r="C6532" s="16" t="s">
        <v>381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31</v>
      </c>
      <c r="C6533" s="16" t="s">
        <v>133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31</v>
      </c>
      <c r="C6534" s="16" t="s">
        <v>134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31</v>
      </c>
      <c r="C6535" s="16" t="s">
        <v>135</v>
      </c>
      <c r="D6535" s="17">
        <v>0</v>
      </c>
      <c r="E6535" s="17">
        <v>0</v>
      </c>
      <c r="F6535" s="17">
        <v>5</v>
      </c>
      <c r="G6535" s="17">
        <v>0</v>
      </c>
      <c r="H6535" s="17">
        <v>9</v>
      </c>
    </row>
    <row r="6536" spans="1:8">
      <c r="A6536" s="15">
        <v>6531</v>
      </c>
      <c r="B6536" s="16" t="s">
        <v>31</v>
      </c>
      <c r="C6536" s="16" t="s">
        <v>136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31</v>
      </c>
      <c r="C6537" s="16" t="s">
        <v>137</v>
      </c>
      <c r="D6537" s="17">
        <v>0</v>
      </c>
      <c r="E6537" s="17">
        <v>0</v>
      </c>
      <c r="F6537" s="17">
        <v>0</v>
      </c>
      <c r="G6537" s="17">
        <v>0</v>
      </c>
      <c r="H6537" s="17">
        <v>0</v>
      </c>
    </row>
    <row r="6538" spans="1:8">
      <c r="A6538" s="15">
        <v>6533</v>
      </c>
      <c r="B6538" s="16" t="s">
        <v>31</v>
      </c>
      <c r="C6538" s="16" t="s">
        <v>138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31</v>
      </c>
      <c r="C6539" s="16" t="s">
        <v>139</v>
      </c>
      <c r="D6539" s="17">
        <v>0</v>
      </c>
      <c r="E6539" s="17">
        <v>0</v>
      </c>
      <c r="F6539" s="17">
        <v>0</v>
      </c>
      <c r="G6539" s="17">
        <v>0</v>
      </c>
      <c r="H6539" s="17">
        <v>0</v>
      </c>
    </row>
    <row r="6540" spans="1:8">
      <c r="A6540" s="15">
        <v>6535</v>
      </c>
      <c r="B6540" s="16" t="s">
        <v>31</v>
      </c>
      <c r="C6540" s="16" t="s">
        <v>140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31</v>
      </c>
      <c r="C6541" s="16" t="s">
        <v>141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31</v>
      </c>
      <c r="C6542" s="16" t="s">
        <v>142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31</v>
      </c>
      <c r="C6543" s="16" t="s">
        <v>143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31</v>
      </c>
      <c r="C6544" s="16" t="s">
        <v>144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31</v>
      </c>
      <c r="C6545" s="16" t="s">
        <v>349</v>
      </c>
      <c r="D6545" s="17">
        <v>0</v>
      </c>
      <c r="E6545" s="17">
        <v>0</v>
      </c>
      <c r="F6545" s="17">
        <v>8</v>
      </c>
      <c r="G6545" s="17">
        <v>0</v>
      </c>
      <c r="H6545" s="17">
        <v>8</v>
      </c>
    </row>
    <row r="6546" spans="1:8">
      <c r="A6546" s="15">
        <v>6541</v>
      </c>
      <c r="B6546" s="16" t="s">
        <v>31</v>
      </c>
      <c r="C6546" s="16" t="s">
        <v>145</v>
      </c>
      <c r="D6546" s="17">
        <v>0</v>
      </c>
      <c r="E6546" s="17">
        <v>0</v>
      </c>
      <c r="F6546" s="17">
        <v>0</v>
      </c>
      <c r="G6546" s="17">
        <v>0</v>
      </c>
      <c r="H6546" s="17">
        <v>0</v>
      </c>
    </row>
    <row r="6547" spans="1:8">
      <c r="A6547" s="15">
        <v>6542</v>
      </c>
      <c r="B6547" s="16" t="s">
        <v>31</v>
      </c>
      <c r="C6547" s="16" t="s">
        <v>146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31</v>
      </c>
      <c r="C6548" s="16" t="s">
        <v>147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31</v>
      </c>
      <c r="C6549" s="16" t="s">
        <v>148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31</v>
      </c>
      <c r="C6550" s="16" t="s">
        <v>350</v>
      </c>
      <c r="D6550" s="17">
        <v>0</v>
      </c>
      <c r="E6550" s="17">
        <v>0</v>
      </c>
      <c r="F6550" s="17">
        <v>0</v>
      </c>
      <c r="G6550" s="17">
        <v>0</v>
      </c>
      <c r="H6550" s="17">
        <v>0</v>
      </c>
    </row>
    <row r="6551" spans="1:8">
      <c r="A6551" s="15">
        <v>6546</v>
      </c>
      <c r="B6551" s="16" t="s">
        <v>31</v>
      </c>
      <c r="C6551" s="16" t="s">
        <v>149</v>
      </c>
      <c r="D6551" s="17">
        <v>0</v>
      </c>
      <c r="E6551" s="17">
        <v>0</v>
      </c>
      <c r="F6551" s="17">
        <v>0</v>
      </c>
      <c r="G6551" s="17">
        <v>0</v>
      </c>
      <c r="H6551" s="17">
        <v>0</v>
      </c>
    </row>
    <row r="6552" spans="1:8">
      <c r="A6552" s="15">
        <v>6547</v>
      </c>
      <c r="B6552" s="16" t="s">
        <v>31</v>
      </c>
      <c r="C6552" s="16" t="s">
        <v>150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31</v>
      </c>
      <c r="C6553" s="16" t="s">
        <v>351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31</v>
      </c>
      <c r="C6554" s="16" t="s">
        <v>151</v>
      </c>
      <c r="D6554" s="17">
        <v>0</v>
      </c>
      <c r="E6554" s="17">
        <v>0</v>
      </c>
      <c r="F6554" s="17">
        <v>23</v>
      </c>
      <c r="G6554" s="17">
        <v>13</v>
      </c>
      <c r="H6554" s="17">
        <v>37</v>
      </c>
    </row>
    <row r="6555" spans="1:8">
      <c r="A6555" s="15">
        <v>6550</v>
      </c>
      <c r="B6555" s="16" t="s">
        <v>31</v>
      </c>
      <c r="C6555" s="16" t="s">
        <v>152</v>
      </c>
      <c r="D6555" s="17">
        <v>0</v>
      </c>
      <c r="E6555" s="17">
        <v>0</v>
      </c>
      <c r="F6555" s="17">
        <v>0</v>
      </c>
      <c r="G6555" s="17">
        <v>0</v>
      </c>
      <c r="H6555" s="17">
        <v>0</v>
      </c>
    </row>
    <row r="6556" spans="1:8">
      <c r="A6556" s="15">
        <v>6551</v>
      </c>
      <c r="B6556" s="16" t="s">
        <v>31</v>
      </c>
      <c r="C6556" s="16" t="s">
        <v>352</v>
      </c>
      <c r="D6556" s="17">
        <v>0</v>
      </c>
      <c r="E6556" s="17">
        <v>0</v>
      </c>
      <c r="F6556" s="17">
        <v>0</v>
      </c>
      <c r="G6556" s="17">
        <v>0</v>
      </c>
      <c r="H6556" s="17">
        <v>0</v>
      </c>
    </row>
    <row r="6557" spans="1:8">
      <c r="A6557" s="15">
        <v>6552</v>
      </c>
      <c r="B6557" s="16" t="s">
        <v>31</v>
      </c>
      <c r="C6557" s="16" t="s">
        <v>153</v>
      </c>
      <c r="D6557" s="17">
        <v>0</v>
      </c>
      <c r="E6557" s="17">
        <v>0</v>
      </c>
      <c r="F6557" s="17">
        <v>0</v>
      </c>
      <c r="G6557" s="17">
        <v>5</v>
      </c>
      <c r="H6557" s="17">
        <v>5</v>
      </c>
    </row>
    <row r="6558" spans="1:8">
      <c r="A6558" s="15">
        <v>6553</v>
      </c>
      <c r="B6558" s="16" t="s">
        <v>31</v>
      </c>
      <c r="C6558" s="16" t="s">
        <v>154</v>
      </c>
      <c r="D6558" s="17">
        <v>0</v>
      </c>
      <c r="E6558" s="17">
        <v>0</v>
      </c>
      <c r="F6558" s="17">
        <v>5</v>
      </c>
      <c r="G6558" s="17">
        <v>0</v>
      </c>
      <c r="H6558" s="17">
        <v>8</v>
      </c>
    </row>
    <row r="6559" spans="1:8">
      <c r="A6559" s="15">
        <v>6554</v>
      </c>
      <c r="B6559" s="16" t="s">
        <v>31</v>
      </c>
      <c r="C6559" s="16" t="s">
        <v>155</v>
      </c>
      <c r="D6559" s="17">
        <v>0</v>
      </c>
      <c r="E6559" s="17">
        <v>0</v>
      </c>
      <c r="F6559" s="17">
        <v>0</v>
      </c>
      <c r="G6559" s="17">
        <v>0</v>
      </c>
      <c r="H6559" s="17">
        <v>5</v>
      </c>
    </row>
    <row r="6560" spans="1:8">
      <c r="A6560" s="15">
        <v>6555</v>
      </c>
      <c r="B6560" s="16" t="s">
        <v>31</v>
      </c>
      <c r="C6560" s="16" t="s">
        <v>156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31</v>
      </c>
      <c r="C6561" s="16" t="s">
        <v>157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31</v>
      </c>
      <c r="C6562" s="16" t="s">
        <v>158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31</v>
      </c>
      <c r="C6563" s="16" t="s">
        <v>159</v>
      </c>
      <c r="D6563" s="17">
        <v>0</v>
      </c>
      <c r="E6563" s="17">
        <v>0</v>
      </c>
      <c r="F6563" s="17">
        <v>0</v>
      </c>
      <c r="G6563" s="17">
        <v>3</v>
      </c>
      <c r="H6563" s="17">
        <v>13</v>
      </c>
    </row>
    <row r="6564" spans="1:8">
      <c r="A6564" s="15">
        <v>6559</v>
      </c>
      <c r="B6564" s="16" t="s">
        <v>31</v>
      </c>
      <c r="C6564" s="16" t="s">
        <v>160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31</v>
      </c>
      <c r="C6565" s="16" t="s">
        <v>161</v>
      </c>
      <c r="D6565" s="17">
        <v>0</v>
      </c>
      <c r="E6565" s="17">
        <v>0</v>
      </c>
      <c r="F6565" s="17">
        <v>7</v>
      </c>
      <c r="G6565" s="17">
        <v>0</v>
      </c>
      <c r="H6565" s="17">
        <v>3</v>
      </c>
    </row>
    <row r="6566" spans="1:8">
      <c r="A6566" s="15">
        <v>6561</v>
      </c>
      <c r="B6566" s="16" t="s">
        <v>31</v>
      </c>
      <c r="C6566" s="16" t="s">
        <v>162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31</v>
      </c>
      <c r="C6567" s="16" t="s">
        <v>163</v>
      </c>
      <c r="D6567" s="17">
        <v>27</v>
      </c>
      <c r="E6567" s="17">
        <v>23</v>
      </c>
      <c r="F6567" s="17">
        <v>456</v>
      </c>
      <c r="G6567" s="17">
        <v>268</v>
      </c>
      <c r="H6567" s="17">
        <v>763</v>
      </c>
    </row>
    <row r="6568" spans="1:8">
      <c r="A6568" s="15">
        <v>6563</v>
      </c>
      <c r="B6568" s="16" t="s">
        <v>31</v>
      </c>
      <c r="C6568" s="16" t="s">
        <v>164</v>
      </c>
      <c r="D6568" s="17">
        <v>0</v>
      </c>
      <c r="E6568" s="17">
        <v>0</v>
      </c>
      <c r="F6568" s="17">
        <v>0</v>
      </c>
      <c r="G6568" s="17">
        <v>0</v>
      </c>
      <c r="H6568" s="17">
        <v>0</v>
      </c>
    </row>
    <row r="6569" spans="1:8">
      <c r="A6569" s="15">
        <v>6564</v>
      </c>
      <c r="B6569" s="16" t="s">
        <v>31</v>
      </c>
      <c r="C6569" s="16" t="s">
        <v>165</v>
      </c>
      <c r="D6569" s="17">
        <v>0</v>
      </c>
      <c r="E6569" s="17">
        <v>0</v>
      </c>
      <c r="F6569" s="17">
        <v>0</v>
      </c>
      <c r="G6569" s="17">
        <v>0</v>
      </c>
      <c r="H6569" s="17">
        <v>0</v>
      </c>
    </row>
    <row r="6570" spans="1:8">
      <c r="A6570" s="15">
        <v>6565</v>
      </c>
      <c r="B6570" s="16" t="s">
        <v>31</v>
      </c>
      <c r="C6570" s="16" t="s">
        <v>166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31</v>
      </c>
      <c r="C6571" s="16" t="s">
        <v>167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31</v>
      </c>
      <c r="C6572" s="16" t="s">
        <v>168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31</v>
      </c>
      <c r="C6573" s="16" t="s">
        <v>353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31</v>
      </c>
      <c r="C6574" s="16" t="s">
        <v>169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31</v>
      </c>
      <c r="C6575" s="16" t="s">
        <v>170</v>
      </c>
      <c r="D6575" s="17">
        <v>0</v>
      </c>
      <c r="E6575" s="17">
        <v>0</v>
      </c>
      <c r="F6575" s="17">
        <v>3</v>
      </c>
      <c r="G6575" s="17">
        <v>0</v>
      </c>
      <c r="H6575" s="17">
        <v>4</v>
      </c>
    </row>
    <row r="6576" spans="1:8">
      <c r="A6576" s="15">
        <v>6571</v>
      </c>
      <c r="B6576" s="16" t="s">
        <v>31</v>
      </c>
      <c r="C6576" s="16" t="s">
        <v>171</v>
      </c>
      <c r="D6576" s="17">
        <v>0</v>
      </c>
      <c r="E6576" s="17">
        <v>0</v>
      </c>
      <c r="F6576" s="17">
        <v>16</v>
      </c>
      <c r="G6576" s="17">
        <v>0</v>
      </c>
      <c r="H6576" s="17">
        <v>15</v>
      </c>
    </row>
    <row r="6577" spans="1:8">
      <c r="A6577" s="15">
        <v>6572</v>
      </c>
      <c r="B6577" s="16" t="s">
        <v>31</v>
      </c>
      <c r="C6577" s="16" t="s">
        <v>172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31</v>
      </c>
      <c r="C6578" s="16" t="s">
        <v>173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31</v>
      </c>
      <c r="C6579" s="16" t="s">
        <v>174</v>
      </c>
      <c r="D6579" s="17">
        <v>0</v>
      </c>
      <c r="E6579" s="17">
        <v>0</v>
      </c>
      <c r="F6579" s="17">
        <v>0</v>
      </c>
      <c r="G6579" s="17">
        <v>0</v>
      </c>
      <c r="H6579" s="17">
        <v>0</v>
      </c>
    </row>
    <row r="6580" spans="1:8">
      <c r="A6580" s="15">
        <v>6575</v>
      </c>
      <c r="B6580" s="16" t="s">
        <v>31</v>
      </c>
      <c r="C6580" s="16" t="s">
        <v>175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31</v>
      </c>
      <c r="C6581" s="16" t="s">
        <v>176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31</v>
      </c>
      <c r="C6582" s="16" t="s">
        <v>177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31</v>
      </c>
      <c r="C6583" s="16" t="s">
        <v>178</v>
      </c>
      <c r="D6583" s="17">
        <v>3</v>
      </c>
      <c r="E6583" s="17">
        <v>0</v>
      </c>
      <c r="F6583" s="17">
        <v>43</v>
      </c>
      <c r="G6583" s="17">
        <v>71</v>
      </c>
      <c r="H6583" s="17">
        <v>121</v>
      </c>
    </row>
    <row r="6584" spans="1:8">
      <c r="A6584" s="15">
        <v>6579</v>
      </c>
      <c r="B6584" s="16" t="s">
        <v>31</v>
      </c>
      <c r="C6584" s="16" t="s">
        <v>179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31</v>
      </c>
      <c r="C6585" s="16" t="s">
        <v>180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31</v>
      </c>
      <c r="C6586" s="16" t="s">
        <v>181</v>
      </c>
      <c r="D6586" s="17">
        <v>0</v>
      </c>
      <c r="E6586" s="17">
        <v>0</v>
      </c>
      <c r="F6586" s="17">
        <v>0</v>
      </c>
      <c r="G6586" s="17">
        <v>8</v>
      </c>
      <c r="H6586" s="17">
        <v>10</v>
      </c>
    </row>
    <row r="6587" spans="1:8">
      <c r="A6587" s="15">
        <v>6582</v>
      </c>
      <c r="B6587" s="16" t="s">
        <v>31</v>
      </c>
      <c r="C6587" s="16" t="s">
        <v>182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31</v>
      </c>
      <c r="C6588" s="16" t="s">
        <v>183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31</v>
      </c>
      <c r="C6589" s="16" t="s">
        <v>184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31</v>
      </c>
      <c r="C6590" s="16" t="s">
        <v>185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31</v>
      </c>
      <c r="C6591" s="16" t="s">
        <v>186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31</v>
      </c>
      <c r="C6592" s="16" t="s">
        <v>354</v>
      </c>
      <c r="D6592" s="17">
        <v>0</v>
      </c>
      <c r="E6592" s="17">
        <v>0</v>
      </c>
      <c r="F6592" s="17">
        <v>0</v>
      </c>
      <c r="G6592" s="17">
        <v>0</v>
      </c>
      <c r="H6592" s="17">
        <v>0</v>
      </c>
    </row>
    <row r="6593" spans="1:8">
      <c r="A6593" s="15">
        <v>6588</v>
      </c>
      <c r="B6593" s="16" t="s">
        <v>31</v>
      </c>
      <c r="C6593" s="16" t="s">
        <v>187</v>
      </c>
      <c r="D6593" s="17">
        <v>0</v>
      </c>
      <c r="E6593" s="17">
        <v>0</v>
      </c>
      <c r="F6593" s="17">
        <v>0</v>
      </c>
      <c r="G6593" s="17">
        <v>0</v>
      </c>
      <c r="H6593" s="17">
        <v>0</v>
      </c>
    </row>
    <row r="6594" spans="1:8">
      <c r="A6594" s="15">
        <v>6589</v>
      </c>
      <c r="B6594" s="16" t="s">
        <v>31</v>
      </c>
      <c r="C6594" s="16" t="s">
        <v>188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31</v>
      </c>
      <c r="C6595" s="16" t="s">
        <v>189</v>
      </c>
      <c r="D6595" s="17">
        <v>0</v>
      </c>
      <c r="E6595" s="17">
        <v>0</v>
      </c>
      <c r="F6595" s="17">
        <v>0</v>
      </c>
      <c r="G6595" s="17">
        <v>0</v>
      </c>
      <c r="H6595" s="17">
        <v>0</v>
      </c>
    </row>
    <row r="6596" spans="1:8">
      <c r="A6596" s="15">
        <v>6591</v>
      </c>
      <c r="B6596" s="16" t="s">
        <v>31</v>
      </c>
      <c r="C6596" s="16" t="s">
        <v>190</v>
      </c>
      <c r="D6596" s="17">
        <v>0</v>
      </c>
      <c r="E6596" s="17">
        <v>0</v>
      </c>
      <c r="F6596" s="17">
        <v>0</v>
      </c>
      <c r="G6596" s="17">
        <v>0</v>
      </c>
      <c r="H6596" s="17">
        <v>0</v>
      </c>
    </row>
    <row r="6597" spans="1:8">
      <c r="A6597" s="15">
        <v>6592</v>
      </c>
      <c r="B6597" s="16" t="s">
        <v>31</v>
      </c>
      <c r="C6597" s="16" t="s">
        <v>191</v>
      </c>
      <c r="D6597" s="17">
        <v>0</v>
      </c>
      <c r="E6597" s="17">
        <v>0</v>
      </c>
      <c r="F6597" s="17">
        <v>0</v>
      </c>
      <c r="G6597" s="17">
        <v>0</v>
      </c>
      <c r="H6597" s="17">
        <v>0</v>
      </c>
    </row>
    <row r="6598" spans="1:8">
      <c r="A6598" s="15">
        <v>6593</v>
      </c>
      <c r="B6598" s="16" t="s">
        <v>31</v>
      </c>
      <c r="C6598" s="16" t="s">
        <v>192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31</v>
      </c>
      <c r="C6599" s="16" t="s">
        <v>355</v>
      </c>
      <c r="D6599" s="17">
        <v>0</v>
      </c>
      <c r="E6599" s="17">
        <v>0</v>
      </c>
      <c r="F6599" s="17">
        <v>8</v>
      </c>
      <c r="G6599" s="17">
        <v>0</v>
      </c>
      <c r="H6599" s="17">
        <v>6</v>
      </c>
    </row>
    <row r="6600" spans="1:8">
      <c r="A6600" s="15">
        <v>6595</v>
      </c>
      <c r="B6600" s="16" t="s">
        <v>31</v>
      </c>
      <c r="C6600" s="16" t="s">
        <v>193</v>
      </c>
      <c r="D6600" s="17">
        <v>0</v>
      </c>
      <c r="E6600" s="17">
        <v>0</v>
      </c>
      <c r="F6600" s="17">
        <v>3</v>
      </c>
      <c r="G6600" s="17">
        <v>3</v>
      </c>
      <c r="H6600" s="17">
        <v>8</v>
      </c>
    </row>
    <row r="6601" spans="1:8">
      <c r="A6601" s="15">
        <v>6596</v>
      </c>
      <c r="B6601" s="16" t="s">
        <v>31</v>
      </c>
      <c r="C6601" s="16" t="s">
        <v>194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31</v>
      </c>
      <c r="C6602" s="16" t="s">
        <v>195</v>
      </c>
      <c r="D6602" s="17">
        <v>4</v>
      </c>
      <c r="E6602" s="17">
        <v>0</v>
      </c>
      <c r="F6602" s="17">
        <v>18</v>
      </c>
      <c r="G6602" s="17">
        <v>4</v>
      </c>
      <c r="H6602" s="17">
        <v>27</v>
      </c>
    </row>
    <row r="6603" spans="1:8">
      <c r="A6603" s="15">
        <v>6598</v>
      </c>
      <c r="B6603" s="16" t="s">
        <v>31</v>
      </c>
      <c r="C6603" s="16" t="s">
        <v>196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31</v>
      </c>
      <c r="C6604" s="16" t="s">
        <v>197</v>
      </c>
      <c r="D6604" s="17">
        <v>0</v>
      </c>
      <c r="E6604" s="17">
        <v>0</v>
      </c>
      <c r="F6604" s="17">
        <v>0</v>
      </c>
      <c r="G6604" s="17">
        <v>0</v>
      </c>
      <c r="H6604" s="17">
        <v>0</v>
      </c>
    </row>
    <row r="6605" spans="1:8">
      <c r="A6605" s="15">
        <v>6600</v>
      </c>
      <c r="B6605" s="16" t="s">
        <v>31</v>
      </c>
      <c r="C6605" s="16" t="s">
        <v>198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31</v>
      </c>
      <c r="C6606" s="16" t="s">
        <v>199</v>
      </c>
      <c r="D6606" s="17">
        <v>3</v>
      </c>
      <c r="E6606" s="17">
        <v>0</v>
      </c>
      <c r="F6606" s="17">
        <v>30</v>
      </c>
      <c r="G6606" s="17">
        <v>12</v>
      </c>
      <c r="H6606" s="17">
        <v>43</v>
      </c>
    </row>
    <row r="6607" spans="1:8">
      <c r="A6607" s="15">
        <v>6602</v>
      </c>
      <c r="B6607" s="16" t="s">
        <v>31</v>
      </c>
      <c r="C6607" s="16" t="s">
        <v>200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31</v>
      </c>
      <c r="C6608" s="16" t="s">
        <v>201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31</v>
      </c>
      <c r="C6609" s="16" t="s">
        <v>202</v>
      </c>
      <c r="D6609" s="17">
        <v>0</v>
      </c>
      <c r="E6609" s="17">
        <v>4</v>
      </c>
      <c r="F6609" s="17">
        <v>24</v>
      </c>
      <c r="G6609" s="17">
        <v>29</v>
      </c>
      <c r="H6609" s="17">
        <v>53</v>
      </c>
    </row>
    <row r="6610" spans="1:8">
      <c r="A6610" s="15">
        <v>6605</v>
      </c>
      <c r="B6610" s="16" t="s">
        <v>31</v>
      </c>
      <c r="C6610" s="16" t="s">
        <v>203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31</v>
      </c>
      <c r="C6611" s="16" t="s">
        <v>204</v>
      </c>
      <c r="D6611" s="17">
        <v>4</v>
      </c>
      <c r="E6611" s="17">
        <v>0</v>
      </c>
      <c r="F6611" s="17">
        <v>5</v>
      </c>
      <c r="G6611" s="17">
        <v>3</v>
      </c>
      <c r="H6611" s="17">
        <v>9</v>
      </c>
    </row>
    <row r="6612" spans="1:8">
      <c r="A6612" s="15">
        <v>6607</v>
      </c>
      <c r="B6612" s="16" t="s">
        <v>31</v>
      </c>
      <c r="C6612" s="16" t="s">
        <v>205</v>
      </c>
      <c r="D6612" s="17">
        <v>0</v>
      </c>
      <c r="E6612" s="17">
        <v>0</v>
      </c>
      <c r="F6612" s="17">
        <v>0</v>
      </c>
      <c r="G6612" s="17">
        <v>0</v>
      </c>
      <c r="H6612" s="17">
        <v>0</v>
      </c>
    </row>
    <row r="6613" spans="1:8">
      <c r="A6613" s="15">
        <v>6608</v>
      </c>
      <c r="B6613" s="16" t="s">
        <v>31</v>
      </c>
      <c r="C6613" s="16" t="s">
        <v>356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31</v>
      </c>
      <c r="C6614" s="16" t="s">
        <v>206</v>
      </c>
      <c r="D6614" s="17">
        <v>0</v>
      </c>
      <c r="E6614" s="17">
        <v>0</v>
      </c>
      <c r="F6614" s="17">
        <v>0</v>
      </c>
      <c r="G6614" s="17">
        <v>0</v>
      </c>
      <c r="H6614" s="17">
        <v>0</v>
      </c>
    </row>
    <row r="6615" spans="1:8">
      <c r="A6615" s="15">
        <v>6610</v>
      </c>
      <c r="B6615" s="16" t="s">
        <v>31</v>
      </c>
      <c r="C6615" s="16" t="s">
        <v>207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31</v>
      </c>
      <c r="C6616" s="16" t="s">
        <v>208</v>
      </c>
      <c r="D6616" s="17">
        <v>0</v>
      </c>
      <c r="E6616" s="17">
        <v>0</v>
      </c>
      <c r="F6616" s="17">
        <v>3</v>
      </c>
      <c r="G6616" s="17">
        <v>0</v>
      </c>
      <c r="H6616" s="17">
        <v>3</v>
      </c>
    </row>
    <row r="6617" spans="1:8">
      <c r="A6617" s="15">
        <v>6612</v>
      </c>
      <c r="B6617" s="16" t="s">
        <v>31</v>
      </c>
      <c r="C6617" s="16" t="s">
        <v>209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31</v>
      </c>
      <c r="C6618" s="16" t="s">
        <v>357</v>
      </c>
      <c r="D6618" s="17">
        <v>0</v>
      </c>
      <c r="E6618" s="17">
        <v>0</v>
      </c>
      <c r="F6618" s="17">
        <v>0</v>
      </c>
      <c r="G6618" s="17">
        <v>0</v>
      </c>
      <c r="H6618" s="17">
        <v>0</v>
      </c>
    </row>
    <row r="6619" spans="1:8">
      <c r="A6619" s="15">
        <v>6614</v>
      </c>
      <c r="B6619" s="16" t="s">
        <v>31</v>
      </c>
      <c r="C6619" s="16" t="s">
        <v>358</v>
      </c>
      <c r="D6619" s="17">
        <v>0</v>
      </c>
      <c r="E6619" s="17">
        <v>0</v>
      </c>
      <c r="F6619" s="17">
        <v>4</v>
      </c>
      <c r="G6619" s="17">
        <v>0</v>
      </c>
      <c r="H6619" s="17">
        <v>4</v>
      </c>
    </row>
    <row r="6620" spans="1:8">
      <c r="A6620" s="15">
        <v>6615</v>
      </c>
      <c r="B6620" s="16" t="s">
        <v>31</v>
      </c>
      <c r="C6620" s="16" t="s">
        <v>359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31</v>
      </c>
      <c r="C6621" s="16" t="s">
        <v>210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31</v>
      </c>
      <c r="C6622" s="16" t="s">
        <v>360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31</v>
      </c>
      <c r="C6623" s="16" t="s">
        <v>211</v>
      </c>
      <c r="D6623" s="17">
        <v>0</v>
      </c>
      <c r="E6623" s="17">
        <v>0</v>
      </c>
      <c r="F6623" s="17">
        <v>0</v>
      </c>
      <c r="G6623" s="17">
        <v>0</v>
      </c>
      <c r="H6623" s="17">
        <v>0</v>
      </c>
    </row>
    <row r="6624" spans="1:8">
      <c r="A6624" s="15">
        <v>6619</v>
      </c>
      <c r="B6624" s="16" t="s">
        <v>31</v>
      </c>
      <c r="C6624" s="16" t="s">
        <v>212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31</v>
      </c>
      <c r="C6625" s="16" t="s">
        <v>213</v>
      </c>
      <c r="D6625" s="17">
        <v>0</v>
      </c>
      <c r="E6625" s="17">
        <v>0</v>
      </c>
      <c r="F6625" s="17">
        <v>3</v>
      </c>
      <c r="G6625" s="17">
        <v>0</v>
      </c>
      <c r="H6625" s="17">
        <v>3</v>
      </c>
    </row>
    <row r="6626" spans="1:8">
      <c r="A6626" s="15">
        <v>6621</v>
      </c>
      <c r="B6626" s="16" t="s">
        <v>31</v>
      </c>
      <c r="C6626" s="16" t="s">
        <v>214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31</v>
      </c>
      <c r="C6627" s="16" t="s">
        <v>215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31</v>
      </c>
      <c r="C6628" s="16" t="s">
        <v>216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31</v>
      </c>
      <c r="C6629" s="16" t="s">
        <v>217</v>
      </c>
      <c r="D6629" s="17">
        <v>0</v>
      </c>
      <c r="E6629" s="17">
        <v>0</v>
      </c>
      <c r="F6629" s="17">
        <v>0</v>
      </c>
      <c r="G6629" s="17">
        <v>0</v>
      </c>
      <c r="H6629" s="17">
        <v>0</v>
      </c>
    </row>
    <row r="6630" spans="1:8">
      <c r="A6630" s="15">
        <v>6625</v>
      </c>
      <c r="B6630" s="16" t="s">
        <v>31</v>
      </c>
      <c r="C6630" s="16" t="s">
        <v>218</v>
      </c>
      <c r="D6630" s="17">
        <v>0</v>
      </c>
      <c r="E6630" s="17">
        <v>0</v>
      </c>
      <c r="F6630" s="17">
        <v>0</v>
      </c>
      <c r="G6630" s="17">
        <v>0</v>
      </c>
      <c r="H6630" s="17">
        <v>3</v>
      </c>
    </row>
    <row r="6631" spans="1:8">
      <c r="A6631" s="15">
        <v>6626</v>
      </c>
      <c r="B6631" s="16" t="s">
        <v>31</v>
      </c>
      <c r="C6631" s="16" t="s">
        <v>219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31</v>
      </c>
      <c r="C6632" s="16" t="s">
        <v>361</v>
      </c>
      <c r="D6632" s="17">
        <v>0</v>
      </c>
      <c r="E6632" s="17">
        <v>0</v>
      </c>
      <c r="F6632" s="17">
        <v>0</v>
      </c>
      <c r="G6632" s="17">
        <v>0</v>
      </c>
      <c r="H6632" s="17">
        <v>0</v>
      </c>
    </row>
    <row r="6633" spans="1:8">
      <c r="A6633" s="15">
        <v>6628</v>
      </c>
      <c r="B6633" s="16" t="s">
        <v>31</v>
      </c>
      <c r="C6633" s="16" t="s">
        <v>220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31</v>
      </c>
      <c r="C6634" s="16" t="s">
        <v>221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31</v>
      </c>
      <c r="C6635" s="16" t="s">
        <v>222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31</v>
      </c>
      <c r="C6636" s="16" t="s">
        <v>223</v>
      </c>
      <c r="D6636" s="17">
        <v>0</v>
      </c>
      <c r="E6636" s="17">
        <v>0</v>
      </c>
      <c r="F6636" s="17">
        <v>11</v>
      </c>
      <c r="G6636" s="17">
        <v>0</v>
      </c>
      <c r="H6636" s="17">
        <v>11</v>
      </c>
    </row>
    <row r="6637" spans="1:8">
      <c r="A6637" s="15">
        <v>6632</v>
      </c>
      <c r="B6637" s="16" t="s">
        <v>31</v>
      </c>
      <c r="C6637" s="16" t="s">
        <v>224</v>
      </c>
      <c r="D6637" s="17">
        <v>0</v>
      </c>
      <c r="E6637" s="17">
        <v>0</v>
      </c>
      <c r="F6637" s="17">
        <v>0</v>
      </c>
      <c r="G6637" s="17">
        <v>0</v>
      </c>
      <c r="H6637" s="17">
        <v>0</v>
      </c>
    </row>
    <row r="6638" spans="1:8">
      <c r="A6638" s="15">
        <v>6633</v>
      </c>
      <c r="B6638" s="16" t="s">
        <v>31</v>
      </c>
      <c r="C6638" s="16" t="s">
        <v>225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31</v>
      </c>
      <c r="C6639" s="16" t="s">
        <v>226</v>
      </c>
      <c r="D6639" s="17">
        <v>4</v>
      </c>
      <c r="E6639" s="17">
        <v>0</v>
      </c>
      <c r="F6639" s="17">
        <v>15</v>
      </c>
      <c r="G6639" s="17">
        <v>15</v>
      </c>
      <c r="H6639" s="17">
        <v>27</v>
      </c>
    </row>
    <row r="6640" spans="1:8">
      <c r="A6640" s="15">
        <v>6635</v>
      </c>
      <c r="B6640" s="16" t="s">
        <v>31</v>
      </c>
      <c r="C6640" s="16" t="s">
        <v>227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31</v>
      </c>
      <c r="C6641" s="16" t="s">
        <v>228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31</v>
      </c>
      <c r="C6642" s="16" t="s">
        <v>373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31</v>
      </c>
      <c r="C6643" s="16" t="s">
        <v>229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31</v>
      </c>
      <c r="C6644" s="16" t="s">
        <v>230</v>
      </c>
      <c r="D6644" s="17">
        <v>0</v>
      </c>
      <c r="E6644" s="17">
        <v>0</v>
      </c>
      <c r="F6644" s="17">
        <v>3</v>
      </c>
      <c r="G6644" s="17">
        <v>0</v>
      </c>
      <c r="H6644" s="17">
        <v>3</v>
      </c>
    </row>
    <row r="6645" spans="1:8">
      <c r="A6645" s="15">
        <v>6640</v>
      </c>
      <c r="B6645" s="16" t="s">
        <v>31</v>
      </c>
      <c r="C6645" s="16" t="s">
        <v>231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31</v>
      </c>
      <c r="C6646" s="16" t="s">
        <v>232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31</v>
      </c>
      <c r="C6647" s="16" t="s">
        <v>233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31</v>
      </c>
      <c r="C6648" s="16" t="s">
        <v>362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31</v>
      </c>
      <c r="C6649" s="16" t="s">
        <v>234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31</v>
      </c>
      <c r="C6650" s="16" t="s">
        <v>235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31</v>
      </c>
      <c r="C6651" s="16" t="s">
        <v>236</v>
      </c>
      <c r="D6651" s="17">
        <v>0</v>
      </c>
      <c r="E6651" s="17">
        <v>0</v>
      </c>
      <c r="F6651" s="17">
        <v>0</v>
      </c>
      <c r="G6651" s="17">
        <v>0</v>
      </c>
      <c r="H6651" s="17">
        <v>0</v>
      </c>
    </row>
    <row r="6652" spans="1:8">
      <c r="A6652" s="15">
        <v>6647</v>
      </c>
      <c r="B6652" s="16" t="s">
        <v>31</v>
      </c>
      <c r="C6652" s="16" t="s">
        <v>237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31</v>
      </c>
      <c r="C6653" s="16" t="s">
        <v>238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31</v>
      </c>
      <c r="C6654" s="16" t="s">
        <v>239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31</v>
      </c>
      <c r="C6655" s="16" t="s">
        <v>374</v>
      </c>
      <c r="D6655" s="17">
        <v>0</v>
      </c>
      <c r="E6655" s="17">
        <v>0</v>
      </c>
      <c r="F6655" s="17">
        <v>0</v>
      </c>
      <c r="G6655" s="17">
        <v>0</v>
      </c>
      <c r="H6655" s="17">
        <v>0</v>
      </c>
    </row>
    <row r="6656" spans="1:8">
      <c r="A6656" s="15">
        <v>6651</v>
      </c>
      <c r="B6656" s="16" t="s">
        <v>31</v>
      </c>
      <c r="C6656" s="16" t="s">
        <v>240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31</v>
      </c>
      <c r="C6657" s="16" t="s">
        <v>241</v>
      </c>
      <c r="D6657" s="17">
        <v>0</v>
      </c>
      <c r="E6657" s="17">
        <v>0</v>
      </c>
      <c r="F6657" s="17">
        <v>0</v>
      </c>
      <c r="G6657" s="17">
        <v>0</v>
      </c>
      <c r="H6657" s="17">
        <v>0</v>
      </c>
    </row>
    <row r="6658" spans="1:8">
      <c r="A6658" s="15">
        <v>6653</v>
      </c>
      <c r="B6658" s="16" t="s">
        <v>31</v>
      </c>
      <c r="C6658" s="16" t="s">
        <v>382</v>
      </c>
      <c r="D6658" s="17">
        <v>0</v>
      </c>
      <c r="E6658" s="17">
        <v>0</v>
      </c>
      <c r="F6658" s="17">
        <v>0</v>
      </c>
      <c r="G6658" s="17">
        <v>0</v>
      </c>
      <c r="H6658" s="17">
        <v>3</v>
      </c>
    </row>
    <row r="6659" spans="1:8">
      <c r="A6659" s="15">
        <v>6654</v>
      </c>
      <c r="B6659" s="16" t="s">
        <v>31</v>
      </c>
      <c r="C6659" s="16" t="s">
        <v>242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31</v>
      </c>
      <c r="C6660" s="16" t="s">
        <v>243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31</v>
      </c>
      <c r="C6661" s="16" t="s">
        <v>244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31</v>
      </c>
      <c r="C6662" s="16" t="s">
        <v>245</v>
      </c>
      <c r="D6662" s="17">
        <v>0</v>
      </c>
      <c r="E6662" s="17">
        <v>0</v>
      </c>
      <c r="F6662" s="17">
        <v>56</v>
      </c>
      <c r="G6662" s="17">
        <v>62</v>
      </c>
      <c r="H6662" s="17">
        <v>126</v>
      </c>
    </row>
    <row r="6663" spans="1:8">
      <c r="A6663" s="15">
        <v>6658</v>
      </c>
      <c r="B6663" s="16" t="s">
        <v>31</v>
      </c>
      <c r="C6663" s="16" t="s">
        <v>246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31</v>
      </c>
      <c r="C6664" s="16" t="s">
        <v>247</v>
      </c>
      <c r="D6664" s="17">
        <v>11</v>
      </c>
      <c r="E6664" s="17">
        <v>15</v>
      </c>
      <c r="F6664" s="17">
        <v>141</v>
      </c>
      <c r="G6664" s="17">
        <v>27</v>
      </c>
      <c r="H6664" s="17">
        <v>192</v>
      </c>
    </row>
    <row r="6665" spans="1:8">
      <c r="A6665" s="15">
        <v>6660</v>
      </c>
      <c r="B6665" s="16" t="s">
        <v>31</v>
      </c>
      <c r="C6665" s="16" t="s">
        <v>248</v>
      </c>
      <c r="D6665" s="17">
        <v>0</v>
      </c>
      <c r="E6665" s="17">
        <v>0</v>
      </c>
      <c r="F6665" s="17">
        <v>0</v>
      </c>
      <c r="G6665" s="17">
        <v>0</v>
      </c>
      <c r="H6665" s="17">
        <v>0</v>
      </c>
    </row>
    <row r="6666" spans="1:8">
      <c r="A6666" s="15">
        <v>6661</v>
      </c>
      <c r="B6666" s="16" t="s">
        <v>31</v>
      </c>
      <c r="C6666" s="16" t="s">
        <v>249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31</v>
      </c>
      <c r="C6667" s="16" t="s">
        <v>250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31</v>
      </c>
      <c r="C6668" s="16" t="s">
        <v>251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31</v>
      </c>
      <c r="C6669" s="16" t="s">
        <v>252</v>
      </c>
      <c r="D6669" s="17">
        <v>0</v>
      </c>
      <c r="E6669" s="17">
        <v>0</v>
      </c>
      <c r="F6669" s="17">
        <v>0</v>
      </c>
      <c r="G6669" s="17">
        <v>0</v>
      </c>
      <c r="H6669" s="17">
        <v>0</v>
      </c>
    </row>
    <row r="6670" spans="1:8">
      <c r="A6670" s="15">
        <v>6665</v>
      </c>
      <c r="B6670" s="16" t="s">
        <v>31</v>
      </c>
      <c r="C6670" s="16" t="s">
        <v>253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31</v>
      </c>
      <c r="C6671" s="16" t="s">
        <v>254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31</v>
      </c>
      <c r="C6672" s="16" t="s">
        <v>255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31</v>
      </c>
      <c r="C6673" s="16" t="s">
        <v>256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31</v>
      </c>
      <c r="C6674" s="16" t="s">
        <v>257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31</v>
      </c>
      <c r="C6675" s="16" t="s">
        <v>258</v>
      </c>
      <c r="D6675" s="17">
        <v>0</v>
      </c>
      <c r="E6675" s="17">
        <v>0</v>
      </c>
      <c r="F6675" s="17">
        <v>25</v>
      </c>
      <c r="G6675" s="17">
        <v>7</v>
      </c>
      <c r="H6675" s="17">
        <v>27</v>
      </c>
    </row>
    <row r="6676" spans="1:8">
      <c r="A6676" s="15">
        <v>6671</v>
      </c>
      <c r="B6676" s="16" t="s">
        <v>31</v>
      </c>
      <c r="C6676" s="16" t="s">
        <v>259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31</v>
      </c>
      <c r="C6677" s="16" t="s">
        <v>260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31</v>
      </c>
      <c r="C6678" s="16" t="s">
        <v>261</v>
      </c>
      <c r="D6678" s="17">
        <v>0</v>
      </c>
      <c r="E6678" s="17">
        <v>0</v>
      </c>
      <c r="F6678" s="17">
        <v>0</v>
      </c>
      <c r="G6678" s="17">
        <v>0</v>
      </c>
      <c r="H6678" s="17">
        <v>0</v>
      </c>
    </row>
    <row r="6679" spans="1:8">
      <c r="A6679" s="15">
        <v>6674</v>
      </c>
      <c r="B6679" s="16" t="s">
        <v>31</v>
      </c>
      <c r="C6679" s="16" t="s">
        <v>262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31</v>
      </c>
      <c r="C6680" s="16" t="s">
        <v>263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31</v>
      </c>
      <c r="C6681" s="16" t="s">
        <v>264</v>
      </c>
      <c r="D6681" s="17">
        <v>0</v>
      </c>
      <c r="E6681" s="17">
        <v>0</v>
      </c>
      <c r="F6681" s="17">
        <v>0</v>
      </c>
      <c r="G6681" s="17">
        <v>0</v>
      </c>
      <c r="H6681" s="17">
        <v>0</v>
      </c>
    </row>
    <row r="6682" spans="1:8">
      <c r="A6682" s="15">
        <v>6677</v>
      </c>
      <c r="B6682" s="16" t="s">
        <v>31</v>
      </c>
      <c r="C6682" s="16" t="s">
        <v>265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31</v>
      </c>
      <c r="C6683" s="16" t="s">
        <v>266</v>
      </c>
      <c r="D6683" s="17">
        <v>0</v>
      </c>
      <c r="E6683" s="17">
        <v>0</v>
      </c>
      <c r="F6683" s="17">
        <v>7</v>
      </c>
      <c r="G6683" s="17">
        <v>0</v>
      </c>
      <c r="H6683" s="17">
        <v>11</v>
      </c>
    </row>
    <row r="6684" spans="1:8">
      <c r="A6684" s="15">
        <v>6679</v>
      </c>
      <c r="B6684" s="16" t="s">
        <v>31</v>
      </c>
      <c r="C6684" s="16" t="s">
        <v>267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31</v>
      </c>
      <c r="C6685" s="16" t="s">
        <v>268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31</v>
      </c>
      <c r="C6686" s="16" t="s">
        <v>269</v>
      </c>
      <c r="D6686" s="17">
        <v>3</v>
      </c>
      <c r="E6686" s="17">
        <v>5</v>
      </c>
      <c r="F6686" s="17">
        <v>23</v>
      </c>
      <c r="G6686" s="17">
        <v>0</v>
      </c>
      <c r="H6686" s="17">
        <v>30</v>
      </c>
    </row>
    <row r="6687" spans="1:8">
      <c r="A6687" s="15">
        <v>6682</v>
      </c>
      <c r="B6687" s="16" t="s">
        <v>31</v>
      </c>
      <c r="C6687" s="16" t="s">
        <v>363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31</v>
      </c>
      <c r="C6688" s="16" t="s">
        <v>270</v>
      </c>
      <c r="D6688" s="17">
        <v>0</v>
      </c>
      <c r="E6688" s="17">
        <v>0</v>
      </c>
      <c r="F6688" s="17">
        <v>9</v>
      </c>
      <c r="G6688" s="17">
        <v>3</v>
      </c>
      <c r="H6688" s="17">
        <v>11</v>
      </c>
    </row>
    <row r="6689" spans="1:8">
      <c r="A6689" s="15">
        <v>6684</v>
      </c>
      <c r="B6689" s="16" t="s">
        <v>31</v>
      </c>
      <c r="C6689" s="16" t="s">
        <v>271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31</v>
      </c>
      <c r="C6690" s="16" t="s">
        <v>272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31</v>
      </c>
      <c r="C6691" s="16" t="s">
        <v>273</v>
      </c>
      <c r="D6691" s="17">
        <v>0</v>
      </c>
      <c r="E6691" s="17">
        <v>0</v>
      </c>
      <c r="F6691" s="17">
        <v>0</v>
      </c>
      <c r="G6691" s="17">
        <v>0</v>
      </c>
      <c r="H6691" s="17">
        <v>0</v>
      </c>
    </row>
    <row r="6692" spans="1:8">
      <c r="A6692" s="15">
        <v>6687</v>
      </c>
      <c r="B6692" s="16" t="s">
        <v>31</v>
      </c>
      <c r="C6692" s="16" t="s">
        <v>274</v>
      </c>
      <c r="D6692" s="17">
        <v>0</v>
      </c>
      <c r="E6692" s="17">
        <v>0</v>
      </c>
      <c r="F6692" s="17">
        <v>7</v>
      </c>
      <c r="G6692" s="17">
        <v>6</v>
      </c>
      <c r="H6692" s="17">
        <v>12</v>
      </c>
    </row>
    <row r="6693" spans="1:8">
      <c r="A6693" s="15">
        <v>6688</v>
      </c>
      <c r="B6693" s="16" t="s">
        <v>31</v>
      </c>
      <c r="C6693" s="16" t="s">
        <v>275</v>
      </c>
      <c r="D6693" s="17">
        <v>0</v>
      </c>
      <c r="E6693" s="17">
        <v>0</v>
      </c>
      <c r="F6693" s="17">
        <v>0</v>
      </c>
      <c r="G6693" s="17">
        <v>0</v>
      </c>
      <c r="H6693" s="17">
        <v>0</v>
      </c>
    </row>
    <row r="6694" spans="1:8">
      <c r="A6694" s="15">
        <v>6689</v>
      </c>
      <c r="B6694" s="16" t="s">
        <v>31</v>
      </c>
      <c r="C6694" s="16" t="s">
        <v>276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31</v>
      </c>
      <c r="C6695" s="16" t="s">
        <v>277</v>
      </c>
      <c r="D6695" s="17">
        <v>0</v>
      </c>
      <c r="E6695" s="17">
        <v>0</v>
      </c>
      <c r="F6695" s="17">
        <v>0</v>
      </c>
      <c r="G6695" s="17">
        <v>0</v>
      </c>
      <c r="H6695" s="17">
        <v>0</v>
      </c>
    </row>
    <row r="6696" spans="1:8">
      <c r="A6696" s="15">
        <v>6691</v>
      </c>
      <c r="B6696" s="16" t="s">
        <v>31</v>
      </c>
      <c r="C6696" s="16" t="s">
        <v>278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31</v>
      </c>
      <c r="C6697" s="16" t="s">
        <v>364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31</v>
      </c>
      <c r="C6698" s="16" t="s">
        <v>279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31</v>
      </c>
      <c r="C6699" s="16" t="s">
        <v>280</v>
      </c>
      <c r="D6699" s="17">
        <v>3</v>
      </c>
      <c r="E6699" s="17">
        <v>0</v>
      </c>
      <c r="F6699" s="17">
        <v>50</v>
      </c>
      <c r="G6699" s="17">
        <v>44</v>
      </c>
      <c r="H6699" s="17">
        <v>98</v>
      </c>
    </row>
    <row r="6700" spans="1:8">
      <c r="A6700" s="15">
        <v>6695</v>
      </c>
      <c r="B6700" s="16" t="s">
        <v>31</v>
      </c>
      <c r="C6700" s="16" t="s">
        <v>281</v>
      </c>
      <c r="D6700" s="17">
        <v>0</v>
      </c>
      <c r="E6700" s="17">
        <v>0</v>
      </c>
      <c r="F6700" s="17">
        <v>0</v>
      </c>
      <c r="G6700" s="17">
        <v>0</v>
      </c>
      <c r="H6700" s="17">
        <v>0</v>
      </c>
    </row>
    <row r="6701" spans="1:8">
      <c r="A6701" s="15">
        <v>6696</v>
      </c>
      <c r="B6701" s="16" t="s">
        <v>31</v>
      </c>
      <c r="C6701" s="16" t="s">
        <v>282</v>
      </c>
      <c r="D6701" s="17">
        <v>0</v>
      </c>
      <c r="E6701" s="17">
        <v>0</v>
      </c>
      <c r="F6701" s="17">
        <v>5</v>
      </c>
      <c r="G6701" s="17">
        <v>0</v>
      </c>
      <c r="H6701" s="17">
        <v>6</v>
      </c>
    </row>
    <row r="6702" spans="1:8">
      <c r="A6702" s="15">
        <v>6697</v>
      </c>
      <c r="B6702" s="16" t="s">
        <v>31</v>
      </c>
      <c r="C6702" s="16" t="s">
        <v>283</v>
      </c>
      <c r="D6702" s="17">
        <v>0</v>
      </c>
      <c r="E6702" s="17">
        <v>0</v>
      </c>
      <c r="F6702" s="17">
        <v>0</v>
      </c>
      <c r="G6702" s="17">
        <v>0</v>
      </c>
      <c r="H6702" s="17">
        <v>0</v>
      </c>
    </row>
    <row r="6703" spans="1:8">
      <c r="A6703" s="15">
        <v>6698</v>
      </c>
      <c r="B6703" s="16" t="s">
        <v>31</v>
      </c>
      <c r="C6703" s="16" t="s">
        <v>284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31</v>
      </c>
      <c r="C6704" s="16" t="s">
        <v>285</v>
      </c>
      <c r="D6704" s="17">
        <v>0</v>
      </c>
      <c r="E6704" s="17">
        <v>0</v>
      </c>
      <c r="F6704" s="17">
        <v>6</v>
      </c>
      <c r="G6704" s="17">
        <v>0</v>
      </c>
      <c r="H6704" s="17">
        <v>10</v>
      </c>
    </row>
    <row r="6705" spans="1:8">
      <c r="A6705" s="15">
        <v>6700</v>
      </c>
      <c r="B6705" s="16" t="s">
        <v>31</v>
      </c>
      <c r="C6705" s="16" t="s">
        <v>375</v>
      </c>
      <c r="D6705" s="17">
        <v>0</v>
      </c>
      <c r="E6705" s="17">
        <v>0</v>
      </c>
      <c r="F6705" s="17">
        <v>0</v>
      </c>
      <c r="G6705" s="17">
        <v>0</v>
      </c>
      <c r="H6705" s="17">
        <v>0</v>
      </c>
    </row>
    <row r="6706" spans="1:8">
      <c r="A6706" s="15">
        <v>6701</v>
      </c>
      <c r="B6706" s="16" t="s">
        <v>31</v>
      </c>
      <c r="C6706" s="16" t="s">
        <v>286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31</v>
      </c>
      <c r="C6707" s="16" t="s">
        <v>287</v>
      </c>
      <c r="D6707" s="17">
        <v>0</v>
      </c>
      <c r="E6707" s="17">
        <v>0</v>
      </c>
      <c r="F6707" s="17">
        <v>0</v>
      </c>
      <c r="G6707" s="17">
        <v>3</v>
      </c>
      <c r="H6707" s="17">
        <v>9</v>
      </c>
    </row>
    <row r="6708" spans="1:8">
      <c r="A6708" s="15">
        <v>6703</v>
      </c>
      <c r="B6708" s="16" t="s">
        <v>31</v>
      </c>
      <c r="C6708" s="16" t="s">
        <v>288</v>
      </c>
      <c r="D6708" s="17">
        <v>0</v>
      </c>
      <c r="E6708" s="17">
        <v>0</v>
      </c>
      <c r="F6708" s="17">
        <v>0</v>
      </c>
      <c r="G6708" s="17">
        <v>0</v>
      </c>
      <c r="H6708" s="17">
        <v>0</v>
      </c>
    </row>
    <row r="6709" spans="1:8">
      <c r="A6709" s="15">
        <v>6704</v>
      </c>
      <c r="B6709" s="16" t="s">
        <v>31</v>
      </c>
      <c r="C6709" s="16" t="s">
        <v>289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31</v>
      </c>
      <c r="C6710" s="16" t="s">
        <v>290</v>
      </c>
      <c r="D6710" s="17">
        <v>0</v>
      </c>
      <c r="E6710" s="17">
        <v>0</v>
      </c>
      <c r="F6710" s="17">
        <v>22</v>
      </c>
      <c r="G6710" s="17">
        <v>6</v>
      </c>
      <c r="H6710" s="17">
        <v>32</v>
      </c>
    </row>
    <row r="6711" spans="1:8">
      <c r="A6711" s="15">
        <v>6706</v>
      </c>
      <c r="B6711" s="16" t="s">
        <v>31</v>
      </c>
      <c r="C6711" s="16" t="s">
        <v>291</v>
      </c>
      <c r="D6711" s="17">
        <v>0</v>
      </c>
      <c r="E6711" s="17">
        <v>0</v>
      </c>
      <c r="F6711" s="17">
        <v>0</v>
      </c>
      <c r="G6711" s="17">
        <v>0</v>
      </c>
      <c r="H6711" s="17">
        <v>0</v>
      </c>
    </row>
    <row r="6712" spans="1:8">
      <c r="A6712" s="15">
        <v>6707</v>
      </c>
      <c r="B6712" s="16" t="s">
        <v>31</v>
      </c>
      <c r="C6712" s="16" t="s">
        <v>292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31</v>
      </c>
      <c r="C6713" s="16" t="s">
        <v>293</v>
      </c>
      <c r="D6713" s="17">
        <v>0</v>
      </c>
      <c r="E6713" s="17">
        <v>0</v>
      </c>
      <c r="F6713" s="17">
        <v>17</v>
      </c>
      <c r="G6713" s="17">
        <v>8</v>
      </c>
      <c r="H6713" s="17">
        <v>27</v>
      </c>
    </row>
    <row r="6714" spans="1:8">
      <c r="A6714" s="15">
        <v>6709</v>
      </c>
      <c r="B6714" s="16" t="s">
        <v>31</v>
      </c>
      <c r="C6714" s="16" t="s">
        <v>365</v>
      </c>
      <c r="D6714" s="17">
        <v>0</v>
      </c>
      <c r="E6714" s="17">
        <v>0</v>
      </c>
      <c r="F6714" s="17">
        <v>0</v>
      </c>
      <c r="G6714" s="17">
        <v>0</v>
      </c>
      <c r="H6714" s="17">
        <v>0</v>
      </c>
    </row>
    <row r="6715" spans="1:8">
      <c r="A6715" s="15">
        <v>6710</v>
      </c>
      <c r="B6715" s="16" t="s">
        <v>31</v>
      </c>
      <c r="C6715" s="16" t="s">
        <v>294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31</v>
      </c>
      <c r="C6716" s="16" t="s">
        <v>295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31</v>
      </c>
      <c r="C6717" s="16" t="s">
        <v>296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31</v>
      </c>
      <c r="C6718" s="16" t="s">
        <v>297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31</v>
      </c>
      <c r="C6719" s="16" t="s">
        <v>298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31</v>
      </c>
      <c r="C6720" s="16" t="s">
        <v>299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31</v>
      </c>
      <c r="C6721" s="16" t="s">
        <v>300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31</v>
      </c>
      <c r="C6722" s="16" t="s">
        <v>301</v>
      </c>
      <c r="D6722" s="17">
        <v>0</v>
      </c>
      <c r="E6722" s="17">
        <v>0</v>
      </c>
      <c r="F6722" s="17">
        <v>8</v>
      </c>
      <c r="G6722" s="17">
        <v>0</v>
      </c>
      <c r="H6722" s="17">
        <v>5</v>
      </c>
    </row>
    <row r="6723" spans="1:8">
      <c r="A6723" s="15">
        <v>6718</v>
      </c>
      <c r="B6723" s="16" t="s">
        <v>31</v>
      </c>
      <c r="C6723" s="16" t="s">
        <v>366</v>
      </c>
      <c r="D6723" s="17">
        <v>0</v>
      </c>
      <c r="E6723" s="17">
        <v>0</v>
      </c>
      <c r="F6723" s="17">
        <v>0</v>
      </c>
      <c r="G6723" s="17">
        <v>0</v>
      </c>
      <c r="H6723" s="17">
        <v>0</v>
      </c>
    </row>
    <row r="6724" spans="1:8">
      <c r="A6724" s="15">
        <v>6719</v>
      </c>
      <c r="B6724" s="16" t="s">
        <v>31</v>
      </c>
      <c r="C6724" s="16" t="s">
        <v>302</v>
      </c>
      <c r="D6724" s="17">
        <v>0</v>
      </c>
      <c r="E6724" s="17">
        <v>0</v>
      </c>
      <c r="F6724" s="17">
        <v>4</v>
      </c>
      <c r="G6724" s="17">
        <v>6</v>
      </c>
      <c r="H6724" s="17">
        <v>6</v>
      </c>
    </row>
    <row r="6725" spans="1:8">
      <c r="A6725" s="15">
        <v>6720</v>
      </c>
      <c r="B6725" s="16" t="s">
        <v>31</v>
      </c>
      <c r="C6725" s="16" t="s">
        <v>383</v>
      </c>
      <c r="D6725" s="17">
        <v>0</v>
      </c>
      <c r="E6725" s="17">
        <v>0</v>
      </c>
      <c r="F6725" s="17">
        <v>0</v>
      </c>
      <c r="G6725" s="17">
        <v>0</v>
      </c>
      <c r="H6725" s="17">
        <v>0</v>
      </c>
    </row>
    <row r="6726" spans="1:8">
      <c r="A6726" s="15">
        <v>6721</v>
      </c>
      <c r="B6726" s="16" t="s">
        <v>31</v>
      </c>
      <c r="C6726" s="16" t="s">
        <v>384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31</v>
      </c>
      <c r="C6727" s="16" t="s">
        <v>385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31</v>
      </c>
      <c r="C6728" s="16" t="s">
        <v>386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31</v>
      </c>
      <c r="C6729" s="16" t="s">
        <v>387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31</v>
      </c>
      <c r="C6730" s="16" t="s">
        <v>303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31</v>
      </c>
      <c r="C6731" s="16" t="s">
        <v>304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31</v>
      </c>
      <c r="C6732" s="16" t="s">
        <v>376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31</v>
      </c>
      <c r="C6733" s="16" t="s">
        <v>305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31</v>
      </c>
      <c r="C6734" s="16" t="s">
        <v>306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31</v>
      </c>
      <c r="C6735" s="16" t="s">
        <v>307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31</v>
      </c>
      <c r="C6736" s="16" t="s">
        <v>308</v>
      </c>
      <c r="D6736" s="17">
        <v>0</v>
      </c>
      <c r="E6736" s="17">
        <v>0</v>
      </c>
      <c r="F6736" s="17">
        <v>3</v>
      </c>
      <c r="G6736" s="17">
        <v>0</v>
      </c>
      <c r="H6736" s="17">
        <v>3</v>
      </c>
    </row>
    <row r="6737" spans="1:8">
      <c r="A6737" s="15">
        <v>6732</v>
      </c>
      <c r="B6737" s="16" t="s">
        <v>31</v>
      </c>
      <c r="C6737" s="16" t="s">
        <v>309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31</v>
      </c>
      <c r="C6738" s="16" t="s">
        <v>310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31</v>
      </c>
      <c r="C6739" s="16" t="s">
        <v>311</v>
      </c>
      <c r="D6739" s="17">
        <v>0</v>
      </c>
      <c r="E6739" s="17">
        <v>0</v>
      </c>
      <c r="F6739" s="17">
        <v>0</v>
      </c>
      <c r="G6739" s="17">
        <v>0</v>
      </c>
      <c r="H6739" s="17">
        <v>0</v>
      </c>
    </row>
    <row r="6740" spans="1:8">
      <c r="A6740" s="15">
        <v>6735</v>
      </c>
      <c r="B6740" s="16" t="s">
        <v>31</v>
      </c>
      <c r="C6740" s="16" t="s">
        <v>312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31</v>
      </c>
      <c r="C6741" s="16" t="s">
        <v>313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31</v>
      </c>
      <c r="C6742" s="16" t="s">
        <v>314</v>
      </c>
      <c r="D6742" s="17">
        <v>7</v>
      </c>
      <c r="E6742" s="17">
        <v>0</v>
      </c>
      <c r="F6742" s="17">
        <v>19</v>
      </c>
      <c r="G6742" s="17">
        <v>0</v>
      </c>
      <c r="H6742" s="17">
        <v>22</v>
      </c>
    </row>
    <row r="6743" spans="1:8">
      <c r="A6743" s="15">
        <v>6738</v>
      </c>
      <c r="B6743" s="16" t="s">
        <v>31</v>
      </c>
      <c r="C6743" s="16" t="s">
        <v>388</v>
      </c>
      <c r="D6743" s="17">
        <v>0</v>
      </c>
      <c r="E6743" s="17">
        <v>0</v>
      </c>
      <c r="F6743" s="17">
        <v>8</v>
      </c>
      <c r="G6743" s="17">
        <v>0</v>
      </c>
      <c r="H6743" s="17">
        <v>11</v>
      </c>
    </row>
    <row r="6744" spans="1:8">
      <c r="A6744" s="15">
        <v>6739</v>
      </c>
      <c r="B6744" s="16" t="s">
        <v>31</v>
      </c>
      <c r="C6744" s="16" t="s">
        <v>367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31</v>
      </c>
      <c r="C6745" s="16" t="s">
        <v>315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31</v>
      </c>
      <c r="C6746" s="16" t="s">
        <v>316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31</v>
      </c>
      <c r="C6747" s="16" t="s">
        <v>317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31</v>
      </c>
      <c r="C6748" s="16" t="s">
        <v>318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31</v>
      </c>
      <c r="C6749" s="16" t="s">
        <v>319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31</v>
      </c>
      <c r="C6750" s="16" t="s">
        <v>320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31</v>
      </c>
      <c r="C6751" s="16" t="s">
        <v>321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31</v>
      </c>
      <c r="C6752" s="16" t="s">
        <v>377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31</v>
      </c>
      <c r="C6753" s="16" t="s">
        <v>322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31</v>
      </c>
      <c r="C6754" s="16" t="s">
        <v>323</v>
      </c>
      <c r="D6754" s="17">
        <v>0</v>
      </c>
      <c r="E6754" s="17">
        <v>0</v>
      </c>
      <c r="F6754" s="17">
        <v>0</v>
      </c>
      <c r="G6754" s="17">
        <v>0</v>
      </c>
      <c r="H6754" s="17">
        <v>0</v>
      </c>
    </row>
    <row r="6755" spans="1:8">
      <c r="A6755" s="15">
        <v>6750</v>
      </c>
      <c r="B6755" s="16" t="s">
        <v>31</v>
      </c>
      <c r="C6755" s="16" t="s">
        <v>324</v>
      </c>
      <c r="D6755" s="17">
        <v>0</v>
      </c>
      <c r="E6755" s="17">
        <v>0</v>
      </c>
      <c r="F6755" s="17">
        <v>4</v>
      </c>
      <c r="G6755" s="17">
        <v>4</v>
      </c>
      <c r="H6755" s="17">
        <v>6</v>
      </c>
    </row>
    <row r="6756" spans="1:8">
      <c r="A6756" s="15">
        <v>6751</v>
      </c>
      <c r="B6756" s="16" t="s">
        <v>31</v>
      </c>
      <c r="C6756" s="16" t="s">
        <v>325</v>
      </c>
      <c r="D6756" s="17">
        <v>3</v>
      </c>
      <c r="E6756" s="17">
        <v>0</v>
      </c>
      <c r="F6756" s="17">
        <v>0</v>
      </c>
      <c r="G6756" s="17">
        <v>0</v>
      </c>
      <c r="H6756" s="17">
        <v>3</v>
      </c>
    </row>
    <row r="6757" spans="1:8">
      <c r="A6757" s="15">
        <v>6752</v>
      </c>
      <c r="B6757" s="16" t="s">
        <v>31</v>
      </c>
      <c r="C6757" s="16" t="s">
        <v>368</v>
      </c>
      <c r="D6757" s="17">
        <v>0</v>
      </c>
      <c r="E6757" s="17">
        <v>0</v>
      </c>
      <c r="F6757" s="17">
        <v>0</v>
      </c>
      <c r="G6757" s="17">
        <v>9</v>
      </c>
      <c r="H6757" s="17">
        <v>9</v>
      </c>
    </row>
    <row r="6758" spans="1:8">
      <c r="A6758" s="15">
        <v>6753</v>
      </c>
      <c r="B6758" s="16" t="s">
        <v>31</v>
      </c>
      <c r="C6758" s="16" t="s">
        <v>326</v>
      </c>
      <c r="D6758" s="17">
        <v>0</v>
      </c>
      <c r="E6758" s="17">
        <v>0</v>
      </c>
      <c r="F6758" s="17">
        <v>21</v>
      </c>
      <c r="G6758" s="17">
        <v>13</v>
      </c>
      <c r="H6758" s="17">
        <v>37</v>
      </c>
    </row>
    <row r="6759" spans="1:8">
      <c r="A6759" s="15">
        <v>6754</v>
      </c>
      <c r="B6759" s="16" t="s">
        <v>31</v>
      </c>
      <c r="C6759" s="16" t="s">
        <v>327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31</v>
      </c>
      <c r="C6760" s="16" t="s">
        <v>328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31</v>
      </c>
      <c r="C6761" s="16" t="s">
        <v>329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31</v>
      </c>
      <c r="C6762" s="16" t="s">
        <v>379</v>
      </c>
      <c r="D6762" s="17">
        <v>0</v>
      </c>
      <c r="E6762" s="17">
        <v>0</v>
      </c>
      <c r="F6762" s="17">
        <v>0</v>
      </c>
      <c r="G6762" s="17">
        <v>0</v>
      </c>
      <c r="H6762" s="17">
        <v>0</v>
      </c>
    </row>
    <row r="6763" spans="1:8">
      <c r="A6763" s="15">
        <v>6758</v>
      </c>
      <c r="B6763" s="16" t="s">
        <v>31</v>
      </c>
      <c r="C6763" s="16" t="s">
        <v>369</v>
      </c>
      <c r="D6763" s="17">
        <v>4</v>
      </c>
      <c r="E6763" s="17">
        <v>0</v>
      </c>
      <c r="F6763" s="17">
        <v>6</v>
      </c>
      <c r="G6763" s="17">
        <v>0</v>
      </c>
      <c r="H6763" s="17">
        <v>9</v>
      </c>
    </row>
    <row r="6764" spans="1:8">
      <c r="A6764" s="15">
        <v>6759</v>
      </c>
      <c r="B6764" s="16" t="s">
        <v>31</v>
      </c>
      <c r="C6764" s="16" t="s">
        <v>389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31</v>
      </c>
      <c r="C6765" s="16" t="s">
        <v>390</v>
      </c>
      <c r="D6765" s="17">
        <v>0</v>
      </c>
      <c r="E6765" s="17">
        <v>0</v>
      </c>
      <c r="F6765" s="17">
        <v>0</v>
      </c>
      <c r="G6765" s="17">
        <v>0</v>
      </c>
      <c r="H6765" s="17">
        <v>0</v>
      </c>
    </row>
    <row r="6766" spans="1:8">
      <c r="A6766" s="15">
        <v>6761</v>
      </c>
      <c r="B6766" s="16" t="s">
        <v>31</v>
      </c>
      <c r="C6766" s="16" t="s">
        <v>330</v>
      </c>
      <c r="D6766" s="17">
        <v>0</v>
      </c>
      <c r="E6766" s="17">
        <v>0</v>
      </c>
      <c r="F6766" s="17">
        <v>9</v>
      </c>
      <c r="G6766" s="17">
        <v>5</v>
      </c>
      <c r="H6766" s="17">
        <v>13</v>
      </c>
    </row>
    <row r="6767" spans="1:8">
      <c r="A6767" s="15">
        <v>6762</v>
      </c>
      <c r="B6767" s="16" t="s">
        <v>31</v>
      </c>
      <c r="C6767" s="16" t="s">
        <v>391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31</v>
      </c>
      <c r="C6768" s="16" t="s">
        <v>392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31</v>
      </c>
      <c r="C6769" s="16" t="s">
        <v>393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31</v>
      </c>
      <c r="C6770" s="16" t="s">
        <v>331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31</v>
      </c>
      <c r="C6771" s="16" t="s">
        <v>394</v>
      </c>
      <c r="D6771" s="17">
        <v>4923</v>
      </c>
      <c r="E6771" s="17">
        <v>2463</v>
      </c>
      <c r="F6771" s="17">
        <v>11397</v>
      </c>
      <c r="G6771" s="17">
        <v>2913</v>
      </c>
      <c r="H6771" s="17">
        <v>21687</v>
      </c>
    </row>
    <row r="6772" spans="1:8">
      <c r="A6772" s="15">
        <v>6767</v>
      </c>
      <c r="B6772" s="16" t="s">
        <v>31</v>
      </c>
      <c r="C6772" s="16" t="s">
        <v>332</v>
      </c>
      <c r="D6772" s="17">
        <v>0</v>
      </c>
      <c r="E6772" s="17">
        <v>0</v>
      </c>
      <c r="F6772" s="17">
        <v>0</v>
      </c>
      <c r="G6772" s="17">
        <v>0</v>
      </c>
      <c r="H6772" s="17">
        <v>0</v>
      </c>
    </row>
    <row r="6773" spans="1:8">
      <c r="A6773" s="15">
        <v>6768</v>
      </c>
      <c r="B6773" s="16" t="s">
        <v>31</v>
      </c>
      <c r="C6773" s="16" t="s">
        <v>333</v>
      </c>
      <c r="D6773" s="17">
        <v>0</v>
      </c>
      <c r="E6773" s="17">
        <v>0</v>
      </c>
      <c r="F6773" s="17">
        <v>10</v>
      </c>
      <c r="G6773" s="17">
        <v>0</v>
      </c>
      <c r="H6773" s="17">
        <v>10</v>
      </c>
    </row>
    <row r="6774" spans="1:8">
      <c r="A6774" s="15">
        <v>6769</v>
      </c>
      <c r="B6774" s="16" t="s">
        <v>32</v>
      </c>
      <c r="C6774" s="16" t="s">
        <v>97</v>
      </c>
      <c r="D6774" s="17">
        <v>9</v>
      </c>
      <c r="E6774" s="17">
        <v>12</v>
      </c>
      <c r="F6774" s="17">
        <v>49</v>
      </c>
      <c r="G6774" s="17">
        <v>4</v>
      </c>
      <c r="H6774" s="17">
        <v>79</v>
      </c>
    </row>
    <row r="6775" spans="1:8">
      <c r="A6775" s="15">
        <v>6770</v>
      </c>
      <c r="B6775" s="16" t="s">
        <v>32</v>
      </c>
      <c r="C6775" s="16" t="s">
        <v>347</v>
      </c>
      <c r="D6775" s="17">
        <v>0</v>
      </c>
      <c r="E6775" s="17">
        <v>0</v>
      </c>
      <c r="F6775" s="17">
        <v>0</v>
      </c>
      <c r="G6775" s="17">
        <v>0</v>
      </c>
      <c r="H6775" s="17">
        <v>0</v>
      </c>
    </row>
    <row r="6776" spans="1:8">
      <c r="A6776" s="15">
        <v>6771</v>
      </c>
      <c r="B6776" s="16" t="s">
        <v>32</v>
      </c>
      <c r="C6776" s="16" t="s">
        <v>98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32</v>
      </c>
      <c r="C6777" s="16" t="s">
        <v>99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32</v>
      </c>
      <c r="C6778" s="16" t="s">
        <v>100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32</v>
      </c>
      <c r="C6779" s="16" t="s">
        <v>101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32</v>
      </c>
      <c r="C6780" s="16" t="s">
        <v>102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32</v>
      </c>
      <c r="C6781" s="16" t="s">
        <v>103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32</v>
      </c>
      <c r="C6782" s="16" t="s">
        <v>104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32</v>
      </c>
      <c r="C6783" s="16" t="s">
        <v>105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32</v>
      </c>
      <c r="C6784" s="16" t="s">
        <v>106</v>
      </c>
      <c r="D6784" s="17">
        <v>0</v>
      </c>
      <c r="E6784" s="17">
        <v>0</v>
      </c>
      <c r="F6784" s="17">
        <v>3</v>
      </c>
      <c r="G6784" s="17">
        <v>0</v>
      </c>
      <c r="H6784" s="17">
        <v>3</v>
      </c>
    </row>
    <row r="6785" spans="1:8">
      <c r="A6785" s="15">
        <v>6780</v>
      </c>
      <c r="B6785" s="16" t="s">
        <v>32</v>
      </c>
      <c r="C6785" s="16" t="s">
        <v>107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32</v>
      </c>
      <c r="C6786" s="16" t="s">
        <v>108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32</v>
      </c>
      <c r="C6787" s="16" t="s">
        <v>109</v>
      </c>
      <c r="D6787" s="17">
        <v>0</v>
      </c>
      <c r="E6787" s="17">
        <v>0</v>
      </c>
      <c r="F6787" s="17">
        <v>0</v>
      </c>
      <c r="G6787" s="17">
        <v>0</v>
      </c>
      <c r="H6787" s="17">
        <v>0</v>
      </c>
    </row>
    <row r="6788" spans="1:8">
      <c r="A6788" s="15">
        <v>6783</v>
      </c>
      <c r="B6788" s="16" t="s">
        <v>32</v>
      </c>
      <c r="C6788" s="16" t="s">
        <v>110</v>
      </c>
      <c r="D6788" s="17">
        <v>19334</v>
      </c>
      <c r="E6788" s="17">
        <v>12967</v>
      </c>
      <c r="F6788" s="17">
        <v>45598</v>
      </c>
      <c r="G6788" s="17">
        <v>15432</v>
      </c>
      <c r="H6788" s="17">
        <v>93326</v>
      </c>
    </row>
    <row r="6789" spans="1:8">
      <c r="A6789" s="15">
        <v>6784</v>
      </c>
      <c r="B6789" s="16" t="s">
        <v>32</v>
      </c>
      <c r="C6789" s="16" t="s">
        <v>348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32</v>
      </c>
      <c r="C6790" s="16" t="s">
        <v>111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32</v>
      </c>
      <c r="C6791" s="16" t="s">
        <v>112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32</v>
      </c>
      <c r="C6792" s="16" t="s">
        <v>113</v>
      </c>
      <c r="D6792" s="17">
        <v>0</v>
      </c>
      <c r="E6792" s="17">
        <v>0</v>
      </c>
      <c r="F6792" s="17">
        <v>10</v>
      </c>
      <c r="G6792" s="17">
        <v>30</v>
      </c>
      <c r="H6792" s="17">
        <v>40</v>
      </c>
    </row>
    <row r="6793" spans="1:8">
      <c r="A6793" s="15">
        <v>6788</v>
      </c>
      <c r="B6793" s="16" t="s">
        <v>32</v>
      </c>
      <c r="C6793" s="16" t="s">
        <v>114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32</v>
      </c>
      <c r="C6794" s="16" t="s">
        <v>115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32</v>
      </c>
      <c r="C6795" s="16" t="s">
        <v>116</v>
      </c>
      <c r="D6795" s="17">
        <v>0</v>
      </c>
      <c r="E6795" s="17">
        <v>0</v>
      </c>
      <c r="F6795" s="17">
        <v>0</v>
      </c>
      <c r="G6795" s="17">
        <v>0</v>
      </c>
      <c r="H6795" s="17">
        <v>4</v>
      </c>
    </row>
    <row r="6796" spans="1:8">
      <c r="A6796" s="15">
        <v>6791</v>
      </c>
      <c r="B6796" s="16" t="s">
        <v>32</v>
      </c>
      <c r="C6796" s="16" t="s">
        <v>117</v>
      </c>
      <c r="D6796" s="17">
        <v>5</v>
      </c>
      <c r="E6796" s="17">
        <v>0</v>
      </c>
      <c r="F6796" s="17">
        <v>36</v>
      </c>
      <c r="G6796" s="17">
        <v>0</v>
      </c>
      <c r="H6796" s="17">
        <v>49</v>
      </c>
    </row>
    <row r="6797" spans="1:8">
      <c r="A6797" s="15">
        <v>6792</v>
      </c>
      <c r="B6797" s="16" t="s">
        <v>32</v>
      </c>
      <c r="C6797" s="16" t="s">
        <v>118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32</v>
      </c>
      <c r="C6798" s="16" t="s">
        <v>119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32</v>
      </c>
      <c r="C6799" s="16" t="s">
        <v>120</v>
      </c>
      <c r="D6799" s="17">
        <v>0</v>
      </c>
      <c r="E6799" s="17">
        <v>0</v>
      </c>
      <c r="F6799" s="17">
        <v>3</v>
      </c>
      <c r="G6799" s="17">
        <v>8</v>
      </c>
      <c r="H6799" s="17">
        <v>8</v>
      </c>
    </row>
    <row r="6800" spans="1:8">
      <c r="A6800" s="15">
        <v>6795</v>
      </c>
      <c r="B6800" s="16" t="s">
        <v>32</v>
      </c>
      <c r="C6800" s="16" t="s">
        <v>121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32</v>
      </c>
      <c r="C6801" s="16" t="s">
        <v>122</v>
      </c>
      <c r="D6801" s="17">
        <v>0</v>
      </c>
      <c r="E6801" s="17">
        <v>0</v>
      </c>
      <c r="F6801" s="17">
        <v>0</v>
      </c>
      <c r="G6801" s="17">
        <v>0</v>
      </c>
      <c r="H6801" s="17">
        <v>0</v>
      </c>
    </row>
    <row r="6802" spans="1:8">
      <c r="A6802" s="15">
        <v>6797</v>
      </c>
      <c r="B6802" s="16" t="s">
        <v>32</v>
      </c>
      <c r="C6802" s="16" t="s">
        <v>123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32</v>
      </c>
      <c r="C6803" s="16" t="s">
        <v>124</v>
      </c>
      <c r="D6803" s="17">
        <v>0</v>
      </c>
      <c r="E6803" s="17">
        <v>0</v>
      </c>
      <c r="F6803" s="17">
        <v>0</v>
      </c>
      <c r="G6803" s="17">
        <v>0</v>
      </c>
      <c r="H6803" s="17">
        <v>0</v>
      </c>
    </row>
    <row r="6804" spans="1:8">
      <c r="A6804" s="15">
        <v>6799</v>
      </c>
      <c r="B6804" s="16" t="s">
        <v>32</v>
      </c>
      <c r="C6804" s="16" t="s">
        <v>380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32</v>
      </c>
      <c r="C6805" s="16" t="s">
        <v>372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32</v>
      </c>
      <c r="C6806" s="16" t="s">
        <v>125</v>
      </c>
      <c r="D6806" s="17">
        <v>0</v>
      </c>
      <c r="E6806" s="17">
        <v>0</v>
      </c>
      <c r="F6806" s="17">
        <v>3</v>
      </c>
      <c r="G6806" s="17">
        <v>0</v>
      </c>
      <c r="H6806" s="17">
        <v>8</v>
      </c>
    </row>
    <row r="6807" spans="1:8">
      <c r="A6807" s="15">
        <v>6802</v>
      </c>
      <c r="B6807" s="16" t="s">
        <v>32</v>
      </c>
      <c r="C6807" s="16" t="s">
        <v>126</v>
      </c>
      <c r="D6807" s="17">
        <v>0</v>
      </c>
      <c r="E6807" s="17">
        <v>0</v>
      </c>
      <c r="F6807" s="17">
        <v>4</v>
      </c>
      <c r="G6807" s="17">
        <v>0</v>
      </c>
      <c r="H6807" s="17">
        <v>3</v>
      </c>
    </row>
    <row r="6808" spans="1:8">
      <c r="A6808" s="15">
        <v>6803</v>
      </c>
      <c r="B6808" s="16" t="s">
        <v>32</v>
      </c>
      <c r="C6808" s="16" t="s">
        <v>127</v>
      </c>
      <c r="D6808" s="17">
        <v>0</v>
      </c>
      <c r="E6808" s="17">
        <v>3</v>
      </c>
      <c r="F6808" s="17">
        <v>4</v>
      </c>
      <c r="G6808" s="17">
        <v>0</v>
      </c>
      <c r="H6808" s="17">
        <v>9</v>
      </c>
    </row>
    <row r="6809" spans="1:8">
      <c r="A6809" s="15">
        <v>6804</v>
      </c>
      <c r="B6809" s="16" t="s">
        <v>32</v>
      </c>
      <c r="C6809" s="16" t="s">
        <v>128</v>
      </c>
      <c r="D6809" s="17">
        <v>0</v>
      </c>
      <c r="E6809" s="17">
        <v>0</v>
      </c>
      <c r="F6809" s="17">
        <v>0</v>
      </c>
      <c r="G6809" s="17">
        <v>0</v>
      </c>
      <c r="H6809" s="17">
        <v>0</v>
      </c>
    </row>
    <row r="6810" spans="1:8">
      <c r="A6810" s="15">
        <v>6805</v>
      </c>
      <c r="B6810" s="16" t="s">
        <v>32</v>
      </c>
      <c r="C6810" s="16" t="s">
        <v>129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32</v>
      </c>
      <c r="C6811" s="16" t="s">
        <v>130</v>
      </c>
      <c r="D6811" s="17">
        <v>0</v>
      </c>
      <c r="E6811" s="17">
        <v>0</v>
      </c>
      <c r="F6811" s="17">
        <v>0</v>
      </c>
      <c r="G6811" s="17">
        <v>0</v>
      </c>
      <c r="H6811" s="17">
        <v>8</v>
      </c>
    </row>
    <row r="6812" spans="1:8">
      <c r="A6812" s="15">
        <v>6807</v>
      </c>
      <c r="B6812" s="16" t="s">
        <v>32</v>
      </c>
      <c r="C6812" s="16" t="s">
        <v>131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32</v>
      </c>
      <c r="C6813" s="16" t="s">
        <v>132</v>
      </c>
      <c r="D6813" s="17">
        <v>0</v>
      </c>
      <c r="E6813" s="17">
        <v>0</v>
      </c>
      <c r="F6813" s="17">
        <v>0</v>
      </c>
      <c r="G6813" s="17">
        <v>0</v>
      </c>
      <c r="H6813" s="17">
        <v>5</v>
      </c>
    </row>
    <row r="6814" spans="1:8">
      <c r="A6814" s="15">
        <v>6809</v>
      </c>
      <c r="B6814" s="16" t="s">
        <v>32</v>
      </c>
      <c r="C6814" s="16" t="s">
        <v>381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32</v>
      </c>
      <c r="C6815" s="16" t="s">
        <v>133</v>
      </c>
      <c r="D6815" s="17">
        <v>7</v>
      </c>
      <c r="E6815" s="17">
        <v>0</v>
      </c>
      <c r="F6815" s="17">
        <v>5</v>
      </c>
      <c r="G6815" s="17">
        <v>0</v>
      </c>
      <c r="H6815" s="17">
        <v>9</v>
      </c>
    </row>
    <row r="6816" spans="1:8">
      <c r="A6816" s="15">
        <v>6811</v>
      </c>
      <c r="B6816" s="16" t="s">
        <v>32</v>
      </c>
      <c r="C6816" s="16" t="s">
        <v>134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32</v>
      </c>
      <c r="C6817" s="16" t="s">
        <v>135</v>
      </c>
      <c r="D6817" s="17">
        <v>4</v>
      </c>
      <c r="E6817" s="17">
        <v>8</v>
      </c>
      <c r="F6817" s="17">
        <v>70</v>
      </c>
      <c r="G6817" s="17">
        <v>19</v>
      </c>
      <c r="H6817" s="17">
        <v>105</v>
      </c>
    </row>
    <row r="6818" spans="1:8">
      <c r="A6818" s="15">
        <v>6813</v>
      </c>
      <c r="B6818" s="16" t="s">
        <v>32</v>
      </c>
      <c r="C6818" s="16" t="s">
        <v>136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32</v>
      </c>
      <c r="C6819" s="16" t="s">
        <v>137</v>
      </c>
      <c r="D6819" s="17">
        <v>0</v>
      </c>
      <c r="E6819" s="17">
        <v>0</v>
      </c>
      <c r="F6819" s="17">
        <v>0</v>
      </c>
      <c r="G6819" s="17">
        <v>0</v>
      </c>
      <c r="H6819" s="17">
        <v>0</v>
      </c>
    </row>
    <row r="6820" spans="1:8">
      <c r="A6820" s="15">
        <v>6815</v>
      </c>
      <c r="B6820" s="16" t="s">
        <v>32</v>
      </c>
      <c r="C6820" s="16" t="s">
        <v>138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32</v>
      </c>
      <c r="C6821" s="16" t="s">
        <v>139</v>
      </c>
      <c r="D6821" s="17">
        <v>0</v>
      </c>
      <c r="E6821" s="17">
        <v>0</v>
      </c>
      <c r="F6821" s="17">
        <v>0</v>
      </c>
      <c r="G6821" s="17">
        <v>0</v>
      </c>
      <c r="H6821" s="17">
        <v>0</v>
      </c>
    </row>
    <row r="6822" spans="1:8">
      <c r="A6822" s="15">
        <v>6817</v>
      </c>
      <c r="B6822" s="16" t="s">
        <v>32</v>
      </c>
      <c r="C6822" s="16" t="s">
        <v>140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32</v>
      </c>
      <c r="C6823" s="16" t="s">
        <v>141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32</v>
      </c>
      <c r="C6824" s="16" t="s">
        <v>142</v>
      </c>
      <c r="D6824" s="17">
        <v>0</v>
      </c>
      <c r="E6824" s="17">
        <v>0</v>
      </c>
      <c r="F6824" s="17">
        <v>0</v>
      </c>
      <c r="G6824" s="17">
        <v>0</v>
      </c>
      <c r="H6824" s="17">
        <v>0</v>
      </c>
    </row>
    <row r="6825" spans="1:8">
      <c r="A6825" s="15">
        <v>6820</v>
      </c>
      <c r="B6825" s="16" t="s">
        <v>32</v>
      </c>
      <c r="C6825" s="16" t="s">
        <v>143</v>
      </c>
      <c r="D6825" s="17">
        <v>0</v>
      </c>
      <c r="E6825" s="17">
        <v>0</v>
      </c>
      <c r="F6825" s="17">
        <v>10</v>
      </c>
      <c r="G6825" s="17">
        <v>0</v>
      </c>
      <c r="H6825" s="17">
        <v>11</v>
      </c>
    </row>
    <row r="6826" spans="1:8">
      <c r="A6826" s="15">
        <v>6821</v>
      </c>
      <c r="B6826" s="16" t="s">
        <v>32</v>
      </c>
      <c r="C6826" s="16" t="s">
        <v>144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32</v>
      </c>
      <c r="C6827" s="16" t="s">
        <v>349</v>
      </c>
      <c r="D6827" s="17">
        <v>21</v>
      </c>
      <c r="E6827" s="17">
        <v>54</v>
      </c>
      <c r="F6827" s="17">
        <v>214</v>
      </c>
      <c r="G6827" s="17">
        <v>13</v>
      </c>
      <c r="H6827" s="17">
        <v>304</v>
      </c>
    </row>
    <row r="6828" spans="1:8">
      <c r="A6828" s="15">
        <v>6823</v>
      </c>
      <c r="B6828" s="16" t="s">
        <v>32</v>
      </c>
      <c r="C6828" s="16" t="s">
        <v>145</v>
      </c>
      <c r="D6828" s="17">
        <v>0</v>
      </c>
      <c r="E6828" s="17">
        <v>0</v>
      </c>
      <c r="F6828" s="17">
        <v>0</v>
      </c>
      <c r="G6828" s="17">
        <v>0</v>
      </c>
      <c r="H6828" s="17">
        <v>0</v>
      </c>
    </row>
    <row r="6829" spans="1:8">
      <c r="A6829" s="15">
        <v>6824</v>
      </c>
      <c r="B6829" s="16" t="s">
        <v>32</v>
      </c>
      <c r="C6829" s="16" t="s">
        <v>146</v>
      </c>
      <c r="D6829" s="17">
        <v>0</v>
      </c>
      <c r="E6829" s="17">
        <v>0</v>
      </c>
      <c r="F6829" s="17">
        <v>0</v>
      </c>
      <c r="G6829" s="17">
        <v>0</v>
      </c>
      <c r="H6829" s="17">
        <v>4</v>
      </c>
    </row>
    <row r="6830" spans="1:8">
      <c r="A6830" s="15">
        <v>6825</v>
      </c>
      <c r="B6830" s="16" t="s">
        <v>32</v>
      </c>
      <c r="C6830" s="16" t="s">
        <v>147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32</v>
      </c>
      <c r="C6831" s="16" t="s">
        <v>148</v>
      </c>
      <c r="D6831" s="17">
        <v>0</v>
      </c>
      <c r="E6831" s="17">
        <v>0</v>
      </c>
      <c r="F6831" s="17">
        <v>0</v>
      </c>
      <c r="G6831" s="17">
        <v>0</v>
      </c>
      <c r="H6831" s="17">
        <v>0</v>
      </c>
    </row>
    <row r="6832" spans="1:8">
      <c r="A6832" s="15">
        <v>6827</v>
      </c>
      <c r="B6832" s="16" t="s">
        <v>32</v>
      </c>
      <c r="C6832" s="16" t="s">
        <v>350</v>
      </c>
      <c r="D6832" s="17">
        <v>0</v>
      </c>
      <c r="E6832" s="17">
        <v>0</v>
      </c>
      <c r="F6832" s="17">
        <v>0</v>
      </c>
      <c r="G6832" s="17">
        <v>0</v>
      </c>
      <c r="H6832" s="17">
        <v>0</v>
      </c>
    </row>
    <row r="6833" spans="1:8">
      <c r="A6833" s="15">
        <v>6828</v>
      </c>
      <c r="B6833" s="16" t="s">
        <v>32</v>
      </c>
      <c r="C6833" s="16" t="s">
        <v>149</v>
      </c>
      <c r="D6833" s="17">
        <v>0</v>
      </c>
      <c r="E6833" s="17">
        <v>0</v>
      </c>
      <c r="F6833" s="17">
        <v>0</v>
      </c>
      <c r="G6833" s="17">
        <v>0</v>
      </c>
      <c r="H6833" s="17">
        <v>0</v>
      </c>
    </row>
    <row r="6834" spans="1:8">
      <c r="A6834" s="15">
        <v>6829</v>
      </c>
      <c r="B6834" s="16" t="s">
        <v>32</v>
      </c>
      <c r="C6834" s="16" t="s">
        <v>150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32</v>
      </c>
      <c r="C6835" s="16" t="s">
        <v>351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32</v>
      </c>
      <c r="C6836" s="16" t="s">
        <v>151</v>
      </c>
      <c r="D6836" s="17">
        <v>0</v>
      </c>
      <c r="E6836" s="17">
        <v>0</v>
      </c>
      <c r="F6836" s="17">
        <v>11</v>
      </c>
      <c r="G6836" s="17">
        <v>21</v>
      </c>
      <c r="H6836" s="17">
        <v>34</v>
      </c>
    </row>
    <row r="6837" spans="1:8">
      <c r="A6837" s="15">
        <v>6832</v>
      </c>
      <c r="B6837" s="16" t="s">
        <v>32</v>
      </c>
      <c r="C6837" s="16" t="s">
        <v>152</v>
      </c>
      <c r="D6837" s="17">
        <v>0</v>
      </c>
      <c r="E6837" s="17">
        <v>0</v>
      </c>
      <c r="F6837" s="17">
        <v>0</v>
      </c>
      <c r="G6837" s="17">
        <v>0</v>
      </c>
      <c r="H6837" s="17">
        <v>0</v>
      </c>
    </row>
    <row r="6838" spans="1:8">
      <c r="A6838" s="15">
        <v>6833</v>
      </c>
      <c r="B6838" s="16" t="s">
        <v>32</v>
      </c>
      <c r="C6838" s="16" t="s">
        <v>352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32</v>
      </c>
      <c r="C6839" s="16" t="s">
        <v>153</v>
      </c>
      <c r="D6839" s="17">
        <v>0</v>
      </c>
      <c r="E6839" s="17">
        <v>0</v>
      </c>
      <c r="F6839" s="17">
        <v>8</v>
      </c>
      <c r="G6839" s="17">
        <v>13</v>
      </c>
      <c r="H6839" s="17">
        <v>21</v>
      </c>
    </row>
    <row r="6840" spans="1:8">
      <c r="A6840" s="15">
        <v>6835</v>
      </c>
      <c r="B6840" s="16" t="s">
        <v>32</v>
      </c>
      <c r="C6840" s="16" t="s">
        <v>154</v>
      </c>
      <c r="D6840" s="17">
        <v>0</v>
      </c>
      <c r="E6840" s="17">
        <v>0</v>
      </c>
      <c r="F6840" s="17">
        <v>3</v>
      </c>
      <c r="G6840" s="17">
        <v>3</v>
      </c>
      <c r="H6840" s="17">
        <v>4</v>
      </c>
    </row>
    <row r="6841" spans="1:8">
      <c r="A6841" s="15">
        <v>6836</v>
      </c>
      <c r="B6841" s="16" t="s">
        <v>32</v>
      </c>
      <c r="C6841" s="16" t="s">
        <v>155</v>
      </c>
      <c r="D6841" s="17">
        <v>0</v>
      </c>
      <c r="E6841" s="17">
        <v>0</v>
      </c>
      <c r="F6841" s="17">
        <v>10</v>
      </c>
      <c r="G6841" s="17">
        <v>4</v>
      </c>
      <c r="H6841" s="17">
        <v>11</v>
      </c>
    </row>
    <row r="6842" spans="1:8">
      <c r="A6842" s="15">
        <v>6837</v>
      </c>
      <c r="B6842" s="16" t="s">
        <v>32</v>
      </c>
      <c r="C6842" s="16" t="s">
        <v>156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32</v>
      </c>
      <c r="C6843" s="16" t="s">
        <v>157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32</v>
      </c>
      <c r="C6844" s="16" t="s">
        <v>158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32</v>
      </c>
      <c r="C6845" s="16" t="s">
        <v>159</v>
      </c>
      <c r="D6845" s="17">
        <v>0</v>
      </c>
      <c r="E6845" s="17">
        <v>0</v>
      </c>
      <c r="F6845" s="17">
        <v>0</v>
      </c>
      <c r="G6845" s="17">
        <v>4</v>
      </c>
      <c r="H6845" s="17">
        <v>4</v>
      </c>
    </row>
    <row r="6846" spans="1:8">
      <c r="A6846" s="15">
        <v>6841</v>
      </c>
      <c r="B6846" s="16" t="s">
        <v>32</v>
      </c>
      <c r="C6846" s="16" t="s">
        <v>160</v>
      </c>
      <c r="D6846" s="17">
        <v>0</v>
      </c>
      <c r="E6846" s="17">
        <v>0</v>
      </c>
      <c r="F6846" s="17">
        <v>0</v>
      </c>
      <c r="G6846" s="17">
        <v>0</v>
      </c>
      <c r="H6846" s="17">
        <v>0</v>
      </c>
    </row>
    <row r="6847" spans="1:8">
      <c r="A6847" s="15">
        <v>6842</v>
      </c>
      <c r="B6847" s="16" t="s">
        <v>32</v>
      </c>
      <c r="C6847" s="16" t="s">
        <v>161</v>
      </c>
      <c r="D6847" s="17">
        <v>4</v>
      </c>
      <c r="E6847" s="17">
        <v>5</v>
      </c>
      <c r="F6847" s="17">
        <v>38</v>
      </c>
      <c r="G6847" s="17">
        <v>8</v>
      </c>
      <c r="H6847" s="17">
        <v>57</v>
      </c>
    </row>
    <row r="6848" spans="1:8">
      <c r="A6848" s="15">
        <v>6843</v>
      </c>
      <c r="B6848" s="16" t="s">
        <v>32</v>
      </c>
      <c r="C6848" s="16" t="s">
        <v>162</v>
      </c>
      <c r="D6848" s="17">
        <v>0</v>
      </c>
      <c r="E6848" s="17">
        <v>0</v>
      </c>
      <c r="F6848" s="17">
        <v>6</v>
      </c>
      <c r="G6848" s="17">
        <v>0</v>
      </c>
      <c r="H6848" s="17">
        <v>6</v>
      </c>
    </row>
    <row r="6849" spans="1:8">
      <c r="A6849" s="15">
        <v>6844</v>
      </c>
      <c r="B6849" s="16" t="s">
        <v>32</v>
      </c>
      <c r="C6849" s="16" t="s">
        <v>163</v>
      </c>
      <c r="D6849" s="17">
        <v>55</v>
      </c>
      <c r="E6849" s="17">
        <v>68</v>
      </c>
      <c r="F6849" s="17">
        <v>1019</v>
      </c>
      <c r="G6849" s="17">
        <v>802</v>
      </c>
      <c r="H6849" s="17">
        <v>1940</v>
      </c>
    </row>
    <row r="6850" spans="1:8">
      <c r="A6850" s="15">
        <v>6845</v>
      </c>
      <c r="B6850" s="16" t="s">
        <v>32</v>
      </c>
      <c r="C6850" s="16" t="s">
        <v>164</v>
      </c>
      <c r="D6850" s="17">
        <v>0</v>
      </c>
      <c r="E6850" s="17">
        <v>0</v>
      </c>
      <c r="F6850" s="17">
        <v>0</v>
      </c>
      <c r="G6850" s="17">
        <v>0</v>
      </c>
      <c r="H6850" s="17">
        <v>0</v>
      </c>
    </row>
    <row r="6851" spans="1:8">
      <c r="A6851" s="15">
        <v>6846</v>
      </c>
      <c r="B6851" s="16" t="s">
        <v>32</v>
      </c>
      <c r="C6851" s="16" t="s">
        <v>165</v>
      </c>
      <c r="D6851" s="17">
        <v>0</v>
      </c>
      <c r="E6851" s="17">
        <v>0</v>
      </c>
      <c r="F6851" s="17">
        <v>0</v>
      </c>
      <c r="G6851" s="17">
        <v>0</v>
      </c>
      <c r="H6851" s="17">
        <v>0</v>
      </c>
    </row>
    <row r="6852" spans="1:8">
      <c r="A6852" s="15">
        <v>6847</v>
      </c>
      <c r="B6852" s="16" t="s">
        <v>32</v>
      </c>
      <c r="C6852" s="16" t="s">
        <v>166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32</v>
      </c>
      <c r="C6853" s="16" t="s">
        <v>167</v>
      </c>
      <c r="D6853" s="17">
        <v>8</v>
      </c>
      <c r="E6853" s="17">
        <v>4</v>
      </c>
      <c r="F6853" s="17">
        <v>4</v>
      </c>
      <c r="G6853" s="17">
        <v>0</v>
      </c>
      <c r="H6853" s="17">
        <v>12</v>
      </c>
    </row>
    <row r="6854" spans="1:8">
      <c r="A6854" s="15">
        <v>6849</v>
      </c>
      <c r="B6854" s="16" t="s">
        <v>32</v>
      </c>
      <c r="C6854" s="16" t="s">
        <v>168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32</v>
      </c>
      <c r="C6855" s="16" t="s">
        <v>353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32</v>
      </c>
      <c r="C6856" s="16" t="s">
        <v>169</v>
      </c>
      <c r="D6856" s="17">
        <v>8</v>
      </c>
      <c r="E6856" s="17">
        <v>9</v>
      </c>
      <c r="F6856" s="17">
        <v>40</v>
      </c>
      <c r="G6856" s="17">
        <v>0</v>
      </c>
      <c r="H6856" s="17">
        <v>62</v>
      </c>
    </row>
    <row r="6857" spans="1:8">
      <c r="A6857" s="15">
        <v>6852</v>
      </c>
      <c r="B6857" s="16" t="s">
        <v>32</v>
      </c>
      <c r="C6857" s="16" t="s">
        <v>170</v>
      </c>
      <c r="D6857" s="17">
        <v>0</v>
      </c>
      <c r="E6857" s="17">
        <v>0</v>
      </c>
      <c r="F6857" s="17">
        <v>7</v>
      </c>
      <c r="G6857" s="17">
        <v>5</v>
      </c>
      <c r="H6857" s="17">
        <v>13</v>
      </c>
    </row>
    <row r="6858" spans="1:8">
      <c r="A6858" s="15">
        <v>6853</v>
      </c>
      <c r="B6858" s="16" t="s">
        <v>32</v>
      </c>
      <c r="C6858" s="16" t="s">
        <v>171</v>
      </c>
      <c r="D6858" s="17">
        <v>0</v>
      </c>
      <c r="E6858" s="17">
        <v>0</v>
      </c>
      <c r="F6858" s="17">
        <v>16</v>
      </c>
      <c r="G6858" s="17">
        <v>14</v>
      </c>
      <c r="H6858" s="17">
        <v>31</v>
      </c>
    </row>
    <row r="6859" spans="1:8">
      <c r="A6859" s="15">
        <v>6854</v>
      </c>
      <c r="B6859" s="16" t="s">
        <v>32</v>
      </c>
      <c r="C6859" s="16" t="s">
        <v>172</v>
      </c>
      <c r="D6859" s="17">
        <v>0</v>
      </c>
      <c r="E6859" s="17">
        <v>0</v>
      </c>
      <c r="F6859" s="17">
        <v>0</v>
      </c>
      <c r="G6859" s="17">
        <v>0</v>
      </c>
      <c r="H6859" s="17">
        <v>0</v>
      </c>
    </row>
    <row r="6860" spans="1:8">
      <c r="A6860" s="15">
        <v>6855</v>
      </c>
      <c r="B6860" s="16" t="s">
        <v>32</v>
      </c>
      <c r="C6860" s="16" t="s">
        <v>173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32</v>
      </c>
      <c r="C6861" s="16" t="s">
        <v>174</v>
      </c>
      <c r="D6861" s="17">
        <v>0</v>
      </c>
      <c r="E6861" s="17">
        <v>0</v>
      </c>
      <c r="F6861" s="17">
        <v>0</v>
      </c>
      <c r="G6861" s="17">
        <v>0</v>
      </c>
      <c r="H6861" s="17">
        <v>0</v>
      </c>
    </row>
    <row r="6862" spans="1:8">
      <c r="A6862" s="15">
        <v>6857</v>
      </c>
      <c r="B6862" s="16" t="s">
        <v>32</v>
      </c>
      <c r="C6862" s="16" t="s">
        <v>175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32</v>
      </c>
      <c r="C6863" s="16" t="s">
        <v>176</v>
      </c>
      <c r="D6863" s="17">
        <v>0</v>
      </c>
      <c r="E6863" s="17">
        <v>0</v>
      </c>
      <c r="F6863" s="17">
        <v>3</v>
      </c>
      <c r="G6863" s="17">
        <v>0</v>
      </c>
      <c r="H6863" s="17">
        <v>3</v>
      </c>
    </row>
    <row r="6864" spans="1:8">
      <c r="A6864" s="15">
        <v>6859</v>
      </c>
      <c r="B6864" s="16" t="s">
        <v>32</v>
      </c>
      <c r="C6864" s="16" t="s">
        <v>177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32</v>
      </c>
      <c r="C6865" s="16" t="s">
        <v>178</v>
      </c>
      <c r="D6865" s="17">
        <v>3</v>
      </c>
      <c r="E6865" s="17">
        <v>9</v>
      </c>
      <c r="F6865" s="17">
        <v>93</v>
      </c>
      <c r="G6865" s="17">
        <v>150</v>
      </c>
      <c r="H6865" s="17">
        <v>250</v>
      </c>
    </row>
    <row r="6866" spans="1:8">
      <c r="A6866" s="15">
        <v>6861</v>
      </c>
      <c r="B6866" s="16" t="s">
        <v>32</v>
      </c>
      <c r="C6866" s="16" t="s">
        <v>179</v>
      </c>
      <c r="D6866" s="17">
        <v>0</v>
      </c>
      <c r="E6866" s="17">
        <v>0</v>
      </c>
      <c r="F6866" s="17">
        <v>3</v>
      </c>
      <c r="G6866" s="17">
        <v>0</v>
      </c>
      <c r="H6866" s="17">
        <v>3</v>
      </c>
    </row>
    <row r="6867" spans="1:8">
      <c r="A6867" s="15">
        <v>6862</v>
      </c>
      <c r="B6867" s="16" t="s">
        <v>32</v>
      </c>
      <c r="C6867" s="16" t="s">
        <v>180</v>
      </c>
      <c r="D6867" s="17">
        <v>0</v>
      </c>
      <c r="E6867" s="17">
        <v>0</v>
      </c>
      <c r="F6867" s="17">
        <v>5</v>
      </c>
      <c r="G6867" s="17">
        <v>0</v>
      </c>
      <c r="H6867" s="17">
        <v>5</v>
      </c>
    </row>
    <row r="6868" spans="1:8">
      <c r="A6868" s="15">
        <v>6863</v>
      </c>
      <c r="B6868" s="16" t="s">
        <v>32</v>
      </c>
      <c r="C6868" s="16" t="s">
        <v>181</v>
      </c>
      <c r="D6868" s="17">
        <v>0</v>
      </c>
      <c r="E6868" s="17">
        <v>0</v>
      </c>
      <c r="F6868" s="17">
        <v>17</v>
      </c>
      <c r="G6868" s="17">
        <v>35</v>
      </c>
      <c r="H6868" s="17">
        <v>54</v>
      </c>
    </row>
    <row r="6869" spans="1:8">
      <c r="A6869" s="15">
        <v>6864</v>
      </c>
      <c r="B6869" s="16" t="s">
        <v>32</v>
      </c>
      <c r="C6869" s="16" t="s">
        <v>182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32</v>
      </c>
      <c r="C6870" s="16" t="s">
        <v>183</v>
      </c>
      <c r="D6870" s="17">
        <v>0</v>
      </c>
      <c r="E6870" s="17">
        <v>0</v>
      </c>
      <c r="F6870" s="17">
        <v>0</v>
      </c>
      <c r="G6870" s="17">
        <v>0</v>
      </c>
      <c r="H6870" s="17">
        <v>0</v>
      </c>
    </row>
    <row r="6871" spans="1:8">
      <c r="A6871" s="15">
        <v>6866</v>
      </c>
      <c r="B6871" s="16" t="s">
        <v>32</v>
      </c>
      <c r="C6871" s="16" t="s">
        <v>184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32</v>
      </c>
      <c r="C6872" s="16" t="s">
        <v>185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32</v>
      </c>
      <c r="C6873" s="16" t="s">
        <v>186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32</v>
      </c>
      <c r="C6874" s="16" t="s">
        <v>354</v>
      </c>
      <c r="D6874" s="17">
        <v>0</v>
      </c>
      <c r="E6874" s="17">
        <v>0</v>
      </c>
      <c r="F6874" s="17">
        <v>0</v>
      </c>
      <c r="G6874" s="17">
        <v>0</v>
      </c>
      <c r="H6874" s="17">
        <v>0</v>
      </c>
    </row>
    <row r="6875" spans="1:8">
      <c r="A6875" s="15">
        <v>6870</v>
      </c>
      <c r="B6875" s="16" t="s">
        <v>32</v>
      </c>
      <c r="C6875" s="16" t="s">
        <v>187</v>
      </c>
      <c r="D6875" s="17">
        <v>0</v>
      </c>
      <c r="E6875" s="17">
        <v>0</v>
      </c>
      <c r="F6875" s="17">
        <v>0</v>
      </c>
      <c r="G6875" s="17">
        <v>0</v>
      </c>
      <c r="H6875" s="17">
        <v>0</v>
      </c>
    </row>
    <row r="6876" spans="1:8">
      <c r="A6876" s="15">
        <v>6871</v>
      </c>
      <c r="B6876" s="16" t="s">
        <v>32</v>
      </c>
      <c r="C6876" s="16" t="s">
        <v>188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32</v>
      </c>
      <c r="C6877" s="16" t="s">
        <v>189</v>
      </c>
      <c r="D6877" s="17">
        <v>0</v>
      </c>
      <c r="E6877" s="17">
        <v>0</v>
      </c>
      <c r="F6877" s="17">
        <v>0</v>
      </c>
      <c r="G6877" s="17">
        <v>0</v>
      </c>
      <c r="H6877" s="17">
        <v>3</v>
      </c>
    </row>
    <row r="6878" spans="1:8">
      <c r="A6878" s="15">
        <v>6873</v>
      </c>
      <c r="B6878" s="16" t="s">
        <v>32</v>
      </c>
      <c r="C6878" s="16" t="s">
        <v>190</v>
      </c>
      <c r="D6878" s="17">
        <v>0</v>
      </c>
      <c r="E6878" s="17">
        <v>0</v>
      </c>
      <c r="F6878" s="17">
        <v>0</v>
      </c>
      <c r="G6878" s="17">
        <v>0</v>
      </c>
      <c r="H6878" s="17">
        <v>0</v>
      </c>
    </row>
    <row r="6879" spans="1:8">
      <c r="A6879" s="15">
        <v>6874</v>
      </c>
      <c r="B6879" s="16" t="s">
        <v>32</v>
      </c>
      <c r="C6879" s="16" t="s">
        <v>191</v>
      </c>
      <c r="D6879" s="17">
        <v>0</v>
      </c>
      <c r="E6879" s="17">
        <v>0</v>
      </c>
      <c r="F6879" s="17">
        <v>0</v>
      </c>
      <c r="G6879" s="17">
        <v>0</v>
      </c>
      <c r="H6879" s="17">
        <v>0</v>
      </c>
    </row>
    <row r="6880" spans="1:8">
      <c r="A6880" s="15">
        <v>6875</v>
      </c>
      <c r="B6880" s="16" t="s">
        <v>32</v>
      </c>
      <c r="C6880" s="16" t="s">
        <v>192</v>
      </c>
      <c r="D6880" s="17">
        <v>0</v>
      </c>
      <c r="E6880" s="17">
        <v>0</v>
      </c>
      <c r="F6880" s="17">
        <v>3</v>
      </c>
      <c r="G6880" s="17">
        <v>0</v>
      </c>
      <c r="H6880" s="17">
        <v>3</v>
      </c>
    </row>
    <row r="6881" spans="1:8">
      <c r="A6881" s="15">
        <v>6876</v>
      </c>
      <c r="B6881" s="16" t="s">
        <v>32</v>
      </c>
      <c r="C6881" s="16" t="s">
        <v>355</v>
      </c>
      <c r="D6881" s="17">
        <v>4</v>
      </c>
      <c r="E6881" s="17">
        <v>7</v>
      </c>
      <c r="F6881" s="17">
        <v>26</v>
      </c>
      <c r="G6881" s="17">
        <v>10</v>
      </c>
      <c r="H6881" s="17">
        <v>46</v>
      </c>
    </row>
    <row r="6882" spans="1:8">
      <c r="A6882" s="15">
        <v>6877</v>
      </c>
      <c r="B6882" s="16" t="s">
        <v>32</v>
      </c>
      <c r="C6882" s="16" t="s">
        <v>193</v>
      </c>
      <c r="D6882" s="17">
        <v>0</v>
      </c>
      <c r="E6882" s="17">
        <v>0</v>
      </c>
      <c r="F6882" s="17">
        <v>10</v>
      </c>
      <c r="G6882" s="17">
        <v>13</v>
      </c>
      <c r="H6882" s="17">
        <v>27</v>
      </c>
    </row>
    <row r="6883" spans="1:8">
      <c r="A6883" s="15">
        <v>6878</v>
      </c>
      <c r="B6883" s="16" t="s">
        <v>32</v>
      </c>
      <c r="C6883" s="16" t="s">
        <v>194</v>
      </c>
      <c r="D6883" s="17">
        <v>0</v>
      </c>
      <c r="E6883" s="17">
        <v>0</v>
      </c>
      <c r="F6883" s="17">
        <v>0</v>
      </c>
      <c r="G6883" s="17">
        <v>0</v>
      </c>
      <c r="H6883" s="17">
        <v>0</v>
      </c>
    </row>
    <row r="6884" spans="1:8">
      <c r="A6884" s="15">
        <v>6879</v>
      </c>
      <c r="B6884" s="16" t="s">
        <v>32</v>
      </c>
      <c r="C6884" s="16" t="s">
        <v>195</v>
      </c>
      <c r="D6884" s="17">
        <v>78</v>
      </c>
      <c r="E6884" s="17">
        <v>60</v>
      </c>
      <c r="F6884" s="17">
        <v>531</v>
      </c>
      <c r="G6884" s="17">
        <v>37</v>
      </c>
      <c r="H6884" s="17">
        <v>701</v>
      </c>
    </row>
    <row r="6885" spans="1:8">
      <c r="A6885" s="15">
        <v>6880</v>
      </c>
      <c r="B6885" s="16" t="s">
        <v>32</v>
      </c>
      <c r="C6885" s="16" t="s">
        <v>196</v>
      </c>
      <c r="D6885" s="17">
        <v>4</v>
      </c>
      <c r="E6885" s="17">
        <v>6</v>
      </c>
      <c r="F6885" s="17">
        <v>52</v>
      </c>
      <c r="G6885" s="17">
        <v>7</v>
      </c>
      <c r="H6885" s="17">
        <v>66</v>
      </c>
    </row>
    <row r="6886" spans="1:8">
      <c r="A6886" s="15">
        <v>6881</v>
      </c>
      <c r="B6886" s="16" t="s">
        <v>32</v>
      </c>
      <c r="C6886" s="16" t="s">
        <v>197</v>
      </c>
      <c r="D6886" s="17">
        <v>21</v>
      </c>
      <c r="E6886" s="17">
        <v>3</v>
      </c>
      <c r="F6886" s="17">
        <v>17</v>
      </c>
      <c r="G6886" s="17">
        <v>0</v>
      </c>
      <c r="H6886" s="17">
        <v>48</v>
      </c>
    </row>
    <row r="6887" spans="1:8">
      <c r="A6887" s="15">
        <v>6882</v>
      </c>
      <c r="B6887" s="16" t="s">
        <v>32</v>
      </c>
      <c r="C6887" s="16" t="s">
        <v>198</v>
      </c>
      <c r="D6887" s="17">
        <v>0</v>
      </c>
      <c r="E6887" s="17">
        <v>3</v>
      </c>
      <c r="F6887" s="17">
        <v>11</v>
      </c>
      <c r="G6887" s="17">
        <v>0</v>
      </c>
      <c r="H6887" s="17">
        <v>21</v>
      </c>
    </row>
    <row r="6888" spans="1:8">
      <c r="A6888" s="15">
        <v>6883</v>
      </c>
      <c r="B6888" s="16" t="s">
        <v>32</v>
      </c>
      <c r="C6888" s="16" t="s">
        <v>199</v>
      </c>
      <c r="D6888" s="17">
        <v>8</v>
      </c>
      <c r="E6888" s="17">
        <v>4</v>
      </c>
      <c r="F6888" s="17">
        <v>72</v>
      </c>
      <c r="G6888" s="17">
        <v>51</v>
      </c>
      <c r="H6888" s="17">
        <v>133</v>
      </c>
    </row>
    <row r="6889" spans="1:8">
      <c r="A6889" s="15">
        <v>6884</v>
      </c>
      <c r="B6889" s="16" t="s">
        <v>32</v>
      </c>
      <c r="C6889" s="16" t="s">
        <v>200</v>
      </c>
      <c r="D6889" s="17">
        <v>0</v>
      </c>
      <c r="E6889" s="17">
        <v>0</v>
      </c>
      <c r="F6889" s="17">
        <v>5</v>
      </c>
      <c r="G6889" s="17">
        <v>0</v>
      </c>
      <c r="H6889" s="17">
        <v>5</v>
      </c>
    </row>
    <row r="6890" spans="1:8">
      <c r="A6890" s="15">
        <v>6885</v>
      </c>
      <c r="B6890" s="16" t="s">
        <v>32</v>
      </c>
      <c r="C6890" s="16" t="s">
        <v>201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32</v>
      </c>
      <c r="C6891" s="16" t="s">
        <v>202</v>
      </c>
      <c r="D6891" s="17">
        <v>0</v>
      </c>
      <c r="E6891" s="17">
        <v>4</v>
      </c>
      <c r="F6891" s="17">
        <v>56</v>
      </c>
      <c r="G6891" s="17">
        <v>104</v>
      </c>
      <c r="H6891" s="17">
        <v>160</v>
      </c>
    </row>
    <row r="6892" spans="1:8">
      <c r="A6892" s="15">
        <v>6887</v>
      </c>
      <c r="B6892" s="16" t="s">
        <v>32</v>
      </c>
      <c r="C6892" s="16" t="s">
        <v>203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32</v>
      </c>
      <c r="C6893" s="16" t="s">
        <v>204</v>
      </c>
      <c r="D6893" s="17">
        <v>6</v>
      </c>
      <c r="E6893" s="17">
        <v>10</v>
      </c>
      <c r="F6893" s="17">
        <v>19</v>
      </c>
      <c r="G6893" s="17">
        <v>0</v>
      </c>
      <c r="H6893" s="17">
        <v>32</v>
      </c>
    </row>
    <row r="6894" spans="1:8">
      <c r="A6894" s="15">
        <v>6889</v>
      </c>
      <c r="B6894" s="16" t="s">
        <v>32</v>
      </c>
      <c r="C6894" s="16" t="s">
        <v>205</v>
      </c>
      <c r="D6894" s="17">
        <v>0</v>
      </c>
      <c r="E6894" s="17">
        <v>0</v>
      </c>
      <c r="F6894" s="17">
        <v>0</v>
      </c>
      <c r="G6894" s="17">
        <v>0</v>
      </c>
      <c r="H6894" s="17">
        <v>0</v>
      </c>
    </row>
    <row r="6895" spans="1:8">
      <c r="A6895" s="15">
        <v>6890</v>
      </c>
      <c r="B6895" s="16" t="s">
        <v>32</v>
      </c>
      <c r="C6895" s="16" t="s">
        <v>356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32</v>
      </c>
      <c r="C6896" s="16" t="s">
        <v>206</v>
      </c>
      <c r="D6896" s="17">
        <v>0</v>
      </c>
      <c r="E6896" s="17">
        <v>0</v>
      </c>
      <c r="F6896" s="17">
        <v>0</v>
      </c>
      <c r="G6896" s="17">
        <v>0</v>
      </c>
      <c r="H6896" s="17">
        <v>0</v>
      </c>
    </row>
    <row r="6897" spans="1:8">
      <c r="A6897" s="15">
        <v>6892</v>
      </c>
      <c r="B6897" s="16" t="s">
        <v>32</v>
      </c>
      <c r="C6897" s="16" t="s">
        <v>207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32</v>
      </c>
      <c r="C6898" s="16" t="s">
        <v>208</v>
      </c>
      <c r="D6898" s="17">
        <v>0</v>
      </c>
      <c r="E6898" s="17">
        <v>3</v>
      </c>
      <c r="F6898" s="17">
        <v>14</v>
      </c>
      <c r="G6898" s="17">
        <v>0</v>
      </c>
      <c r="H6898" s="17">
        <v>19</v>
      </c>
    </row>
    <row r="6899" spans="1:8">
      <c r="A6899" s="15">
        <v>6894</v>
      </c>
      <c r="B6899" s="16" t="s">
        <v>32</v>
      </c>
      <c r="C6899" s="16" t="s">
        <v>209</v>
      </c>
      <c r="D6899" s="17">
        <v>0</v>
      </c>
      <c r="E6899" s="17">
        <v>0</v>
      </c>
      <c r="F6899" s="17">
        <v>0</v>
      </c>
      <c r="G6899" s="17">
        <v>0</v>
      </c>
      <c r="H6899" s="17">
        <v>0</v>
      </c>
    </row>
    <row r="6900" spans="1:8">
      <c r="A6900" s="15">
        <v>6895</v>
      </c>
      <c r="B6900" s="16" t="s">
        <v>32</v>
      </c>
      <c r="C6900" s="16" t="s">
        <v>357</v>
      </c>
      <c r="D6900" s="17">
        <v>0</v>
      </c>
      <c r="E6900" s="17">
        <v>0</v>
      </c>
      <c r="F6900" s="17">
        <v>0</v>
      </c>
      <c r="G6900" s="17">
        <v>0</v>
      </c>
      <c r="H6900" s="17">
        <v>0</v>
      </c>
    </row>
    <row r="6901" spans="1:8">
      <c r="A6901" s="15">
        <v>6896</v>
      </c>
      <c r="B6901" s="16" t="s">
        <v>32</v>
      </c>
      <c r="C6901" s="16" t="s">
        <v>358</v>
      </c>
      <c r="D6901" s="17">
        <v>5</v>
      </c>
      <c r="E6901" s="17">
        <v>7</v>
      </c>
      <c r="F6901" s="17">
        <v>31</v>
      </c>
      <c r="G6901" s="17">
        <v>0</v>
      </c>
      <c r="H6901" s="17">
        <v>49</v>
      </c>
    </row>
    <row r="6902" spans="1:8">
      <c r="A6902" s="15">
        <v>6897</v>
      </c>
      <c r="B6902" s="16" t="s">
        <v>32</v>
      </c>
      <c r="C6902" s="16" t="s">
        <v>359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32</v>
      </c>
      <c r="C6903" s="16" t="s">
        <v>210</v>
      </c>
      <c r="D6903" s="17">
        <v>0</v>
      </c>
      <c r="E6903" s="17">
        <v>12</v>
      </c>
      <c r="F6903" s="17">
        <v>3</v>
      </c>
      <c r="G6903" s="17">
        <v>0</v>
      </c>
      <c r="H6903" s="17">
        <v>21</v>
      </c>
    </row>
    <row r="6904" spans="1:8">
      <c r="A6904" s="15">
        <v>6899</v>
      </c>
      <c r="B6904" s="16" t="s">
        <v>32</v>
      </c>
      <c r="C6904" s="16" t="s">
        <v>360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32</v>
      </c>
      <c r="C6905" s="16" t="s">
        <v>211</v>
      </c>
      <c r="D6905" s="17">
        <v>0</v>
      </c>
      <c r="E6905" s="17">
        <v>0</v>
      </c>
      <c r="F6905" s="17">
        <v>5</v>
      </c>
      <c r="G6905" s="17">
        <v>0</v>
      </c>
      <c r="H6905" s="17">
        <v>5</v>
      </c>
    </row>
    <row r="6906" spans="1:8">
      <c r="A6906" s="15">
        <v>6901</v>
      </c>
      <c r="B6906" s="16" t="s">
        <v>32</v>
      </c>
      <c r="C6906" s="16" t="s">
        <v>212</v>
      </c>
      <c r="D6906" s="17">
        <v>0</v>
      </c>
      <c r="E6906" s="17">
        <v>0</v>
      </c>
      <c r="F6906" s="17">
        <v>5</v>
      </c>
      <c r="G6906" s="17">
        <v>9</v>
      </c>
      <c r="H6906" s="17">
        <v>10</v>
      </c>
    </row>
    <row r="6907" spans="1:8">
      <c r="A6907" s="15">
        <v>6902</v>
      </c>
      <c r="B6907" s="16" t="s">
        <v>32</v>
      </c>
      <c r="C6907" s="16" t="s">
        <v>213</v>
      </c>
      <c r="D6907" s="17">
        <v>0</v>
      </c>
      <c r="E6907" s="17">
        <v>4</v>
      </c>
      <c r="F6907" s="17">
        <v>19</v>
      </c>
      <c r="G6907" s="17">
        <v>0</v>
      </c>
      <c r="H6907" s="17">
        <v>18</v>
      </c>
    </row>
    <row r="6908" spans="1:8">
      <c r="A6908" s="15">
        <v>6903</v>
      </c>
      <c r="B6908" s="16" t="s">
        <v>32</v>
      </c>
      <c r="C6908" s="16" t="s">
        <v>214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32</v>
      </c>
      <c r="C6909" s="16" t="s">
        <v>215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32</v>
      </c>
      <c r="C6910" s="16" t="s">
        <v>216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32</v>
      </c>
      <c r="C6911" s="16" t="s">
        <v>217</v>
      </c>
      <c r="D6911" s="17">
        <v>0</v>
      </c>
      <c r="E6911" s="17">
        <v>0</v>
      </c>
      <c r="F6911" s="17">
        <v>0</v>
      </c>
      <c r="G6911" s="17">
        <v>0</v>
      </c>
      <c r="H6911" s="17">
        <v>0</v>
      </c>
    </row>
    <row r="6912" spans="1:8">
      <c r="A6912" s="15">
        <v>6907</v>
      </c>
      <c r="B6912" s="16" t="s">
        <v>32</v>
      </c>
      <c r="C6912" s="16" t="s">
        <v>218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32</v>
      </c>
      <c r="C6913" s="16" t="s">
        <v>219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32</v>
      </c>
      <c r="C6914" s="16" t="s">
        <v>361</v>
      </c>
      <c r="D6914" s="17">
        <v>0</v>
      </c>
      <c r="E6914" s="17">
        <v>0</v>
      </c>
      <c r="F6914" s="17">
        <v>0</v>
      </c>
      <c r="G6914" s="17">
        <v>0</v>
      </c>
      <c r="H6914" s="17">
        <v>0</v>
      </c>
    </row>
    <row r="6915" spans="1:8">
      <c r="A6915" s="15">
        <v>6910</v>
      </c>
      <c r="B6915" s="16" t="s">
        <v>32</v>
      </c>
      <c r="C6915" s="16" t="s">
        <v>220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32</v>
      </c>
      <c r="C6916" s="16" t="s">
        <v>221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32</v>
      </c>
      <c r="C6917" s="16" t="s">
        <v>222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32</v>
      </c>
      <c r="C6918" s="16" t="s">
        <v>223</v>
      </c>
      <c r="D6918" s="17">
        <v>9</v>
      </c>
      <c r="E6918" s="17">
        <v>21</v>
      </c>
      <c r="F6918" s="17">
        <v>109</v>
      </c>
      <c r="G6918" s="17">
        <v>17</v>
      </c>
      <c r="H6918" s="17">
        <v>159</v>
      </c>
    </row>
    <row r="6919" spans="1:8">
      <c r="A6919" s="15">
        <v>6914</v>
      </c>
      <c r="B6919" s="16" t="s">
        <v>32</v>
      </c>
      <c r="C6919" s="16" t="s">
        <v>224</v>
      </c>
      <c r="D6919" s="17">
        <v>0</v>
      </c>
      <c r="E6919" s="17">
        <v>0</v>
      </c>
      <c r="F6919" s="17">
        <v>0</v>
      </c>
      <c r="G6919" s="17">
        <v>0</v>
      </c>
      <c r="H6919" s="17">
        <v>0</v>
      </c>
    </row>
    <row r="6920" spans="1:8">
      <c r="A6920" s="15">
        <v>6915</v>
      </c>
      <c r="B6920" s="16" t="s">
        <v>32</v>
      </c>
      <c r="C6920" s="16" t="s">
        <v>225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32</v>
      </c>
      <c r="C6921" s="16" t="s">
        <v>226</v>
      </c>
      <c r="D6921" s="17">
        <v>0</v>
      </c>
      <c r="E6921" s="17">
        <v>0</v>
      </c>
      <c r="F6921" s="17">
        <v>18</v>
      </c>
      <c r="G6921" s="17">
        <v>38</v>
      </c>
      <c r="H6921" s="17">
        <v>54</v>
      </c>
    </row>
    <row r="6922" spans="1:8">
      <c r="A6922" s="15">
        <v>6917</v>
      </c>
      <c r="B6922" s="16" t="s">
        <v>32</v>
      </c>
      <c r="C6922" s="16" t="s">
        <v>227</v>
      </c>
      <c r="D6922" s="17">
        <v>0</v>
      </c>
      <c r="E6922" s="17">
        <v>0</v>
      </c>
      <c r="F6922" s="17">
        <v>0</v>
      </c>
      <c r="G6922" s="17">
        <v>0</v>
      </c>
      <c r="H6922" s="17">
        <v>0</v>
      </c>
    </row>
    <row r="6923" spans="1:8">
      <c r="A6923" s="15">
        <v>6918</v>
      </c>
      <c r="B6923" s="16" t="s">
        <v>32</v>
      </c>
      <c r="C6923" s="16" t="s">
        <v>228</v>
      </c>
      <c r="D6923" s="17">
        <v>0</v>
      </c>
      <c r="E6923" s="17">
        <v>0</v>
      </c>
      <c r="F6923" s="17">
        <v>0</v>
      </c>
      <c r="G6923" s="17">
        <v>0</v>
      </c>
      <c r="H6923" s="17">
        <v>0</v>
      </c>
    </row>
    <row r="6924" spans="1:8">
      <c r="A6924" s="15">
        <v>6919</v>
      </c>
      <c r="B6924" s="16" t="s">
        <v>32</v>
      </c>
      <c r="C6924" s="16" t="s">
        <v>373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32</v>
      </c>
      <c r="C6925" s="16" t="s">
        <v>229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32</v>
      </c>
      <c r="C6926" s="16" t="s">
        <v>230</v>
      </c>
      <c r="D6926" s="17">
        <v>0</v>
      </c>
      <c r="E6926" s="17">
        <v>0</v>
      </c>
      <c r="F6926" s="17">
        <v>29</v>
      </c>
      <c r="G6926" s="17">
        <v>5</v>
      </c>
      <c r="H6926" s="17">
        <v>35</v>
      </c>
    </row>
    <row r="6927" spans="1:8">
      <c r="A6927" s="15">
        <v>6922</v>
      </c>
      <c r="B6927" s="16" t="s">
        <v>32</v>
      </c>
      <c r="C6927" s="16" t="s">
        <v>231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32</v>
      </c>
      <c r="C6928" s="16" t="s">
        <v>232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32</v>
      </c>
      <c r="C6929" s="16" t="s">
        <v>233</v>
      </c>
      <c r="D6929" s="17">
        <v>0</v>
      </c>
      <c r="E6929" s="17">
        <v>0</v>
      </c>
      <c r="F6929" s="17">
        <v>0</v>
      </c>
      <c r="G6929" s="17">
        <v>0</v>
      </c>
      <c r="H6929" s="17">
        <v>3</v>
      </c>
    </row>
    <row r="6930" spans="1:8">
      <c r="A6930" s="15">
        <v>6925</v>
      </c>
      <c r="B6930" s="16" t="s">
        <v>32</v>
      </c>
      <c r="C6930" s="16" t="s">
        <v>362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32</v>
      </c>
      <c r="C6931" s="16" t="s">
        <v>234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32</v>
      </c>
      <c r="C6932" s="16" t="s">
        <v>235</v>
      </c>
      <c r="D6932" s="17">
        <v>0</v>
      </c>
      <c r="E6932" s="17">
        <v>0</v>
      </c>
      <c r="F6932" s="17">
        <v>0</v>
      </c>
      <c r="G6932" s="17">
        <v>0</v>
      </c>
      <c r="H6932" s="17">
        <v>0</v>
      </c>
    </row>
    <row r="6933" spans="1:8">
      <c r="A6933" s="15">
        <v>6928</v>
      </c>
      <c r="B6933" s="16" t="s">
        <v>32</v>
      </c>
      <c r="C6933" s="16" t="s">
        <v>236</v>
      </c>
      <c r="D6933" s="17">
        <v>0</v>
      </c>
      <c r="E6933" s="17">
        <v>0</v>
      </c>
      <c r="F6933" s="17">
        <v>0</v>
      </c>
      <c r="G6933" s="17">
        <v>0</v>
      </c>
      <c r="H6933" s="17">
        <v>0</v>
      </c>
    </row>
    <row r="6934" spans="1:8">
      <c r="A6934" s="15">
        <v>6929</v>
      </c>
      <c r="B6934" s="16" t="s">
        <v>32</v>
      </c>
      <c r="C6934" s="16" t="s">
        <v>237</v>
      </c>
      <c r="D6934" s="17">
        <v>0</v>
      </c>
      <c r="E6934" s="17">
        <v>0</v>
      </c>
      <c r="F6934" s="17">
        <v>0</v>
      </c>
      <c r="G6934" s="17">
        <v>0</v>
      </c>
      <c r="H6934" s="17">
        <v>0</v>
      </c>
    </row>
    <row r="6935" spans="1:8">
      <c r="A6935" s="15">
        <v>6930</v>
      </c>
      <c r="B6935" s="16" t="s">
        <v>32</v>
      </c>
      <c r="C6935" s="16" t="s">
        <v>238</v>
      </c>
      <c r="D6935" s="17">
        <v>0</v>
      </c>
      <c r="E6935" s="17">
        <v>0</v>
      </c>
      <c r="F6935" s="17">
        <v>0</v>
      </c>
      <c r="G6935" s="17">
        <v>0</v>
      </c>
      <c r="H6935" s="17">
        <v>0</v>
      </c>
    </row>
    <row r="6936" spans="1:8">
      <c r="A6936" s="15">
        <v>6931</v>
      </c>
      <c r="B6936" s="16" t="s">
        <v>32</v>
      </c>
      <c r="C6936" s="16" t="s">
        <v>239</v>
      </c>
      <c r="D6936" s="17">
        <v>0</v>
      </c>
      <c r="E6936" s="17">
        <v>0</v>
      </c>
      <c r="F6936" s="17">
        <v>0</v>
      </c>
      <c r="G6936" s="17">
        <v>0</v>
      </c>
      <c r="H6936" s="17">
        <v>0</v>
      </c>
    </row>
    <row r="6937" spans="1:8">
      <c r="A6937" s="15">
        <v>6932</v>
      </c>
      <c r="B6937" s="16" t="s">
        <v>32</v>
      </c>
      <c r="C6937" s="16" t="s">
        <v>374</v>
      </c>
      <c r="D6937" s="17">
        <v>0</v>
      </c>
      <c r="E6937" s="17">
        <v>0</v>
      </c>
      <c r="F6937" s="17">
        <v>0</v>
      </c>
      <c r="G6937" s="17">
        <v>0</v>
      </c>
      <c r="H6937" s="17">
        <v>0</v>
      </c>
    </row>
    <row r="6938" spans="1:8">
      <c r="A6938" s="15">
        <v>6933</v>
      </c>
      <c r="B6938" s="16" t="s">
        <v>32</v>
      </c>
      <c r="C6938" s="16" t="s">
        <v>240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32</v>
      </c>
      <c r="C6939" s="16" t="s">
        <v>241</v>
      </c>
      <c r="D6939" s="17">
        <v>5</v>
      </c>
      <c r="E6939" s="17">
        <v>0</v>
      </c>
      <c r="F6939" s="17">
        <v>6</v>
      </c>
      <c r="G6939" s="17">
        <v>0</v>
      </c>
      <c r="H6939" s="17">
        <v>3</v>
      </c>
    </row>
    <row r="6940" spans="1:8">
      <c r="A6940" s="15">
        <v>6935</v>
      </c>
      <c r="B6940" s="16" t="s">
        <v>32</v>
      </c>
      <c r="C6940" s="16" t="s">
        <v>382</v>
      </c>
      <c r="D6940" s="17">
        <v>19</v>
      </c>
      <c r="E6940" s="17">
        <v>74</v>
      </c>
      <c r="F6940" s="17">
        <v>327</v>
      </c>
      <c r="G6940" s="17">
        <v>33</v>
      </c>
      <c r="H6940" s="17">
        <v>448</v>
      </c>
    </row>
    <row r="6941" spans="1:8">
      <c r="A6941" s="15">
        <v>6936</v>
      </c>
      <c r="B6941" s="16" t="s">
        <v>32</v>
      </c>
      <c r="C6941" s="16" t="s">
        <v>242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32</v>
      </c>
      <c r="C6942" s="16" t="s">
        <v>243</v>
      </c>
      <c r="D6942" s="17">
        <v>0</v>
      </c>
      <c r="E6942" s="17">
        <v>0</v>
      </c>
      <c r="F6942" s="17">
        <v>0</v>
      </c>
      <c r="G6942" s="17">
        <v>0</v>
      </c>
      <c r="H6942" s="17">
        <v>3</v>
      </c>
    </row>
    <row r="6943" spans="1:8">
      <c r="A6943" s="15">
        <v>6938</v>
      </c>
      <c r="B6943" s="16" t="s">
        <v>32</v>
      </c>
      <c r="C6943" s="16" t="s">
        <v>244</v>
      </c>
      <c r="D6943" s="17">
        <v>4</v>
      </c>
      <c r="E6943" s="17">
        <v>0</v>
      </c>
      <c r="F6943" s="17">
        <v>34</v>
      </c>
      <c r="G6943" s="17">
        <v>0</v>
      </c>
      <c r="H6943" s="17">
        <v>40</v>
      </c>
    </row>
    <row r="6944" spans="1:8">
      <c r="A6944" s="15">
        <v>6939</v>
      </c>
      <c r="B6944" s="16" t="s">
        <v>32</v>
      </c>
      <c r="C6944" s="16" t="s">
        <v>245</v>
      </c>
      <c r="D6944" s="17">
        <v>0</v>
      </c>
      <c r="E6944" s="17">
        <v>0</v>
      </c>
      <c r="F6944" s="17">
        <v>80</v>
      </c>
      <c r="G6944" s="17">
        <v>170</v>
      </c>
      <c r="H6944" s="17">
        <v>246</v>
      </c>
    </row>
    <row r="6945" spans="1:8">
      <c r="A6945" s="15">
        <v>6940</v>
      </c>
      <c r="B6945" s="16" t="s">
        <v>32</v>
      </c>
      <c r="C6945" s="16" t="s">
        <v>246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32</v>
      </c>
      <c r="C6946" s="16" t="s">
        <v>247</v>
      </c>
      <c r="D6946" s="17">
        <v>35</v>
      </c>
      <c r="E6946" s="17">
        <v>60</v>
      </c>
      <c r="F6946" s="17">
        <v>536</v>
      </c>
      <c r="G6946" s="17">
        <v>105</v>
      </c>
      <c r="H6946" s="17">
        <v>736</v>
      </c>
    </row>
    <row r="6947" spans="1:8">
      <c r="A6947" s="15">
        <v>6942</v>
      </c>
      <c r="B6947" s="16" t="s">
        <v>32</v>
      </c>
      <c r="C6947" s="16" t="s">
        <v>248</v>
      </c>
      <c r="D6947" s="17">
        <v>0</v>
      </c>
      <c r="E6947" s="17">
        <v>0</v>
      </c>
      <c r="F6947" s="17">
        <v>0</v>
      </c>
      <c r="G6947" s="17">
        <v>0</v>
      </c>
      <c r="H6947" s="17">
        <v>0</v>
      </c>
    </row>
    <row r="6948" spans="1:8">
      <c r="A6948" s="15">
        <v>6943</v>
      </c>
      <c r="B6948" s="16" t="s">
        <v>32</v>
      </c>
      <c r="C6948" s="16" t="s">
        <v>249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32</v>
      </c>
      <c r="C6949" s="16" t="s">
        <v>250</v>
      </c>
      <c r="D6949" s="17">
        <v>0</v>
      </c>
      <c r="E6949" s="17">
        <v>4</v>
      </c>
      <c r="F6949" s="17">
        <v>5</v>
      </c>
      <c r="G6949" s="17">
        <v>0</v>
      </c>
      <c r="H6949" s="17">
        <v>4</v>
      </c>
    </row>
    <row r="6950" spans="1:8">
      <c r="A6950" s="15">
        <v>6945</v>
      </c>
      <c r="B6950" s="16" t="s">
        <v>32</v>
      </c>
      <c r="C6950" s="16" t="s">
        <v>251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32</v>
      </c>
      <c r="C6951" s="16" t="s">
        <v>252</v>
      </c>
      <c r="D6951" s="17">
        <v>0</v>
      </c>
      <c r="E6951" s="17">
        <v>0</v>
      </c>
      <c r="F6951" s="17">
        <v>0</v>
      </c>
      <c r="G6951" s="17">
        <v>0</v>
      </c>
      <c r="H6951" s="17">
        <v>0</v>
      </c>
    </row>
    <row r="6952" spans="1:8">
      <c r="A6952" s="15">
        <v>6947</v>
      </c>
      <c r="B6952" s="16" t="s">
        <v>32</v>
      </c>
      <c r="C6952" s="16" t="s">
        <v>253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32</v>
      </c>
      <c r="C6953" s="16" t="s">
        <v>254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32</v>
      </c>
      <c r="C6954" s="16" t="s">
        <v>255</v>
      </c>
      <c r="D6954" s="17">
        <v>0</v>
      </c>
      <c r="E6954" s="17">
        <v>0</v>
      </c>
      <c r="F6954" s="17">
        <v>0</v>
      </c>
      <c r="G6954" s="17">
        <v>0</v>
      </c>
      <c r="H6954" s="17">
        <v>0</v>
      </c>
    </row>
    <row r="6955" spans="1:8">
      <c r="A6955" s="15">
        <v>6950</v>
      </c>
      <c r="B6955" s="16" t="s">
        <v>32</v>
      </c>
      <c r="C6955" s="16" t="s">
        <v>256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32</v>
      </c>
      <c r="C6956" s="16" t="s">
        <v>257</v>
      </c>
      <c r="D6956" s="17">
        <v>0</v>
      </c>
      <c r="E6956" s="17">
        <v>0</v>
      </c>
      <c r="F6956" s="17">
        <v>0</v>
      </c>
      <c r="G6956" s="17">
        <v>0</v>
      </c>
      <c r="H6956" s="17">
        <v>0</v>
      </c>
    </row>
    <row r="6957" spans="1:8">
      <c r="A6957" s="15">
        <v>6952</v>
      </c>
      <c r="B6957" s="16" t="s">
        <v>32</v>
      </c>
      <c r="C6957" s="16" t="s">
        <v>258</v>
      </c>
      <c r="D6957" s="17">
        <v>0</v>
      </c>
      <c r="E6957" s="17">
        <v>0</v>
      </c>
      <c r="F6957" s="17">
        <v>32</v>
      </c>
      <c r="G6957" s="17">
        <v>28</v>
      </c>
      <c r="H6957" s="17">
        <v>54</v>
      </c>
    </row>
    <row r="6958" spans="1:8">
      <c r="A6958" s="15">
        <v>6953</v>
      </c>
      <c r="B6958" s="16" t="s">
        <v>32</v>
      </c>
      <c r="C6958" s="16" t="s">
        <v>259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32</v>
      </c>
      <c r="C6959" s="16" t="s">
        <v>260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32</v>
      </c>
      <c r="C6960" s="16" t="s">
        <v>261</v>
      </c>
      <c r="D6960" s="17">
        <v>0</v>
      </c>
      <c r="E6960" s="17">
        <v>0</v>
      </c>
      <c r="F6960" s="17">
        <v>7</v>
      </c>
      <c r="G6960" s="17">
        <v>6</v>
      </c>
      <c r="H6960" s="17">
        <v>8</v>
      </c>
    </row>
    <row r="6961" spans="1:8">
      <c r="A6961" s="15">
        <v>6956</v>
      </c>
      <c r="B6961" s="16" t="s">
        <v>32</v>
      </c>
      <c r="C6961" s="16" t="s">
        <v>262</v>
      </c>
      <c r="D6961" s="17">
        <v>0</v>
      </c>
      <c r="E6961" s="17">
        <v>0</v>
      </c>
      <c r="F6961" s="17">
        <v>0</v>
      </c>
      <c r="G6961" s="17">
        <v>0</v>
      </c>
      <c r="H6961" s="17">
        <v>6</v>
      </c>
    </row>
    <row r="6962" spans="1:8">
      <c r="A6962" s="15">
        <v>6957</v>
      </c>
      <c r="B6962" s="16" t="s">
        <v>32</v>
      </c>
      <c r="C6962" s="16" t="s">
        <v>263</v>
      </c>
      <c r="D6962" s="17">
        <v>6</v>
      </c>
      <c r="E6962" s="17">
        <v>3</v>
      </c>
      <c r="F6962" s="17">
        <v>40</v>
      </c>
      <c r="G6962" s="17">
        <v>3</v>
      </c>
      <c r="H6962" s="17">
        <v>59</v>
      </c>
    </row>
    <row r="6963" spans="1:8">
      <c r="A6963" s="15">
        <v>6958</v>
      </c>
      <c r="B6963" s="16" t="s">
        <v>32</v>
      </c>
      <c r="C6963" s="16" t="s">
        <v>264</v>
      </c>
      <c r="D6963" s="17">
        <v>0</v>
      </c>
      <c r="E6963" s="17">
        <v>0</v>
      </c>
      <c r="F6963" s="17">
        <v>0</v>
      </c>
      <c r="G6963" s="17">
        <v>0</v>
      </c>
      <c r="H6963" s="17">
        <v>0</v>
      </c>
    </row>
    <row r="6964" spans="1:8">
      <c r="A6964" s="15">
        <v>6959</v>
      </c>
      <c r="B6964" s="16" t="s">
        <v>32</v>
      </c>
      <c r="C6964" s="16" t="s">
        <v>265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32</v>
      </c>
      <c r="C6965" s="16" t="s">
        <v>266</v>
      </c>
      <c r="D6965" s="17">
        <v>0</v>
      </c>
      <c r="E6965" s="17">
        <v>3</v>
      </c>
      <c r="F6965" s="17">
        <v>47</v>
      </c>
      <c r="G6965" s="17">
        <v>0</v>
      </c>
      <c r="H6965" s="17">
        <v>51</v>
      </c>
    </row>
    <row r="6966" spans="1:8">
      <c r="A6966" s="15">
        <v>6961</v>
      </c>
      <c r="B6966" s="16" t="s">
        <v>32</v>
      </c>
      <c r="C6966" s="16" t="s">
        <v>267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32</v>
      </c>
      <c r="C6967" s="16" t="s">
        <v>268</v>
      </c>
      <c r="D6967" s="17">
        <v>0</v>
      </c>
      <c r="E6967" s="17">
        <v>0</v>
      </c>
      <c r="F6967" s="17">
        <v>3</v>
      </c>
      <c r="G6967" s="17">
        <v>0</v>
      </c>
      <c r="H6967" s="17">
        <v>3</v>
      </c>
    </row>
    <row r="6968" spans="1:8">
      <c r="A6968" s="15">
        <v>6963</v>
      </c>
      <c r="B6968" s="16" t="s">
        <v>32</v>
      </c>
      <c r="C6968" s="16" t="s">
        <v>269</v>
      </c>
      <c r="D6968" s="17">
        <v>43</v>
      </c>
      <c r="E6968" s="17">
        <v>40</v>
      </c>
      <c r="F6968" s="17">
        <v>290</v>
      </c>
      <c r="G6968" s="17">
        <v>28</v>
      </c>
      <c r="H6968" s="17">
        <v>402</v>
      </c>
    </row>
    <row r="6969" spans="1:8">
      <c r="A6969" s="15">
        <v>6964</v>
      </c>
      <c r="B6969" s="16" t="s">
        <v>32</v>
      </c>
      <c r="C6969" s="16" t="s">
        <v>363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32</v>
      </c>
      <c r="C6970" s="16" t="s">
        <v>270</v>
      </c>
      <c r="D6970" s="17">
        <v>0</v>
      </c>
      <c r="E6970" s="17">
        <v>0</v>
      </c>
      <c r="F6970" s="17">
        <v>6</v>
      </c>
      <c r="G6970" s="17">
        <v>16</v>
      </c>
      <c r="H6970" s="17">
        <v>23</v>
      </c>
    </row>
    <row r="6971" spans="1:8">
      <c r="A6971" s="15">
        <v>6966</v>
      </c>
      <c r="B6971" s="16" t="s">
        <v>32</v>
      </c>
      <c r="C6971" s="16" t="s">
        <v>271</v>
      </c>
      <c r="D6971" s="17">
        <v>0</v>
      </c>
      <c r="E6971" s="17">
        <v>0</v>
      </c>
      <c r="F6971" s="17">
        <v>3</v>
      </c>
      <c r="G6971" s="17">
        <v>0</v>
      </c>
      <c r="H6971" s="17">
        <v>6</v>
      </c>
    </row>
    <row r="6972" spans="1:8">
      <c r="A6972" s="15">
        <v>6967</v>
      </c>
      <c r="B6972" s="16" t="s">
        <v>32</v>
      </c>
      <c r="C6972" s="16" t="s">
        <v>272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32</v>
      </c>
      <c r="C6973" s="16" t="s">
        <v>273</v>
      </c>
      <c r="D6973" s="17">
        <v>0</v>
      </c>
      <c r="E6973" s="17">
        <v>0</v>
      </c>
      <c r="F6973" s="17">
        <v>0</v>
      </c>
      <c r="G6973" s="17">
        <v>0</v>
      </c>
      <c r="H6973" s="17">
        <v>0</v>
      </c>
    </row>
    <row r="6974" spans="1:8">
      <c r="A6974" s="15">
        <v>6969</v>
      </c>
      <c r="B6974" s="16" t="s">
        <v>32</v>
      </c>
      <c r="C6974" s="16" t="s">
        <v>274</v>
      </c>
      <c r="D6974" s="17">
        <v>0</v>
      </c>
      <c r="E6974" s="17">
        <v>0</v>
      </c>
      <c r="F6974" s="17">
        <v>8</v>
      </c>
      <c r="G6974" s="17">
        <v>4</v>
      </c>
      <c r="H6974" s="17">
        <v>12</v>
      </c>
    </row>
    <row r="6975" spans="1:8">
      <c r="A6975" s="15">
        <v>6970</v>
      </c>
      <c r="B6975" s="16" t="s">
        <v>32</v>
      </c>
      <c r="C6975" s="16" t="s">
        <v>275</v>
      </c>
      <c r="D6975" s="17">
        <v>0</v>
      </c>
      <c r="E6975" s="17">
        <v>3</v>
      </c>
      <c r="F6975" s="17">
        <v>16</v>
      </c>
      <c r="G6975" s="17">
        <v>0</v>
      </c>
      <c r="H6975" s="17">
        <v>21</v>
      </c>
    </row>
    <row r="6976" spans="1:8">
      <c r="A6976" s="15">
        <v>6971</v>
      </c>
      <c r="B6976" s="16" t="s">
        <v>32</v>
      </c>
      <c r="C6976" s="16" t="s">
        <v>276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32</v>
      </c>
      <c r="C6977" s="16" t="s">
        <v>277</v>
      </c>
      <c r="D6977" s="17">
        <v>0</v>
      </c>
      <c r="E6977" s="17">
        <v>3</v>
      </c>
      <c r="F6977" s="17">
        <v>10</v>
      </c>
      <c r="G6977" s="17">
        <v>0</v>
      </c>
      <c r="H6977" s="17">
        <v>11</v>
      </c>
    </row>
    <row r="6978" spans="1:8">
      <c r="A6978" s="15">
        <v>6973</v>
      </c>
      <c r="B6978" s="16" t="s">
        <v>32</v>
      </c>
      <c r="C6978" s="16" t="s">
        <v>278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32</v>
      </c>
      <c r="C6979" s="16" t="s">
        <v>364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32</v>
      </c>
      <c r="C6980" s="16" t="s">
        <v>279</v>
      </c>
      <c r="D6980" s="17">
        <v>10</v>
      </c>
      <c r="E6980" s="17">
        <v>5</v>
      </c>
      <c r="F6980" s="17">
        <v>5</v>
      </c>
      <c r="G6980" s="17">
        <v>0</v>
      </c>
      <c r="H6980" s="17">
        <v>24</v>
      </c>
    </row>
    <row r="6981" spans="1:8">
      <c r="A6981" s="15">
        <v>6976</v>
      </c>
      <c r="B6981" s="16" t="s">
        <v>32</v>
      </c>
      <c r="C6981" s="16" t="s">
        <v>280</v>
      </c>
      <c r="D6981" s="17">
        <v>3</v>
      </c>
      <c r="E6981" s="17">
        <v>3</v>
      </c>
      <c r="F6981" s="17">
        <v>135</v>
      </c>
      <c r="G6981" s="17">
        <v>166</v>
      </c>
      <c r="H6981" s="17">
        <v>308</v>
      </c>
    </row>
    <row r="6982" spans="1:8">
      <c r="A6982" s="15">
        <v>6977</v>
      </c>
      <c r="B6982" s="16" t="s">
        <v>32</v>
      </c>
      <c r="C6982" s="16" t="s">
        <v>281</v>
      </c>
      <c r="D6982" s="17">
        <v>0</v>
      </c>
      <c r="E6982" s="17">
        <v>0</v>
      </c>
      <c r="F6982" s="17">
        <v>0</v>
      </c>
      <c r="G6982" s="17">
        <v>0</v>
      </c>
      <c r="H6982" s="17">
        <v>0</v>
      </c>
    </row>
    <row r="6983" spans="1:8">
      <c r="A6983" s="15">
        <v>6978</v>
      </c>
      <c r="B6983" s="16" t="s">
        <v>32</v>
      </c>
      <c r="C6983" s="16" t="s">
        <v>282</v>
      </c>
      <c r="D6983" s="17">
        <v>0</v>
      </c>
      <c r="E6983" s="17">
        <v>0</v>
      </c>
      <c r="F6983" s="17">
        <v>0</v>
      </c>
      <c r="G6983" s="17">
        <v>3</v>
      </c>
      <c r="H6983" s="17">
        <v>9</v>
      </c>
    </row>
    <row r="6984" spans="1:8">
      <c r="A6984" s="15">
        <v>6979</v>
      </c>
      <c r="B6984" s="16" t="s">
        <v>32</v>
      </c>
      <c r="C6984" s="16" t="s">
        <v>283</v>
      </c>
      <c r="D6984" s="17">
        <v>0</v>
      </c>
      <c r="E6984" s="17">
        <v>0</v>
      </c>
      <c r="F6984" s="17">
        <v>3</v>
      </c>
      <c r="G6984" s="17">
        <v>0</v>
      </c>
      <c r="H6984" s="17">
        <v>5</v>
      </c>
    </row>
    <row r="6985" spans="1:8">
      <c r="A6985" s="15">
        <v>6980</v>
      </c>
      <c r="B6985" s="16" t="s">
        <v>32</v>
      </c>
      <c r="C6985" s="16" t="s">
        <v>284</v>
      </c>
      <c r="D6985" s="17">
        <v>0</v>
      </c>
      <c r="E6985" s="17">
        <v>0</v>
      </c>
      <c r="F6985" s="17">
        <v>0</v>
      </c>
      <c r="G6985" s="17">
        <v>0</v>
      </c>
      <c r="H6985" s="17">
        <v>0</v>
      </c>
    </row>
    <row r="6986" spans="1:8">
      <c r="A6986" s="15">
        <v>6981</v>
      </c>
      <c r="B6986" s="16" t="s">
        <v>32</v>
      </c>
      <c r="C6986" s="16" t="s">
        <v>285</v>
      </c>
      <c r="D6986" s="17">
        <v>0</v>
      </c>
      <c r="E6986" s="17">
        <v>6</v>
      </c>
      <c r="F6986" s="17">
        <v>30</v>
      </c>
      <c r="G6986" s="17">
        <v>12</v>
      </c>
      <c r="H6986" s="17">
        <v>49</v>
      </c>
    </row>
    <row r="6987" spans="1:8">
      <c r="A6987" s="15">
        <v>6982</v>
      </c>
      <c r="B6987" s="16" t="s">
        <v>32</v>
      </c>
      <c r="C6987" s="16" t="s">
        <v>375</v>
      </c>
      <c r="D6987" s="17">
        <v>0</v>
      </c>
      <c r="E6987" s="17">
        <v>0</v>
      </c>
      <c r="F6987" s="17">
        <v>0</v>
      </c>
      <c r="G6987" s="17">
        <v>0</v>
      </c>
      <c r="H6987" s="17">
        <v>0</v>
      </c>
    </row>
    <row r="6988" spans="1:8">
      <c r="A6988" s="15">
        <v>6983</v>
      </c>
      <c r="B6988" s="16" t="s">
        <v>32</v>
      </c>
      <c r="C6988" s="16" t="s">
        <v>286</v>
      </c>
      <c r="D6988" s="17">
        <v>0</v>
      </c>
      <c r="E6988" s="17">
        <v>0</v>
      </c>
      <c r="F6988" s="17">
        <v>4</v>
      </c>
      <c r="G6988" s="17">
        <v>0</v>
      </c>
      <c r="H6988" s="17">
        <v>4</v>
      </c>
    </row>
    <row r="6989" spans="1:8">
      <c r="A6989" s="15">
        <v>6984</v>
      </c>
      <c r="B6989" s="16" t="s">
        <v>32</v>
      </c>
      <c r="C6989" s="16" t="s">
        <v>287</v>
      </c>
      <c r="D6989" s="17">
        <v>0</v>
      </c>
      <c r="E6989" s="17">
        <v>0</v>
      </c>
      <c r="F6989" s="17">
        <v>9</v>
      </c>
      <c r="G6989" s="17">
        <v>5</v>
      </c>
      <c r="H6989" s="17">
        <v>10</v>
      </c>
    </row>
    <row r="6990" spans="1:8">
      <c r="A6990" s="15">
        <v>6985</v>
      </c>
      <c r="B6990" s="16" t="s">
        <v>32</v>
      </c>
      <c r="C6990" s="16" t="s">
        <v>288</v>
      </c>
      <c r="D6990" s="17">
        <v>0</v>
      </c>
      <c r="E6990" s="17">
        <v>0</v>
      </c>
      <c r="F6990" s="17">
        <v>5</v>
      </c>
      <c r="G6990" s="17">
        <v>0</v>
      </c>
      <c r="H6990" s="17">
        <v>11</v>
      </c>
    </row>
    <row r="6991" spans="1:8">
      <c r="A6991" s="15">
        <v>6986</v>
      </c>
      <c r="B6991" s="16" t="s">
        <v>32</v>
      </c>
      <c r="C6991" s="16" t="s">
        <v>289</v>
      </c>
      <c r="D6991" s="17">
        <v>0</v>
      </c>
      <c r="E6991" s="17">
        <v>0</v>
      </c>
      <c r="F6991" s="17">
        <v>3</v>
      </c>
      <c r="G6991" s="17">
        <v>0</v>
      </c>
      <c r="H6991" s="17">
        <v>3</v>
      </c>
    </row>
    <row r="6992" spans="1:8">
      <c r="A6992" s="15">
        <v>6987</v>
      </c>
      <c r="B6992" s="16" t="s">
        <v>32</v>
      </c>
      <c r="C6992" s="16" t="s">
        <v>290</v>
      </c>
      <c r="D6992" s="17">
        <v>21</v>
      </c>
      <c r="E6992" s="17">
        <v>41</v>
      </c>
      <c r="F6992" s="17">
        <v>133</v>
      </c>
      <c r="G6992" s="17">
        <v>35</v>
      </c>
      <c r="H6992" s="17">
        <v>233</v>
      </c>
    </row>
    <row r="6993" spans="1:8">
      <c r="A6993" s="15">
        <v>6988</v>
      </c>
      <c r="B6993" s="16" t="s">
        <v>32</v>
      </c>
      <c r="C6993" s="16" t="s">
        <v>291</v>
      </c>
      <c r="D6993" s="17">
        <v>0</v>
      </c>
      <c r="E6993" s="17">
        <v>0</v>
      </c>
      <c r="F6993" s="17">
        <v>0</v>
      </c>
      <c r="G6993" s="17">
        <v>0</v>
      </c>
      <c r="H6993" s="17">
        <v>0</v>
      </c>
    </row>
    <row r="6994" spans="1:8">
      <c r="A6994" s="15">
        <v>6989</v>
      </c>
      <c r="B6994" s="16" t="s">
        <v>32</v>
      </c>
      <c r="C6994" s="16" t="s">
        <v>292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32</v>
      </c>
      <c r="C6995" s="16" t="s">
        <v>293</v>
      </c>
      <c r="D6995" s="17">
        <v>0</v>
      </c>
      <c r="E6995" s="17">
        <v>0</v>
      </c>
      <c r="F6995" s="17">
        <v>5</v>
      </c>
      <c r="G6995" s="17">
        <v>15</v>
      </c>
      <c r="H6995" s="17">
        <v>23</v>
      </c>
    </row>
    <row r="6996" spans="1:8">
      <c r="A6996" s="15">
        <v>6991</v>
      </c>
      <c r="B6996" s="16" t="s">
        <v>32</v>
      </c>
      <c r="C6996" s="16" t="s">
        <v>365</v>
      </c>
      <c r="D6996" s="17">
        <v>0</v>
      </c>
      <c r="E6996" s="17">
        <v>4</v>
      </c>
      <c r="F6996" s="17">
        <v>5</v>
      </c>
      <c r="G6996" s="17">
        <v>0</v>
      </c>
      <c r="H6996" s="17">
        <v>13</v>
      </c>
    </row>
    <row r="6997" spans="1:8">
      <c r="A6997" s="15">
        <v>6992</v>
      </c>
      <c r="B6997" s="16" t="s">
        <v>32</v>
      </c>
      <c r="C6997" s="16" t="s">
        <v>294</v>
      </c>
      <c r="D6997" s="17">
        <v>0</v>
      </c>
      <c r="E6997" s="17">
        <v>0</v>
      </c>
      <c r="F6997" s="17">
        <v>0</v>
      </c>
      <c r="G6997" s="17">
        <v>0</v>
      </c>
      <c r="H6997" s="17">
        <v>0</v>
      </c>
    </row>
    <row r="6998" spans="1:8">
      <c r="A6998" s="15">
        <v>6993</v>
      </c>
      <c r="B6998" s="16" t="s">
        <v>32</v>
      </c>
      <c r="C6998" s="16" t="s">
        <v>295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32</v>
      </c>
      <c r="C6999" s="16" t="s">
        <v>296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32</v>
      </c>
      <c r="C7000" s="16" t="s">
        <v>297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32</v>
      </c>
      <c r="C7001" s="16" t="s">
        <v>298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32</v>
      </c>
      <c r="C7002" s="16" t="s">
        <v>299</v>
      </c>
      <c r="D7002" s="17">
        <v>0</v>
      </c>
      <c r="E7002" s="17">
        <v>0</v>
      </c>
      <c r="F7002" s="17">
        <v>4</v>
      </c>
      <c r="G7002" s="17">
        <v>0</v>
      </c>
      <c r="H7002" s="17">
        <v>4</v>
      </c>
    </row>
    <row r="7003" spans="1:8">
      <c r="A7003" s="15">
        <v>6998</v>
      </c>
      <c r="B7003" s="16" t="s">
        <v>32</v>
      </c>
      <c r="C7003" s="16" t="s">
        <v>300</v>
      </c>
      <c r="D7003" s="17">
        <v>0</v>
      </c>
      <c r="E7003" s="17">
        <v>0</v>
      </c>
      <c r="F7003" s="17">
        <v>0</v>
      </c>
      <c r="G7003" s="17">
        <v>0</v>
      </c>
      <c r="H7003" s="17">
        <v>0</v>
      </c>
    </row>
    <row r="7004" spans="1:8">
      <c r="A7004" s="15">
        <v>6999</v>
      </c>
      <c r="B7004" s="16" t="s">
        <v>32</v>
      </c>
      <c r="C7004" s="16" t="s">
        <v>301</v>
      </c>
      <c r="D7004" s="17">
        <v>3</v>
      </c>
      <c r="E7004" s="17">
        <v>0</v>
      </c>
      <c r="F7004" s="17">
        <v>11</v>
      </c>
      <c r="G7004" s="17">
        <v>5</v>
      </c>
      <c r="H7004" s="17">
        <v>14</v>
      </c>
    </row>
    <row r="7005" spans="1:8">
      <c r="A7005" s="15">
        <v>7000</v>
      </c>
      <c r="B7005" s="16" t="s">
        <v>32</v>
      </c>
      <c r="C7005" s="16" t="s">
        <v>366</v>
      </c>
      <c r="D7005" s="17">
        <v>0</v>
      </c>
      <c r="E7005" s="17">
        <v>0</v>
      </c>
      <c r="F7005" s="17">
        <v>0</v>
      </c>
      <c r="G7005" s="17">
        <v>0</v>
      </c>
      <c r="H7005" s="17">
        <v>0</v>
      </c>
    </row>
    <row r="7006" spans="1:8">
      <c r="A7006" s="15">
        <v>7001</v>
      </c>
      <c r="B7006" s="16" t="s">
        <v>32</v>
      </c>
      <c r="C7006" s="16" t="s">
        <v>302</v>
      </c>
      <c r="D7006" s="17">
        <v>25</v>
      </c>
      <c r="E7006" s="17">
        <v>15</v>
      </c>
      <c r="F7006" s="17">
        <v>110</v>
      </c>
      <c r="G7006" s="17">
        <v>32</v>
      </c>
      <c r="H7006" s="17">
        <v>180</v>
      </c>
    </row>
    <row r="7007" spans="1:8">
      <c r="A7007" s="15">
        <v>7002</v>
      </c>
      <c r="B7007" s="16" t="s">
        <v>32</v>
      </c>
      <c r="C7007" s="16" t="s">
        <v>383</v>
      </c>
      <c r="D7007" s="17">
        <v>0</v>
      </c>
      <c r="E7007" s="17">
        <v>0</v>
      </c>
      <c r="F7007" s="17">
        <v>0</v>
      </c>
      <c r="G7007" s="17">
        <v>0</v>
      </c>
      <c r="H7007" s="17">
        <v>0</v>
      </c>
    </row>
    <row r="7008" spans="1:8">
      <c r="A7008" s="15">
        <v>7003</v>
      </c>
      <c r="B7008" s="16" t="s">
        <v>32</v>
      </c>
      <c r="C7008" s="16" t="s">
        <v>384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32</v>
      </c>
      <c r="C7009" s="16" t="s">
        <v>385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32</v>
      </c>
      <c r="C7010" s="16" t="s">
        <v>386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32</v>
      </c>
      <c r="C7011" s="16" t="s">
        <v>387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32</v>
      </c>
      <c r="C7012" s="16" t="s">
        <v>303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32</v>
      </c>
      <c r="C7013" s="16" t="s">
        <v>304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32</v>
      </c>
      <c r="C7014" s="16" t="s">
        <v>376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32</v>
      </c>
      <c r="C7015" s="16" t="s">
        <v>305</v>
      </c>
      <c r="D7015" s="17">
        <v>4</v>
      </c>
      <c r="E7015" s="17">
        <v>7</v>
      </c>
      <c r="F7015" s="17">
        <v>10</v>
      </c>
      <c r="G7015" s="17">
        <v>0</v>
      </c>
      <c r="H7015" s="17">
        <v>26</v>
      </c>
    </row>
    <row r="7016" spans="1:8">
      <c r="A7016" s="15">
        <v>7011</v>
      </c>
      <c r="B7016" s="16" t="s">
        <v>32</v>
      </c>
      <c r="C7016" s="16" t="s">
        <v>306</v>
      </c>
      <c r="D7016" s="17">
        <v>0</v>
      </c>
      <c r="E7016" s="17">
        <v>0</v>
      </c>
      <c r="F7016" s="17">
        <v>0</v>
      </c>
      <c r="G7016" s="17">
        <v>0</v>
      </c>
      <c r="H7016" s="17">
        <v>0</v>
      </c>
    </row>
    <row r="7017" spans="1:8">
      <c r="A7017" s="15">
        <v>7012</v>
      </c>
      <c r="B7017" s="16" t="s">
        <v>32</v>
      </c>
      <c r="C7017" s="16" t="s">
        <v>307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32</v>
      </c>
      <c r="C7018" s="16" t="s">
        <v>308</v>
      </c>
      <c r="D7018" s="17">
        <v>0</v>
      </c>
      <c r="E7018" s="17">
        <v>0</v>
      </c>
      <c r="F7018" s="17">
        <v>10</v>
      </c>
      <c r="G7018" s="17">
        <v>9</v>
      </c>
      <c r="H7018" s="17">
        <v>16</v>
      </c>
    </row>
    <row r="7019" spans="1:8">
      <c r="A7019" s="15">
        <v>7014</v>
      </c>
      <c r="B7019" s="16" t="s">
        <v>32</v>
      </c>
      <c r="C7019" s="16" t="s">
        <v>309</v>
      </c>
      <c r="D7019" s="17">
        <v>3</v>
      </c>
      <c r="E7019" s="17">
        <v>0</v>
      </c>
      <c r="F7019" s="17">
        <v>12</v>
      </c>
      <c r="G7019" s="17">
        <v>6</v>
      </c>
      <c r="H7019" s="17">
        <v>25</v>
      </c>
    </row>
    <row r="7020" spans="1:8">
      <c r="A7020" s="15">
        <v>7015</v>
      </c>
      <c r="B7020" s="16" t="s">
        <v>32</v>
      </c>
      <c r="C7020" s="16" t="s">
        <v>310</v>
      </c>
      <c r="D7020" s="17">
        <v>0</v>
      </c>
      <c r="E7020" s="17">
        <v>0</v>
      </c>
      <c r="F7020" s="17">
        <v>0</v>
      </c>
      <c r="G7020" s="17">
        <v>0</v>
      </c>
      <c r="H7020" s="17">
        <v>0</v>
      </c>
    </row>
    <row r="7021" spans="1:8">
      <c r="A7021" s="15">
        <v>7016</v>
      </c>
      <c r="B7021" s="16" t="s">
        <v>32</v>
      </c>
      <c r="C7021" s="16" t="s">
        <v>311</v>
      </c>
      <c r="D7021" s="17">
        <v>0</v>
      </c>
      <c r="E7021" s="17">
        <v>10</v>
      </c>
      <c r="F7021" s="17">
        <v>39</v>
      </c>
      <c r="G7021" s="17">
        <v>0</v>
      </c>
      <c r="H7021" s="17">
        <v>49</v>
      </c>
    </row>
    <row r="7022" spans="1:8">
      <c r="A7022" s="15">
        <v>7017</v>
      </c>
      <c r="B7022" s="16" t="s">
        <v>32</v>
      </c>
      <c r="C7022" s="16" t="s">
        <v>312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32</v>
      </c>
      <c r="C7023" s="16" t="s">
        <v>313</v>
      </c>
      <c r="D7023" s="17">
        <v>0</v>
      </c>
      <c r="E7023" s="17">
        <v>0</v>
      </c>
      <c r="F7023" s="17">
        <v>3</v>
      </c>
      <c r="G7023" s="17">
        <v>0</v>
      </c>
      <c r="H7023" s="17">
        <v>4</v>
      </c>
    </row>
    <row r="7024" spans="1:8">
      <c r="A7024" s="15">
        <v>7019</v>
      </c>
      <c r="B7024" s="16" t="s">
        <v>32</v>
      </c>
      <c r="C7024" s="16" t="s">
        <v>314</v>
      </c>
      <c r="D7024" s="17">
        <v>172</v>
      </c>
      <c r="E7024" s="17">
        <v>137</v>
      </c>
      <c r="F7024" s="17">
        <v>103</v>
      </c>
      <c r="G7024" s="17">
        <v>0</v>
      </c>
      <c r="H7024" s="17">
        <v>407</v>
      </c>
    </row>
    <row r="7025" spans="1:8">
      <c r="A7025" s="15">
        <v>7020</v>
      </c>
      <c r="B7025" s="16" t="s">
        <v>32</v>
      </c>
      <c r="C7025" s="16" t="s">
        <v>388</v>
      </c>
      <c r="D7025" s="17">
        <v>0</v>
      </c>
      <c r="E7025" s="17">
        <v>0</v>
      </c>
      <c r="F7025" s="17">
        <v>9</v>
      </c>
      <c r="G7025" s="17">
        <v>3</v>
      </c>
      <c r="H7025" s="17">
        <v>10</v>
      </c>
    </row>
    <row r="7026" spans="1:8">
      <c r="A7026" s="15">
        <v>7021</v>
      </c>
      <c r="B7026" s="16" t="s">
        <v>32</v>
      </c>
      <c r="C7026" s="16" t="s">
        <v>367</v>
      </c>
      <c r="D7026" s="17">
        <v>0</v>
      </c>
      <c r="E7026" s="17">
        <v>0</v>
      </c>
      <c r="F7026" s="17">
        <v>8</v>
      </c>
      <c r="G7026" s="17">
        <v>0</v>
      </c>
      <c r="H7026" s="17">
        <v>8</v>
      </c>
    </row>
    <row r="7027" spans="1:8">
      <c r="A7027" s="15">
        <v>7022</v>
      </c>
      <c r="B7027" s="16" t="s">
        <v>32</v>
      </c>
      <c r="C7027" s="16" t="s">
        <v>315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32</v>
      </c>
      <c r="C7028" s="16" t="s">
        <v>316</v>
      </c>
      <c r="D7028" s="17">
        <v>0</v>
      </c>
      <c r="E7028" s="17">
        <v>0</v>
      </c>
      <c r="F7028" s="17">
        <v>0</v>
      </c>
      <c r="G7028" s="17">
        <v>0</v>
      </c>
      <c r="H7028" s="17">
        <v>0</v>
      </c>
    </row>
    <row r="7029" spans="1:8">
      <c r="A7029" s="15">
        <v>7024</v>
      </c>
      <c r="B7029" s="16" t="s">
        <v>32</v>
      </c>
      <c r="C7029" s="16" t="s">
        <v>317</v>
      </c>
      <c r="D7029" s="17">
        <v>0</v>
      </c>
      <c r="E7029" s="17">
        <v>0</v>
      </c>
      <c r="F7029" s="17">
        <v>0</v>
      </c>
      <c r="G7029" s="17">
        <v>5</v>
      </c>
      <c r="H7029" s="17">
        <v>9</v>
      </c>
    </row>
    <row r="7030" spans="1:8">
      <c r="A7030" s="15">
        <v>7025</v>
      </c>
      <c r="B7030" s="16" t="s">
        <v>32</v>
      </c>
      <c r="C7030" s="16" t="s">
        <v>318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32</v>
      </c>
      <c r="C7031" s="16" t="s">
        <v>319</v>
      </c>
      <c r="D7031" s="17">
        <v>0</v>
      </c>
      <c r="E7031" s="17">
        <v>0</v>
      </c>
      <c r="F7031" s="17">
        <v>0</v>
      </c>
      <c r="G7031" s="17">
        <v>0</v>
      </c>
      <c r="H7031" s="17">
        <v>0</v>
      </c>
    </row>
    <row r="7032" spans="1:8">
      <c r="A7032" s="15">
        <v>7027</v>
      </c>
      <c r="B7032" s="16" t="s">
        <v>32</v>
      </c>
      <c r="C7032" s="16" t="s">
        <v>320</v>
      </c>
      <c r="D7032" s="17">
        <v>0</v>
      </c>
      <c r="E7032" s="17">
        <v>3</v>
      </c>
      <c r="F7032" s="17">
        <v>6</v>
      </c>
      <c r="G7032" s="17">
        <v>0</v>
      </c>
      <c r="H7032" s="17">
        <v>15</v>
      </c>
    </row>
    <row r="7033" spans="1:8">
      <c r="A7033" s="15">
        <v>7028</v>
      </c>
      <c r="B7033" s="16" t="s">
        <v>32</v>
      </c>
      <c r="C7033" s="16" t="s">
        <v>321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32</v>
      </c>
      <c r="C7034" s="16" t="s">
        <v>377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32</v>
      </c>
      <c r="C7035" s="16" t="s">
        <v>322</v>
      </c>
      <c r="D7035" s="17">
        <v>0</v>
      </c>
      <c r="E7035" s="17">
        <v>0</v>
      </c>
      <c r="F7035" s="17">
        <v>0</v>
      </c>
      <c r="G7035" s="17">
        <v>0</v>
      </c>
      <c r="H7035" s="17">
        <v>0</v>
      </c>
    </row>
    <row r="7036" spans="1:8">
      <c r="A7036" s="15">
        <v>7031</v>
      </c>
      <c r="B7036" s="16" t="s">
        <v>32</v>
      </c>
      <c r="C7036" s="16" t="s">
        <v>323</v>
      </c>
      <c r="D7036" s="17">
        <v>0</v>
      </c>
      <c r="E7036" s="17">
        <v>0</v>
      </c>
      <c r="F7036" s="17">
        <v>3</v>
      </c>
      <c r="G7036" s="17">
        <v>0</v>
      </c>
      <c r="H7036" s="17">
        <v>4</v>
      </c>
    </row>
    <row r="7037" spans="1:8">
      <c r="A7037" s="15">
        <v>7032</v>
      </c>
      <c r="B7037" s="16" t="s">
        <v>32</v>
      </c>
      <c r="C7037" s="16" t="s">
        <v>324</v>
      </c>
      <c r="D7037" s="17">
        <v>4</v>
      </c>
      <c r="E7037" s="17">
        <v>0</v>
      </c>
      <c r="F7037" s="17">
        <v>3</v>
      </c>
      <c r="G7037" s="17">
        <v>7</v>
      </c>
      <c r="H7037" s="17">
        <v>12</v>
      </c>
    </row>
    <row r="7038" spans="1:8">
      <c r="A7038" s="15">
        <v>7033</v>
      </c>
      <c r="B7038" s="16" t="s">
        <v>32</v>
      </c>
      <c r="C7038" s="16" t="s">
        <v>325</v>
      </c>
      <c r="D7038" s="17">
        <v>0</v>
      </c>
      <c r="E7038" s="17">
        <v>0</v>
      </c>
      <c r="F7038" s="17">
        <v>9</v>
      </c>
      <c r="G7038" s="17">
        <v>0</v>
      </c>
      <c r="H7038" s="17">
        <v>9</v>
      </c>
    </row>
    <row r="7039" spans="1:8">
      <c r="A7039" s="15">
        <v>7034</v>
      </c>
      <c r="B7039" s="16" t="s">
        <v>32</v>
      </c>
      <c r="C7039" s="16" t="s">
        <v>368</v>
      </c>
      <c r="D7039" s="17">
        <v>0</v>
      </c>
      <c r="E7039" s="17">
        <v>0</v>
      </c>
      <c r="F7039" s="17">
        <v>8</v>
      </c>
      <c r="G7039" s="17">
        <v>9</v>
      </c>
      <c r="H7039" s="17">
        <v>16</v>
      </c>
    </row>
    <row r="7040" spans="1:8">
      <c r="A7040" s="15">
        <v>7035</v>
      </c>
      <c r="B7040" s="16" t="s">
        <v>32</v>
      </c>
      <c r="C7040" s="16" t="s">
        <v>326</v>
      </c>
      <c r="D7040" s="17">
        <v>21</v>
      </c>
      <c r="E7040" s="17">
        <v>19</v>
      </c>
      <c r="F7040" s="17">
        <v>101</v>
      </c>
      <c r="G7040" s="17">
        <v>36</v>
      </c>
      <c r="H7040" s="17">
        <v>180</v>
      </c>
    </row>
    <row r="7041" spans="1:8">
      <c r="A7041" s="15">
        <v>7036</v>
      </c>
      <c r="B7041" s="16" t="s">
        <v>32</v>
      </c>
      <c r="C7041" s="16" t="s">
        <v>327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32</v>
      </c>
      <c r="C7042" s="16" t="s">
        <v>328</v>
      </c>
      <c r="D7042" s="17">
        <v>0</v>
      </c>
      <c r="E7042" s="17">
        <v>0</v>
      </c>
      <c r="F7042" s="17">
        <v>0</v>
      </c>
      <c r="G7042" s="17">
        <v>0</v>
      </c>
      <c r="H7042" s="17">
        <v>0</v>
      </c>
    </row>
    <row r="7043" spans="1:8">
      <c r="A7043" s="15">
        <v>7038</v>
      </c>
      <c r="B7043" s="16" t="s">
        <v>32</v>
      </c>
      <c r="C7043" s="16" t="s">
        <v>329</v>
      </c>
      <c r="D7043" s="17">
        <v>0</v>
      </c>
      <c r="E7043" s="17">
        <v>0</v>
      </c>
      <c r="F7043" s="17">
        <v>0</v>
      </c>
      <c r="G7043" s="17">
        <v>0</v>
      </c>
      <c r="H7043" s="17">
        <v>0</v>
      </c>
    </row>
    <row r="7044" spans="1:8">
      <c r="A7044" s="15">
        <v>7039</v>
      </c>
      <c r="B7044" s="16" t="s">
        <v>32</v>
      </c>
      <c r="C7044" s="16" t="s">
        <v>379</v>
      </c>
      <c r="D7044" s="17">
        <v>4</v>
      </c>
      <c r="E7044" s="17">
        <v>0</v>
      </c>
      <c r="F7044" s="17">
        <v>8</v>
      </c>
      <c r="G7044" s="17">
        <v>0</v>
      </c>
      <c r="H7044" s="17">
        <v>7</v>
      </c>
    </row>
    <row r="7045" spans="1:8">
      <c r="A7045" s="15">
        <v>7040</v>
      </c>
      <c r="B7045" s="16" t="s">
        <v>32</v>
      </c>
      <c r="C7045" s="16" t="s">
        <v>369</v>
      </c>
      <c r="D7045" s="17">
        <v>14</v>
      </c>
      <c r="E7045" s="17">
        <v>8</v>
      </c>
      <c r="F7045" s="17">
        <v>49</v>
      </c>
      <c r="G7045" s="17">
        <v>0</v>
      </c>
      <c r="H7045" s="17">
        <v>76</v>
      </c>
    </row>
    <row r="7046" spans="1:8">
      <c r="A7046" s="15">
        <v>7041</v>
      </c>
      <c r="B7046" s="16" t="s">
        <v>32</v>
      </c>
      <c r="C7046" s="16" t="s">
        <v>389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32</v>
      </c>
      <c r="C7047" s="16" t="s">
        <v>390</v>
      </c>
      <c r="D7047" s="17">
        <v>0</v>
      </c>
      <c r="E7047" s="17">
        <v>0</v>
      </c>
      <c r="F7047" s="17">
        <v>0</v>
      </c>
      <c r="G7047" s="17">
        <v>0</v>
      </c>
      <c r="H7047" s="17">
        <v>0</v>
      </c>
    </row>
    <row r="7048" spans="1:8">
      <c r="A7048" s="15">
        <v>7043</v>
      </c>
      <c r="B7048" s="16" t="s">
        <v>32</v>
      </c>
      <c r="C7048" s="16" t="s">
        <v>330</v>
      </c>
      <c r="D7048" s="17">
        <v>4</v>
      </c>
      <c r="E7048" s="17">
        <v>0</v>
      </c>
      <c r="F7048" s="17">
        <v>27</v>
      </c>
      <c r="G7048" s="17">
        <v>23</v>
      </c>
      <c r="H7048" s="17">
        <v>52</v>
      </c>
    </row>
    <row r="7049" spans="1:8">
      <c r="A7049" s="15">
        <v>7044</v>
      </c>
      <c r="B7049" s="16" t="s">
        <v>32</v>
      </c>
      <c r="C7049" s="16" t="s">
        <v>391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32</v>
      </c>
      <c r="C7050" s="16" t="s">
        <v>392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32</v>
      </c>
      <c r="C7051" s="16" t="s">
        <v>393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32</v>
      </c>
      <c r="C7052" s="16" t="s">
        <v>331</v>
      </c>
      <c r="D7052" s="17">
        <v>0</v>
      </c>
      <c r="E7052" s="17">
        <v>0</v>
      </c>
      <c r="F7052" s="17">
        <v>0</v>
      </c>
      <c r="G7052" s="17">
        <v>0</v>
      </c>
      <c r="H7052" s="17">
        <v>0</v>
      </c>
    </row>
    <row r="7053" spans="1:8">
      <c r="A7053" s="15">
        <v>7048</v>
      </c>
      <c r="B7053" s="16" t="s">
        <v>32</v>
      </c>
      <c r="C7053" s="16" t="s">
        <v>394</v>
      </c>
      <c r="D7053" s="17">
        <v>21193</v>
      </c>
      <c r="E7053" s="17">
        <v>14647</v>
      </c>
      <c r="F7053" s="17">
        <v>54965</v>
      </c>
      <c r="G7053" s="17">
        <v>19665</v>
      </c>
      <c r="H7053" s="17">
        <v>110479</v>
      </c>
    </row>
    <row r="7054" spans="1:8">
      <c r="A7054" s="15">
        <v>7049</v>
      </c>
      <c r="B7054" s="16" t="s">
        <v>32</v>
      </c>
      <c r="C7054" s="16" t="s">
        <v>332</v>
      </c>
      <c r="D7054" s="17">
        <v>0</v>
      </c>
      <c r="E7054" s="17">
        <v>0</v>
      </c>
      <c r="F7054" s="17">
        <v>5</v>
      </c>
      <c r="G7054" s="17">
        <v>0</v>
      </c>
      <c r="H7054" s="17">
        <v>5</v>
      </c>
    </row>
    <row r="7055" spans="1:8">
      <c r="A7055" s="15">
        <v>7050</v>
      </c>
      <c r="B7055" s="16" t="s">
        <v>32</v>
      </c>
      <c r="C7055" s="16" t="s">
        <v>333</v>
      </c>
      <c r="D7055" s="17">
        <v>6</v>
      </c>
      <c r="E7055" s="17">
        <v>5</v>
      </c>
      <c r="F7055" s="17">
        <v>23</v>
      </c>
      <c r="G7055" s="17">
        <v>7</v>
      </c>
      <c r="H7055" s="17">
        <v>36</v>
      </c>
    </row>
    <row r="7056" spans="1:8">
      <c r="A7056" s="15">
        <v>7051</v>
      </c>
      <c r="B7056" s="16" t="s">
        <v>33</v>
      </c>
      <c r="C7056" s="16" t="s">
        <v>97</v>
      </c>
      <c r="D7056" s="17">
        <v>401</v>
      </c>
      <c r="E7056" s="17">
        <v>1256</v>
      </c>
      <c r="F7056" s="17">
        <v>3060</v>
      </c>
      <c r="G7056" s="17">
        <v>89</v>
      </c>
      <c r="H7056" s="17">
        <v>4804</v>
      </c>
    </row>
    <row r="7057" spans="1:8">
      <c r="A7057" s="15">
        <v>7052</v>
      </c>
      <c r="B7057" s="16" t="s">
        <v>33</v>
      </c>
      <c r="C7057" s="16" t="s">
        <v>347</v>
      </c>
      <c r="D7057" s="17">
        <v>0</v>
      </c>
      <c r="E7057" s="17">
        <v>0</v>
      </c>
      <c r="F7057" s="17">
        <v>0</v>
      </c>
      <c r="G7057" s="17">
        <v>0</v>
      </c>
      <c r="H7057" s="17">
        <v>0</v>
      </c>
    </row>
    <row r="7058" spans="1:8">
      <c r="A7058" s="15">
        <v>7053</v>
      </c>
      <c r="B7058" s="16" t="s">
        <v>33</v>
      </c>
      <c r="C7058" s="16" t="s">
        <v>98</v>
      </c>
      <c r="D7058" s="17">
        <v>6</v>
      </c>
      <c r="E7058" s="17">
        <v>15</v>
      </c>
      <c r="F7058" s="17">
        <v>91</v>
      </c>
      <c r="G7058" s="17">
        <v>10</v>
      </c>
      <c r="H7058" s="17">
        <v>129</v>
      </c>
    </row>
    <row r="7059" spans="1:8">
      <c r="A7059" s="15">
        <v>7054</v>
      </c>
      <c r="B7059" s="16" t="s">
        <v>33</v>
      </c>
      <c r="C7059" s="16" t="s">
        <v>99</v>
      </c>
      <c r="D7059" s="17">
        <v>0</v>
      </c>
      <c r="E7059" s="17">
        <v>0</v>
      </c>
      <c r="F7059" s="17">
        <v>4</v>
      </c>
      <c r="G7059" s="17">
        <v>0</v>
      </c>
      <c r="H7059" s="17">
        <v>4</v>
      </c>
    </row>
    <row r="7060" spans="1:8">
      <c r="A7060" s="15">
        <v>7055</v>
      </c>
      <c r="B7060" s="16" t="s">
        <v>33</v>
      </c>
      <c r="C7060" s="16" t="s">
        <v>100</v>
      </c>
      <c r="D7060" s="17">
        <v>0</v>
      </c>
      <c r="E7060" s="17">
        <v>0</v>
      </c>
      <c r="F7060" s="17">
        <v>0</v>
      </c>
      <c r="G7060" s="17">
        <v>0</v>
      </c>
      <c r="H7060" s="17">
        <v>0</v>
      </c>
    </row>
    <row r="7061" spans="1:8">
      <c r="A7061" s="15">
        <v>7056</v>
      </c>
      <c r="B7061" s="16" t="s">
        <v>33</v>
      </c>
      <c r="C7061" s="16" t="s">
        <v>101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33</v>
      </c>
      <c r="C7062" s="16" t="s">
        <v>102</v>
      </c>
      <c r="D7062" s="17">
        <v>0</v>
      </c>
      <c r="E7062" s="17">
        <v>0</v>
      </c>
      <c r="F7062" s="17">
        <v>4</v>
      </c>
      <c r="G7062" s="17">
        <v>0</v>
      </c>
      <c r="H7062" s="17">
        <v>6</v>
      </c>
    </row>
    <row r="7063" spans="1:8">
      <c r="A7063" s="15">
        <v>7058</v>
      </c>
      <c r="B7063" s="16" t="s">
        <v>33</v>
      </c>
      <c r="C7063" s="16" t="s">
        <v>103</v>
      </c>
      <c r="D7063" s="17">
        <v>0</v>
      </c>
      <c r="E7063" s="17">
        <v>0</v>
      </c>
      <c r="F7063" s="17">
        <v>0</v>
      </c>
      <c r="G7063" s="17">
        <v>0</v>
      </c>
      <c r="H7063" s="17">
        <v>0</v>
      </c>
    </row>
    <row r="7064" spans="1:8">
      <c r="A7064" s="15">
        <v>7059</v>
      </c>
      <c r="B7064" s="16" t="s">
        <v>33</v>
      </c>
      <c r="C7064" s="16" t="s">
        <v>104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33</v>
      </c>
      <c r="C7065" s="16" t="s">
        <v>105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33</v>
      </c>
      <c r="C7066" s="16" t="s">
        <v>106</v>
      </c>
      <c r="D7066" s="17">
        <v>7</v>
      </c>
      <c r="E7066" s="17">
        <v>0</v>
      </c>
      <c r="F7066" s="17">
        <v>108</v>
      </c>
      <c r="G7066" s="17">
        <v>79</v>
      </c>
      <c r="H7066" s="17">
        <v>196</v>
      </c>
    </row>
    <row r="7067" spans="1:8">
      <c r="A7067" s="15">
        <v>7062</v>
      </c>
      <c r="B7067" s="16" t="s">
        <v>33</v>
      </c>
      <c r="C7067" s="16" t="s">
        <v>107</v>
      </c>
      <c r="D7067" s="17">
        <v>0</v>
      </c>
      <c r="E7067" s="17">
        <v>0</v>
      </c>
      <c r="F7067" s="17">
        <v>0</v>
      </c>
      <c r="G7067" s="17">
        <v>0</v>
      </c>
      <c r="H7067" s="17">
        <v>0</v>
      </c>
    </row>
    <row r="7068" spans="1:8">
      <c r="A7068" s="15">
        <v>7063</v>
      </c>
      <c r="B7068" s="16" t="s">
        <v>33</v>
      </c>
      <c r="C7068" s="16" t="s">
        <v>108</v>
      </c>
      <c r="D7068" s="17">
        <v>4</v>
      </c>
      <c r="E7068" s="17">
        <v>3</v>
      </c>
      <c r="F7068" s="17">
        <v>20</v>
      </c>
      <c r="G7068" s="17">
        <v>9</v>
      </c>
      <c r="H7068" s="17">
        <v>39</v>
      </c>
    </row>
    <row r="7069" spans="1:8">
      <c r="A7069" s="15">
        <v>7064</v>
      </c>
      <c r="B7069" s="16" t="s">
        <v>33</v>
      </c>
      <c r="C7069" s="16" t="s">
        <v>109</v>
      </c>
      <c r="D7069" s="17">
        <v>0</v>
      </c>
      <c r="E7069" s="17">
        <v>0</v>
      </c>
      <c r="F7069" s="17">
        <v>0</v>
      </c>
      <c r="G7069" s="17">
        <v>0</v>
      </c>
      <c r="H7069" s="17">
        <v>0</v>
      </c>
    </row>
    <row r="7070" spans="1:8">
      <c r="A7070" s="15">
        <v>7065</v>
      </c>
      <c r="B7070" s="16" t="s">
        <v>33</v>
      </c>
      <c r="C7070" s="16" t="s">
        <v>110</v>
      </c>
      <c r="D7070" s="17">
        <v>20647</v>
      </c>
      <c r="E7070" s="17">
        <v>10132</v>
      </c>
      <c r="F7070" s="17">
        <v>18316</v>
      </c>
      <c r="G7070" s="17">
        <v>5380</v>
      </c>
      <c r="H7070" s="17">
        <v>54476</v>
      </c>
    </row>
    <row r="7071" spans="1:8">
      <c r="A7071" s="15">
        <v>7066</v>
      </c>
      <c r="B7071" s="16" t="s">
        <v>33</v>
      </c>
      <c r="C7071" s="16" t="s">
        <v>348</v>
      </c>
      <c r="D7071" s="17">
        <v>0</v>
      </c>
      <c r="E7071" s="17">
        <v>0</v>
      </c>
      <c r="F7071" s="17">
        <v>0</v>
      </c>
      <c r="G7071" s="17">
        <v>0</v>
      </c>
      <c r="H7071" s="17">
        <v>0</v>
      </c>
    </row>
    <row r="7072" spans="1:8">
      <c r="A7072" s="15">
        <v>7067</v>
      </c>
      <c r="B7072" s="16" t="s">
        <v>33</v>
      </c>
      <c r="C7072" s="16" t="s">
        <v>111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33</v>
      </c>
      <c r="C7073" s="16" t="s">
        <v>112</v>
      </c>
      <c r="D7073" s="17">
        <v>0</v>
      </c>
      <c r="E7073" s="17">
        <v>0</v>
      </c>
      <c r="F7073" s="17">
        <v>0</v>
      </c>
      <c r="G7073" s="17">
        <v>0</v>
      </c>
      <c r="H7073" s="17">
        <v>0</v>
      </c>
    </row>
    <row r="7074" spans="1:8">
      <c r="A7074" s="15">
        <v>7069</v>
      </c>
      <c r="B7074" s="16" t="s">
        <v>33</v>
      </c>
      <c r="C7074" s="16" t="s">
        <v>113</v>
      </c>
      <c r="D7074" s="17">
        <v>0</v>
      </c>
      <c r="E7074" s="17">
        <v>0</v>
      </c>
      <c r="F7074" s="17">
        <v>21</v>
      </c>
      <c r="G7074" s="17">
        <v>63</v>
      </c>
      <c r="H7074" s="17">
        <v>86</v>
      </c>
    </row>
    <row r="7075" spans="1:8">
      <c r="A7075" s="15">
        <v>7070</v>
      </c>
      <c r="B7075" s="16" t="s">
        <v>33</v>
      </c>
      <c r="C7075" s="16" t="s">
        <v>114</v>
      </c>
      <c r="D7075" s="17">
        <v>0</v>
      </c>
      <c r="E7075" s="17">
        <v>0</v>
      </c>
      <c r="F7075" s="17">
        <v>16</v>
      </c>
      <c r="G7075" s="17">
        <v>0</v>
      </c>
      <c r="H7075" s="17">
        <v>14</v>
      </c>
    </row>
    <row r="7076" spans="1:8">
      <c r="A7076" s="15">
        <v>7071</v>
      </c>
      <c r="B7076" s="16" t="s">
        <v>33</v>
      </c>
      <c r="C7076" s="16" t="s">
        <v>115</v>
      </c>
      <c r="D7076" s="17">
        <v>0</v>
      </c>
      <c r="E7076" s="17">
        <v>0</v>
      </c>
      <c r="F7076" s="17">
        <v>0</v>
      </c>
      <c r="G7076" s="17">
        <v>0</v>
      </c>
      <c r="H7076" s="17">
        <v>0</v>
      </c>
    </row>
    <row r="7077" spans="1:8">
      <c r="A7077" s="15">
        <v>7072</v>
      </c>
      <c r="B7077" s="16" t="s">
        <v>33</v>
      </c>
      <c r="C7077" s="16" t="s">
        <v>116</v>
      </c>
      <c r="D7077" s="17">
        <v>6</v>
      </c>
      <c r="E7077" s="17">
        <v>5</v>
      </c>
      <c r="F7077" s="17">
        <v>15</v>
      </c>
      <c r="G7077" s="17">
        <v>0</v>
      </c>
      <c r="H7077" s="17">
        <v>19</v>
      </c>
    </row>
    <row r="7078" spans="1:8">
      <c r="A7078" s="15">
        <v>7073</v>
      </c>
      <c r="B7078" s="16" t="s">
        <v>33</v>
      </c>
      <c r="C7078" s="16" t="s">
        <v>117</v>
      </c>
      <c r="D7078" s="17">
        <v>56</v>
      </c>
      <c r="E7078" s="17">
        <v>52</v>
      </c>
      <c r="F7078" s="17">
        <v>438</v>
      </c>
      <c r="G7078" s="17">
        <v>8</v>
      </c>
      <c r="H7078" s="17">
        <v>552</v>
      </c>
    </row>
    <row r="7079" spans="1:8">
      <c r="A7079" s="15">
        <v>7074</v>
      </c>
      <c r="B7079" s="16" t="s">
        <v>33</v>
      </c>
      <c r="C7079" s="16" t="s">
        <v>118</v>
      </c>
      <c r="D7079" s="17">
        <v>0</v>
      </c>
      <c r="E7079" s="17">
        <v>0</v>
      </c>
      <c r="F7079" s="17">
        <v>0</v>
      </c>
      <c r="G7079" s="17">
        <v>0</v>
      </c>
      <c r="H7079" s="17">
        <v>4</v>
      </c>
    </row>
    <row r="7080" spans="1:8">
      <c r="A7080" s="15">
        <v>7075</v>
      </c>
      <c r="B7080" s="16" t="s">
        <v>33</v>
      </c>
      <c r="C7080" s="16" t="s">
        <v>119</v>
      </c>
      <c r="D7080" s="17">
        <v>0</v>
      </c>
      <c r="E7080" s="17">
        <v>0</v>
      </c>
      <c r="F7080" s="17">
        <v>11</v>
      </c>
      <c r="G7080" s="17">
        <v>3</v>
      </c>
      <c r="H7080" s="17">
        <v>18</v>
      </c>
    </row>
    <row r="7081" spans="1:8">
      <c r="A7081" s="15">
        <v>7076</v>
      </c>
      <c r="B7081" s="16" t="s">
        <v>33</v>
      </c>
      <c r="C7081" s="16" t="s">
        <v>120</v>
      </c>
      <c r="D7081" s="17">
        <v>0</v>
      </c>
      <c r="E7081" s="17">
        <v>0</v>
      </c>
      <c r="F7081" s="17">
        <v>9</v>
      </c>
      <c r="G7081" s="17">
        <v>4</v>
      </c>
      <c r="H7081" s="17">
        <v>20</v>
      </c>
    </row>
    <row r="7082" spans="1:8">
      <c r="A7082" s="15">
        <v>7077</v>
      </c>
      <c r="B7082" s="16" t="s">
        <v>33</v>
      </c>
      <c r="C7082" s="16" t="s">
        <v>121</v>
      </c>
      <c r="D7082" s="17">
        <v>0</v>
      </c>
      <c r="E7082" s="17">
        <v>0</v>
      </c>
      <c r="F7082" s="17">
        <v>0</v>
      </c>
      <c r="G7082" s="17">
        <v>0</v>
      </c>
      <c r="H7082" s="17">
        <v>0</v>
      </c>
    </row>
    <row r="7083" spans="1:8">
      <c r="A7083" s="15">
        <v>7078</v>
      </c>
      <c r="B7083" s="16" t="s">
        <v>33</v>
      </c>
      <c r="C7083" s="16" t="s">
        <v>122</v>
      </c>
      <c r="D7083" s="17">
        <v>0</v>
      </c>
      <c r="E7083" s="17">
        <v>0</v>
      </c>
      <c r="F7083" s="17">
        <v>0</v>
      </c>
      <c r="G7083" s="17">
        <v>0</v>
      </c>
      <c r="H7083" s="17">
        <v>0</v>
      </c>
    </row>
    <row r="7084" spans="1:8">
      <c r="A7084" s="15">
        <v>7079</v>
      </c>
      <c r="B7084" s="16" t="s">
        <v>33</v>
      </c>
      <c r="C7084" s="16" t="s">
        <v>123</v>
      </c>
      <c r="D7084" s="17">
        <v>0</v>
      </c>
      <c r="E7084" s="17">
        <v>0</v>
      </c>
      <c r="F7084" s="17">
        <v>0</v>
      </c>
      <c r="G7084" s="17">
        <v>0</v>
      </c>
      <c r="H7084" s="17">
        <v>0</v>
      </c>
    </row>
    <row r="7085" spans="1:8">
      <c r="A7085" s="15">
        <v>7080</v>
      </c>
      <c r="B7085" s="16" t="s">
        <v>33</v>
      </c>
      <c r="C7085" s="16" t="s">
        <v>124</v>
      </c>
      <c r="D7085" s="17">
        <v>0</v>
      </c>
      <c r="E7085" s="17">
        <v>0</v>
      </c>
      <c r="F7085" s="17">
        <v>0</v>
      </c>
      <c r="G7085" s="17">
        <v>0</v>
      </c>
      <c r="H7085" s="17">
        <v>0</v>
      </c>
    </row>
    <row r="7086" spans="1:8">
      <c r="A7086" s="15">
        <v>7081</v>
      </c>
      <c r="B7086" s="16" t="s">
        <v>33</v>
      </c>
      <c r="C7086" s="16" t="s">
        <v>380</v>
      </c>
      <c r="D7086" s="17">
        <v>0</v>
      </c>
      <c r="E7086" s="17">
        <v>0</v>
      </c>
      <c r="F7086" s="17">
        <v>7</v>
      </c>
      <c r="G7086" s="17">
        <v>0</v>
      </c>
      <c r="H7086" s="17">
        <v>5</v>
      </c>
    </row>
    <row r="7087" spans="1:8">
      <c r="A7087" s="15">
        <v>7082</v>
      </c>
      <c r="B7087" s="16" t="s">
        <v>33</v>
      </c>
      <c r="C7087" s="16" t="s">
        <v>372</v>
      </c>
      <c r="D7087" s="17">
        <v>0</v>
      </c>
      <c r="E7087" s="17">
        <v>0</v>
      </c>
      <c r="F7087" s="17">
        <v>0</v>
      </c>
      <c r="G7087" s="17">
        <v>0</v>
      </c>
      <c r="H7087" s="17">
        <v>0</v>
      </c>
    </row>
    <row r="7088" spans="1:8">
      <c r="A7088" s="15">
        <v>7083</v>
      </c>
      <c r="B7088" s="16" t="s">
        <v>33</v>
      </c>
      <c r="C7088" s="16" t="s">
        <v>125</v>
      </c>
      <c r="D7088" s="17">
        <v>13</v>
      </c>
      <c r="E7088" s="17">
        <v>120</v>
      </c>
      <c r="F7088" s="17">
        <v>1178</v>
      </c>
      <c r="G7088" s="17">
        <v>257</v>
      </c>
      <c r="H7088" s="17">
        <v>1566</v>
      </c>
    </row>
    <row r="7089" spans="1:8">
      <c r="A7089" s="15">
        <v>7084</v>
      </c>
      <c r="B7089" s="16" t="s">
        <v>33</v>
      </c>
      <c r="C7089" s="16" t="s">
        <v>126</v>
      </c>
      <c r="D7089" s="17">
        <v>0</v>
      </c>
      <c r="E7089" s="17">
        <v>0</v>
      </c>
      <c r="F7089" s="17">
        <v>3</v>
      </c>
      <c r="G7089" s="17">
        <v>0</v>
      </c>
      <c r="H7089" s="17">
        <v>8</v>
      </c>
    </row>
    <row r="7090" spans="1:8">
      <c r="A7090" s="15">
        <v>7085</v>
      </c>
      <c r="B7090" s="16" t="s">
        <v>33</v>
      </c>
      <c r="C7090" s="16" t="s">
        <v>127</v>
      </c>
      <c r="D7090" s="17">
        <v>0</v>
      </c>
      <c r="E7090" s="17">
        <v>0</v>
      </c>
      <c r="F7090" s="17">
        <v>26</v>
      </c>
      <c r="G7090" s="17">
        <v>0</v>
      </c>
      <c r="H7090" s="17">
        <v>23</v>
      </c>
    </row>
    <row r="7091" spans="1:8">
      <c r="A7091" s="15">
        <v>7086</v>
      </c>
      <c r="B7091" s="16" t="s">
        <v>33</v>
      </c>
      <c r="C7091" s="16" t="s">
        <v>128</v>
      </c>
      <c r="D7091" s="17">
        <v>0</v>
      </c>
      <c r="E7091" s="17">
        <v>0</v>
      </c>
      <c r="F7091" s="17">
        <v>0</v>
      </c>
      <c r="G7091" s="17">
        <v>0</v>
      </c>
      <c r="H7091" s="17">
        <v>0</v>
      </c>
    </row>
    <row r="7092" spans="1:8">
      <c r="A7092" s="15">
        <v>7087</v>
      </c>
      <c r="B7092" s="16" t="s">
        <v>33</v>
      </c>
      <c r="C7092" s="16" t="s">
        <v>129</v>
      </c>
      <c r="D7092" s="17">
        <v>0</v>
      </c>
      <c r="E7092" s="17">
        <v>0</v>
      </c>
      <c r="F7092" s="17">
        <v>6</v>
      </c>
      <c r="G7092" s="17">
        <v>0</v>
      </c>
      <c r="H7092" s="17">
        <v>8</v>
      </c>
    </row>
    <row r="7093" spans="1:8">
      <c r="A7093" s="15">
        <v>7088</v>
      </c>
      <c r="B7093" s="16" t="s">
        <v>33</v>
      </c>
      <c r="C7093" s="16" t="s">
        <v>130</v>
      </c>
      <c r="D7093" s="17">
        <v>0</v>
      </c>
      <c r="E7093" s="17">
        <v>5</v>
      </c>
      <c r="F7093" s="17">
        <v>43</v>
      </c>
      <c r="G7093" s="17">
        <v>18</v>
      </c>
      <c r="H7093" s="17">
        <v>61</v>
      </c>
    </row>
    <row r="7094" spans="1:8">
      <c r="A7094" s="15">
        <v>7089</v>
      </c>
      <c r="B7094" s="16" t="s">
        <v>33</v>
      </c>
      <c r="C7094" s="16" t="s">
        <v>131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33</v>
      </c>
      <c r="C7095" s="16" t="s">
        <v>132</v>
      </c>
      <c r="D7095" s="17">
        <v>0</v>
      </c>
      <c r="E7095" s="17">
        <v>0</v>
      </c>
      <c r="F7095" s="17">
        <v>19</v>
      </c>
      <c r="G7095" s="17">
        <v>0</v>
      </c>
      <c r="H7095" s="17">
        <v>21</v>
      </c>
    </row>
    <row r="7096" spans="1:8">
      <c r="A7096" s="15">
        <v>7091</v>
      </c>
      <c r="B7096" s="16" t="s">
        <v>33</v>
      </c>
      <c r="C7096" s="16" t="s">
        <v>381</v>
      </c>
      <c r="D7096" s="17">
        <v>0</v>
      </c>
      <c r="E7096" s="17">
        <v>0</v>
      </c>
      <c r="F7096" s="17">
        <v>0</v>
      </c>
      <c r="G7096" s="17">
        <v>0</v>
      </c>
      <c r="H7096" s="17">
        <v>0</v>
      </c>
    </row>
    <row r="7097" spans="1:8">
      <c r="A7097" s="15">
        <v>7092</v>
      </c>
      <c r="B7097" s="16" t="s">
        <v>33</v>
      </c>
      <c r="C7097" s="16" t="s">
        <v>133</v>
      </c>
      <c r="D7097" s="17">
        <v>212</v>
      </c>
      <c r="E7097" s="17">
        <v>778</v>
      </c>
      <c r="F7097" s="17">
        <v>5131</v>
      </c>
      <c r="G7097" s="17">
        <v>741</v>
      </c>
      <c r="H7097" s="17">
        <v>6865</v>
      </c>
    </row>
    <row r="7098" spans="1:8">
      <c r="A7098" s="15">
        <v>7093</v>
      </c>
      <c r="B7098" s="16" t="s">
        <v>33</v>
      </c>
      <c r="C7098" s="16" t="s">
        <v>134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33</v>
      </c>
      <c r="C7099" s="16" t="s">
        <v>135</v>
      </c>
      <c r="D7099" s="17">
        <v>11</v>
      </c>
      <c r="E7099" s="17">
        <v>15</v>
      </c>
      <c r="F7099" s="17">
        <v>41</v>
      </c>
      <c r="G7099" s="17">
        <v>3</v>
      </c>
      <c r="H7099" s="17">
        <v>71</v>
      </c>
    </row>
    <row r="7100" spans="1:8">
      <c r="A7100" s="15">
        <v>7095</v>
      </c>
      <c r="B7100" s="16" t="s">
        <v>33</v>
      </c>
      <c r="C7100" s="16" t="s">
        <v>136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33</v>
      </c>
      <c r="C7101" s="16" t="s">
        <v>137</v>
      </c>
      <c r="D7101" s="17">
        <v>0</v>
      </c>
      <c r="E7101" s="17">
        <v>0</v>
      </c>
      <c r="F7101" s="17">
        <v>0</v>
      </c>
      <c r="G7101" s="17">
        <v>0</v>
      </c>
      <c r="H7101" s="17">
        <v>0</v>
      </c>
    </row>
    <row r="7102" spans="1:8">
      <c r="A7102" s="15">
        <v>7097</v>
      </c>
      <c r="B7102" s="16" t="s">
        <v>33</v>
      </c>
      <c r="C7102" s="16" t="s">
        <v>138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33</v>
      </c>
      <c r="C7103" s="16" t="s">
        <v>139</v>
      </c>
      <c r="D7103" s="17">
        <v>0</v>
      </c>
      <c r="E7103" s="17">
        <v>0</v>
      </c>
      <c r="F7103" s="17">
        <v>0</v>
      </c>
      <c r="G7103" s="17">
        <v>0</v>
      </c>
      <c r="H7103" s="17">
        <v>0</v>
      </c>
    </row>
    <row r="7104" spans="1:8">
      <c r="A7104" s="15">
        <v>7099</v>
      </c>
      <c r="B7104" s="16" t="s">
        <v>33</v>
      </c>
      <c r="C7104" s="16" t="s">
        <v>140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33</v>
      </c>
      <c r="C7105" s="16" t="s">
        <v>141</v>
      </c>
      <c r="D7105" s="17">
        <v>0</v>
      </c>
      <c r="E7105" s="17">
        <v>0</v>
      </c>
      <c r="F7105" s="17">
        <v>0</v>
      </c>
      <c r="G7105" s="17">
        <v>0</v>
      </c>
      <c r="H7105" s="17">
        <v>0</v>
      </c>
    </row>
    <row r="7106" spans="1:8">
      <c r="A7106" s="15">
        <v>7101</v>
      </c>
      <c r="B7106" s="16" t="s">
        <v>33</v>
      </c>
      <c r="C7106" s="16" t="s">
        <v>142</v>
      </c>
      <c r="D7106" s="17">
        <v>0</v>
      </c>
      <c r="E7106" s="17">
        <v>0</v>
      </c>
      <c r="F7106" s="17">
        <v>4</v>
      </c>
      <c r="G7106" s="17">
        <v>0</v>
      </c>
      <c r="H7106" s="17">
        <v>4</v>
      </c>
    </row>
    <row r="7107" spans="1:8">
      <c r="A7107" s="15">
        <v>7102</v>
      </c>
      <c r="B7107" s="16" t="s">
        <v>33</v>
      </c>
      <c r="C7107" s="16" t="s">
        <v>143</v>
      </c>
      <c r="D7107" s="17">
        <v>3</v>
      </c>
      <c r="E7107" s="17">
        <v>6</v>
      </c>
      <c r="F7107" s="17">
        <v>330</v>
      </c>
      <c r="G7107" s="17">
        <v>230</v>
      </c>
      <c r="H7107" s="17">
        <v>571</v>
      </c>
    </row>
    <row r="7108" spans="1:8">
      <c r="A7108" s="15">
        <v>7103</v>
      </c>
      <c r="B7108" s="16" t="s">
        <v>33</v>
      </c>
      <c r="C7108" s="16" t="s">
        <v>144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33</v>
      </c>
      <c r="C7109" s="16" t="s">
        <v>349</v>
      </c>
      <c r="D7109" s="17">
        <v>176</v>
      </c>
      <c r="E7109" s="17">
        <v>513</v>
      </c>
      <c r="F7109" s="17">
        <v>3159</v>
      </c>
      <c r="G7109" s="17">
        <v>758</v>
      </c>
      <c r="H7109" s="17">
        <v>4604</v>
      </c>
    </row>
    <row r="7110" spans="1:8">
      <c r="A7110" s="15">
        <v>7105</v>
      </c>
      <c r="B7110" s="16" t="s">
        <v>33</v>
      </c>
      <c r="C7110" s="16" t="s">
        <v>145</v>
      </c>
      <c r="D7110" s="17">
        <v>0</v>
      </c>
      <c r="E7110" s="17">
        <v>0</v>
      </c>
      <c r="F7110" s="17">
        <v>0</v>
      </c>
      <c r="G7110" s="17">
        <v>0</v>
      </c>
      <c r="H7110" s="17">
        <v>0</v>
      </c>
    </row>
    <row r="7111" spans="1:8">
      <c r="A7111" s="15">
        <v>7106</v>
      </c>
      <c r="B7111" s="16" t="s">
        <v>33</v>
      </c>
      <c r="C7111" s="16" t="s">
        <v>146</v>
      </c>
      <c r="D7111" s="17">
        <v>0</v>
      </c>
      <c r="E7111" s="17">
        <v>8</v>
      </c>
      <c r="F7111" s="17">
        <v>39</v>
      </c>
      <c r="G7111" s="17">
        <v>9</v>
      </c>
      <c r="H7111" s="17">
        <v>55</v>
      </c>
    </row>
    <row r="7112" spans="1:8">
      <c r="A7112" s="15">
        <v>7107</v>
      </c>
      <c r="B7112" s="16" t="s">
        <v>33</v>
      </c>
      <c r="C7112" s="16" t="s">
        <v>147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33</v>
      </c>
      <c r="C7113" s="16" t="s">
        <v>148</v>
      </c>
      <c r="D7113" s="17">
        <v>0</v>
      </c>
      <c r="E7113" s="17">
        <v>6</v>
      </c>
      <c r="F7113" s="17">
        <v>9</v>
      </c>
      <c r="G7113" s="17">
        <v>0</v>
      </c>
      <c r="H7113" s="17">
        <v>11</v>
      </c>
    </row>
    <row r="7114" spans="1:8">
      <c r="A7114" s="15">
        <v>7109</v>
      </c>
      <c r="B7114" s="16" t="s">
        <v>33</v>
      </c>
      <c r="C7114" s="16" t="s">
        <v>350</v>
      </c>
      <c r="D7114" s="17">
        <v>0</v>
      </c>
      <c r="E7114" s="17">
        <v>4</v>
      </c>
      <c r="F7114" s="17">
        <v>0</v>
      </c>
      <c r="G7114" s="17">
        <v>0</v>
      </c>
      <c r="H7114" s="17">
        <v>5</v>
      </c>
    </row>
    <row r="7115" spans="1:8">
      <c r="A7115" s="15">
        <v>7110</v>
      </c>
      <c r="B7115" s="16" t="s">
        <v>33</v>
      </c>
      <c r="C7115" s="16" t="s">
        <v>149</v>
      </c>
      <c r="D7115" s="17">
        <v>23</v>
      </c>
      <c r="E7115" s="17">
        <v>69</v>
      </c>
      <c r="F7115" s="17">
        <v>283</v>
      </c>
      <c r="G7115" s="17">
        <v>23</v>
      </c>
      <c r="H7115" s="17">
        <v>400</v>
      </c>
    </row>
    <row r="7116" spans="1:8">
      <c r="A7116" s="15">
        <v>7111</v>
      </c>
      <c r="B7116" s="16" t="s">
        <v>33</v>
      </c>
      <c r="C7116" s="16" t="s">
        <v>150</v>
      </c>
      <c r="D7116" s="17">
        <v>0</v>
      </c>
      <c r="E7116" s="17">
        <v>0</v>
      </c>
      <c r="F7116" s="17">
        <v>0</v>
      </c>
      <c r="G7116" s="17">
        <v>0</v>
      </c>
      <c r="H7116" s="17">
        <v>0</v>
      </c>
    </row>
    <row r="7117" spans="1:8">
      <c r="A7117" s="15">
        <v>7112</v>
      </c>
      <c r="B7117" s="16" t="s">
        <v>33</v>
      </c>
      <c r="C7117" s="16" t="s">
        <v>351</v>
      </c>
      <c r="D7117" s="17">
        <v>0</v>
      </c>
      <c r="E7117" s="17">
        <v>5</v>
      </c>
      <c r="F7117" s="17">
        <v>0</v>
      </c>
      <c r="G7117" s="17">
        <v>0</v>
      </c>
      <c r="H7117" s="17">
        <v>5</v>
      </c>
    </row>
    <row r="7118" spans="1:8">
      <c r="A7118" s="15">
        <v>7113</v>
      </c>
      <c r="B7118" s="16" t="s">
        <v>33</v>
      </c>
      <c r="C7118" s="16" t="s">
        <v>151</v>
      </c>
      <c r="D7118" s="17">
        <v>0</v>
      </c>
      <c r="E7118" s="17">
        <v>33</v>
      </c>
      <c r="F7118" s="17">
        <v>472</v>
      </c>
      <c r="G7118" s="17">
        <v>347</v>
      </c>
      <c r="H7118" s="17">
        <v>860</v>
      </c>
    </row>
    <row r="7119" spans="1:8">
      <c r="A7119" s="15">
        <v>7114</v>
      </c>
      <c r="B7119" s="16" t="s">
        <v>33</v>
      </c>
      <c r="C7119" s="16" t="s">
        <v>152</v>
      </c>
      <c r="D7119" s="17">
        <v>0</v>
      </c>
      <c r="E7119" s="17">
        <v>0</v>
      </c>
      <c r="F7119" s="17">
        <v>0</v>
      </c>
      <c r="G7119" s="17">
        <v>0</v>
      </c>
      <c r="H7119" s="17">
        <v>0</v>
      </c>
    </row>
    <row r="7120" spans="1:8">
      <c r="A7120" s="15">
        <v>7115</v>
      </c>
      <c r="B7120" s="16" t="s">
        <v>33</v>
      </c>
      <c r="C7120" s="16" t="s">
        <v>352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33</v>
      </c>
      <c r="C7121" s="16" t="s">
        <v>153</v>
      </c>
      <c r="D7121" s="17">
        <v>0</v>
      </c>
      <c r="E7121" s="17">
        <v>0</v>
      </c>
      <c r="F7121" s="17">
        <v>103</v>
      </c>
      <c r="G7121" s="17">
        <v>105</v>
      </c>
      <c r="H7121" s="17">
        <v>215</v>
      </c>
    </row>
    <row r="7122" spans="1:8">
      <c r="A7122" s="15">
        <v>7117</v>
      </c>
      <c r="B7122" s="16" t="s">
        <v>33</v>
      </c>
      <c r="C7122" s="16" t="s">
        <v>154</v>
      </c>
      <c r="D7122" s="17">
        <v>0</v>
      </c>
      <c r="E7122" s="17">
        <v>0</v>
      </c>
      <c r="F7122" s="17">
        <v>22</v>
      </c>
      <c r="G7122" s="17">
        <v>21</v>
      </c>
      <c r="H7122" s="17">
        <v>42</v>
      </c>
    </row>
    <row r="7123" spans="1:8">
      <c r="A7123" s="15">
        <v>7118</v>
      </c>
      <c r="B7123" s="16" t="s">
        <v>33</v>
      </c>
      <c r="C7123" s="16" t="s">
        <v>155</v>
      </c>
      <c r="D7123" s="17">
        <v>0</v>
      </c>
      <c r="E7123" s="17">
        <v>0</v>
      </c>
      <c r="F7123" s="17">
        <v>10</v>
      </c>
      <c r="G7123" s="17">
        <v>4</v>
      </c>
      <c r="H7123" s="17">
        <v>17</v>
      </c>
    </row>
    <row r="7124" spans="1:8">
      <c r="A7124" s="15">
        <v>7119</v>
      </c>
      <c r="B7124" s="16" t="s">
        <v>33</v>
      </c>
      <c r="C7124" s="16" t="s">
        <v>156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33</v>
      </c>
      <c r="C7125" s="16" t="s">
        <v>157</v>
      </c>
      <c r="D7125" s="17">
        <v>0</v>
      </c>
      <c r="E7125" s="17">
        <v>0</v>
      </c>
      <c r="F7125" s="17">
        <v>0</v>
      </c>
      <c r="G7125" s="17">
        <v>0</v>
      </c>
      <c r="H7125" s="17">
        <v>0</v>
      </c>
    </row>
    <row r="7126" spans="1:8">
      <c r="A7126" s="15">
        <v>7121</v>
      </c>
      <c r="B7126" s="16" t="s">
        <v>33</v>
      </c>
      <c r="C7126" s="16" t="s">
        <v>158</v>
      </c>
      <c r="D7126" s="17">
        <v>0</v>
      </c>
      <c r="E7126" s="17">
        <v>0</v>
      </c>
      <c r="F7126" s="17">
        <v>5</v>
      </c>
      <c r="G7126" s="17">
        <v>0</v>
      </c>
      <c r="H7126" s="17">
        <v>5</v>
      </c>
    </row>
    <row r="7127" spans="1:8">
      <c r="A7127" s="15">
        <v>7122</v>
      </c>
      <c r="B7127" s="16" t="s">
        <v>33</v>
      </c>
      <c r="C7127" s="16" t="s">
        <v>159</v>
      </c>
      <c r="D7127" s="17">
        <v>0</v>
      </c>
      <c r="E7127" s="17">
        <v>0</v>
      </c>
      <c r="F7127" s="17">
        <v>9</v>
      </c>
      <c r="G7127" s="17">
        <v>9</v>
      </c>
      <c r="H7127" s="17">
        <v>19</v>
      </c>
    </row>
    <row r="7128" spans="1:8">
      <c r="A7128" s="15">
        <v>7123</v>
      </c>
      <c r="B7128" s="16" t="s">
        <v>33</v>
      </c>
      <c r="C7128" s="16" t="s">
        <v>160</v>
      </c>
      <c r="D7128" s="17">
        <v>0</v>
      </c>
      <c r="E7128" s="17">
        <v>5</v>
      </c>
      <c r="F7128" s="17">
        <v>0</v>
      </c>
      <c r="G7128" s="17">
        <v>0</v>
      </c>
      <c r="H7128" s="17">
        <v>5</v>
      </c>
    </row>
    <row r="7129" spans="1:8">
      <c r="A7129" s="15">
        <v>7124</v>
      </c>
      <c r="B7129" s="16" t="s">
        <v>33</v>
      </c>
      <c r="C7129" s="16" t="s">
        <v>161</v>
      </c>
      <c r="D7129" s="17">
        <v>66</v>
      </c>
      <c r="E7129" s="17">
        <v>18</v>
      </c>
      <c r="F7129" s="17">
        <v>182</v>
      </c>
      <c r="G7129" s="17">
        <v>148</v>
      </c>
      <c r="H7129" s="17">
        <v>420</v>
      </c>
    </row>
    <row r="7130" spans="1:8">
      <c r="A7130" s="15">
        <v>7125</v>
      </c>
      <c r="B7130" s="16" t="s">
        <v>33</v>
      </c>
      <c r="C7130" s="16" t="s">
        <v>162</v>
      </c>
      <c r="D7130" s="17">
        <v>0</v>
      </c>
      <c r="E7130" s="17">
        <v>0</v>
      </c>
      <c r="F7130" s="17">
        <v>140</v>
      </c>
      <c r="G7130" s="17">
        <v>36</v>
      </c>
      <c r="H7130" s="17">
        <v>180</v>
      </c>
    </row>
    <row r="7131" spans="1:8">
      <c r="A7131" s="15">
        <v>7126</v>
      </c>
      <c r="B7131" s="16" t="s">
        <v>33</v>
      </c>
      <c r="C7131" s="16" t="s">
        <v>163</v>
      </c>
      <c r="D7131" s="17">
        <v>50</v>
      </c>
      <c r="E7131" s="17">
        <v>35</v>
      </c>
      <c r="F7131" s="17">
        <v>703</v>
      </c>
      <c r="G7131" s="17">
        <v>933</v>
      </c>
      <c r="H7131" s="17">
        <v>1718</v>
      </c>
    </row>
    <row r="7132" spans="1:8">
      <c r="A7132" s="15">
        <v>7127</v>
      </c>
      <c r="B7132" s="16" t="s">
        <v>33</v>
      </c>
      <c r="C7132" s="16" t="s">
        <v>164</v>
      </c>
      <c r="D7132" s="17">
        <v>0</v>
      </c>
      <c r="E7132" s="17">
        <v>0</v>
      </c>
      <c r="F7132" s="17">
        <v>0</v>
      </c>
      <c r="G7132" s="17">
        <v>0</v>
      </c>
      <c r="H7132" s="17">
        <v>0</v>
      </c>
    </row>
    <row r="7133" spans="1:8">
      <c r="A7133" s="15">
        <v>7128</v>
      </c>
      <c r="B7133" s="16" t="s">
        <v>33</v>
      </c>
      <c r="C7133" s="16" t="s">
        <v>165</v>
      </c>
      <c r="D7133" s="17">
        <v>0</v>
      </c>
      <c r="E7133" s="17">
        <v>11</v>
      </c>
      <c r="F7133" s="17">
        <v>89</v>
      </c>
      <c r="G7133" s="17">
        <v>13</v>
      </c>
      <c r="H7133" s="17">
        <v>116</v>
      </c>
    </row>
    <row r="7134" spans="1:8">
      <c r="A7134" s="15">
        <v>7129</v>
      </c>
      <c r="B7134" s="16" t="s">
        <v>33</v>
      </c>
      <c r="C7134" s="16" t="s">
        <v>166</v>
      </c>
      <c r="D7134" s="17">
        <v>0</v>
      </c>
      <c r="E7134" s="17">
        <v>5</v>
      </c>
      <c r="F7134" s="17">
        <v>4</v>
      </c>
      <c r="G7134" s="17">
        <v>0</v>
      </c>
      <c r="H7134" s="17">
        <v>8</v>
      </c>
    </row>
    <row r="7135" spans="1:8">
      <c r="A7135" s="15">
        <v>7130</v>
      </c>
      <c r="B7135" s="16" t="s">
        <v>33</v>
      </c>
      <c r="C7135" s="16" t="s">
        <v>167</v>
      </c>
      <c r="D7135" s="17">
        <v>29</v>
      </c>
      <c r="E7135" s="17">
        <v>61</v>
      </c>
      <c r="F7135" s="17">
        <v>320</v>
      </c>
      <c r="G7135" s="17">
        <v>19</v>
      </c>
      <c r="H7135" s="17">
        <v>426</v>
      </c>
    </row>
    <row r="7136" spans="1:8">
      <c r="A7136" s="15">
        <v>7131</v>
      </c>
      <c r="B7136" s="16" t="s">
        <v>33</v>
      </c>
      <c r="C7136" s="16" t="s">
        <v>168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33</v>
      </c>
      <c r="C7137" s="16" t="s">
        <v>353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33</v>
      </c>
      <c r="C7138" s="16" t="s">
        <v>169</v>
      </c>
      <c r="D7138" s="17">
        <v>14</v>
      </c>
      <c r="E7138" s="17">
        <v>45</v>
      </c>
      <c r="F7138" s="17">
        <v>478</v>
      </c>
      <c r="G7138" s="17">
        <v>93</v>
      </c>
      <c r="H7138" s="17">
        <v>634</v>
      </c>
    </row>
    <row r="7139" spans="1:8">
      <c r="A7139" s="15">
        <v>7134</v>
      </c>
      <c r="B7139" s="16" t="s">
        <v>33</v>
      </c>
      <c r="C7139" s="16" t="s">
        <v>170</v>
      </c>
      <c r="D7139" s="17">
        <v>0</v>
      </c>
      <c r="E7139" s="17">
        <v>0</v>
      </c>
      <c r="F7139" s="17">
        <v>10</v>
      </c>
      <c r="G7139" s="17">
        <v>6</v>
      </c>
      <c r="H7139" s="17">
        <v>19</v>
      </c>
    </row>
    <row r="7140" spans="1:8">
      <c r="A7140" s="15">
        <v>7135</v>
      </c>
      <c r="B7140" s="16" t="s">
        <v>33</v>
      </c>
      <c r="C7140" s="16" t="s">
        <v>171</v>
      </c>
      <c r="D7140" s="17">
        <v>0</v>
      </c>
      <c r="E7140" s="17">
        <v>6</v>
      </c>
      <c r="F7140" s="17">
        <v>57</v>
      </c>
      <c r="G7140" s="17">
        <v>27</v>
      </c>
      <c r="H7140" s="17">
        <v>91</v>
      </c>
    </row>
    <row r="7141" spans="1:8">
      <c r="A7141" s="15">
        <v>7136</v>
      </c>
      <c r="B7141" s="16" t="s">
        <v>33</v>
      </c>
      <c r="C7141" s="16" t="s">
        <v>172</v>
      </c>
      <c r="D7141" s="17">
        <v>0</v>
      </c>
      <c r="E7141" s="17">
        <v>0</v>
      </c>
      <c r="F7141" s="17">
        <v>0</v>
      </c>
      <c r="G7141" s="17">
        <v>0</v>
      </c>
      <c r="H7141" s="17">
        <v>0</v>
      </c>
    </row>
    <row r="7142" spans="1:8">
      <c r="A7142" s="15">
        <v>7137</v>
      </c>
      <c r="B7142" s="16" t="s">
        <v>33</v>
      </c>
      <c r="C7142" s="16" t="s">
        <v>173</v>
      </c>
      <c r="D7142" s="17">
        <v>0</v>
      </c>
      <c r="E7142" s="17">
        <v>0</v>
      </c>
      <c r="F7142" s="17">
        <v>0</v>
      </c>
      <c r="G7142" s="17">
        <v>0</v>
      </c>
      <c r="H7142" s="17">
        <v>0</v>
      </c>
    </row>
    <row r="7143" spans="1:8">
      <c r="A7143" s="15">
        <v>7138</v>
      </c>
      <c r="B7143" s="16" t="s">
        <v>33</v>
      </c>
      <c r="C7143" s="16" t="s">
        <v>174</v>
      </c>
      <c r="D7143" s="17">
        <v>0</v>
      </c>
      <c r="E7143" s="17">
        <v>0</v>
      </c>
      <c r="F7143" s="17">
        <v>0</v>
      </c>
      <c r="G7143" s="17">
        <v>0</v>
      </c>
      <c r="H7143" s="17">
        <v>0</v>
      </c>
    </row>
    <row r="7144" spans="1:8">
      <c r="A7144" s="15">
        <v>7139</v>
      </c>
      <c r="B7144" s="16" t="s">
        <v>33</v>
      </c>
      <c r="C7144" s="16" t="s">
        <v>175</v>
      </c>
      <c r="D7144" s="17">
        <v>0</v>
      </c>
      <c r="E7144" s="17">
        <v>0</v>
      </c>
      <c r="F7144" s="17">
        <v>5</v>
      </c>
      <c r="G7144" s="17">
        <v>0</v>
      </c>
      <c r="H7144" s="17">
        <v>5</v>
      </c>
    </row>
    <row r="7145" spans="1:8">
      <c r="A7145" s="15">
        <v>7140</v>
      </c>
      <c r="B7145" s="16" t="s">
        <v>33</v>
      </c>
      <c r="C7145" s="16" t="s">
        <v>176</v>
      </c>
      <c r="D7145" s="17">
        <v>0</v>
      </c>
      <c r="E7145" s="17">
        <v>0</v>
      </c>
      <c r="F7145" s="17">
        <v>17</v>
      </c>
      <c r="G7145" s="17">
        <v>23</v>
      </c>
      <c r="H7145" s="17">
        <v>48</v>
      </c>
    </row>
    <row r="7146" spans="1:8">
      <c r="A7146" s="15">
        <v>7141</v>
      </c>
      <c r="B7146" s="16" t="s">
        <v>33</v>
      </c>
      <c r="C7146" s="16" t="s">
        <v>177</v>
      </c>
      <c r="D7146" s="17">
        <v>0</v>
      </c>
      <c r="E7146" s="17">
        <v>0</v>
      </c>
      <c r="F7146" s="17">
        <v>3</v>
      </c>
      <c r="G7146" s="17">
        <v>0</v>
      </c>
      <c r="H7146" s="17">
        <v>9</v>
      </c>
    </row>
    <row r="7147" spans="1:8">
      <c r="A7147" s="15">
        <v>7142</v>
      </c>
      <c r="B7147" s="16" t="s">
        <v>33</v>
      </c>
      <c r="C7147" s="16" t="s">
        <v>178</v>
      </c>
      <c r="D7147" s="17">
        <v>9</v>
      </c>
      <c r="E7147" s="17">
        <v>67</v>
      </c>
      <c r="F7147" s="17">
        <v>116</v>
      </c>
      <c r="G7147" s="17">
        <v>333</v>
      </c>
      <c r="H7147" s="17">
        <v>524</v>
      </c>
    </row>
    <row r="7148" spans="1:8">
      <c r="A7148" s="15">
        <v>7143</v>
      </c>
      <c r="B7148" s="16" t="s">
        <v>33</v>
      </c>
      <c r="C7148" s="16" t="s">
        <v>179</v>
      </c>
      <c r="D7148" s="17">
        <v>0</v>
      </c>
      <c r="E7148" s="17">
        <v>5</v>
      </c>
      <c r="F7148" s="17">
        <v>25</v>
      </c>
      <c r="G7148" s="17">
        <v>0</v>
      </c>
      <c r="H7148" s="17">
        <v>29</v>
      </c>
    </row>
    <row r="7149" spans="1:8">
      <c r="A7149" s="15">
        <v>7144</v>
      </c>
      <c r="B7149" s="16" t="s">
        <v>33</v>
      </c>
      <c r="C7149" s="16" t="s">
        <v>180</v>
      </c>
      <c r="D7149" s="17">
        <v>0</v>
      </c>
      <c r="E7149" s="17">
        <v>0</v>
      </c>
      <c r="F7149" s="17">
        <v>0</v>
      </c>
      <c r="G7149" s="17">
        <v>0</v>
      </c>
      <c r="H7149" s="17">
        <v>0</v>
      </c>
    </row>
    <row r="7150" spans="1:8">
      <c r="A7150" s="15">
        <v>7145</v>
      </c>
      <c r="B7150" s="16" t="s">
        <v>33</v>
      </c>
      <c r="C7150" s="16" t="s">
        <v>181</v>
      </c>
      <c r="D7150" s="17">
        <v>46</v>
      </c>
      <c r="E7150" s="17">
        <v>40</v>
      </c>
      <c r="F7150" s="17">
        <v>570</v>
      </c>
      <c r="G7150" s="17">
        <v>1122</v>
      </c>
      <c r="H7150" s="17">
        <v>1769</v>
      </c>
    </row>
    <row r="7151" spans="1:8">
      <c r="A7151" s="15">
        <v>7146</v>
      </c>
      <c r="B7151" s="16" t="s">
        <v>33</v>
      </c>
      <c r="C7151" s="16" t="s">
        <v>182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33</v>
      </c>
      <c r="C7152" s="16" t="s">
        <v>183</v>
      </c>
      <c r="D7152" s="17">
        <v>0</v>
      </c>
      <c r="E7152" s="17">
        <v>0</v>
      </c>
      <c r="F7152" s="17">
        <v>0</v>
      </c>
      <c r="G7152" s="17">
        <v>0</v>
      </c>
      <c r="H7152" s="17">
        <v>0</v>
      </c>
    </row>
    <row r="7153" spans="1:8">
      <c r="A7153" s="15">
        <v>7148</v>
      </c>
      <c r="B7153" s="16" t="s">
        <v>33</v>
      </c>
      <c r="C7153" s="16" t="s">
        <v>184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33</v>
      </c>
      <c r="C7154" s="16" t="s">
        <v>185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33</v>
      </c>
      <c r="C7155" s="16" t="s">
        <v>186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33</v>
      </c>
      <c r="C7156" s="16" t="s">
        <v>354</v>
      </c>
      <c r="D7156" s="17">
        <v>0</v>
      </c>
      <c r="E7156" s="17">
        <v>0</v>
      </c>
      <c r="F7156" s="17">
        <v>0</v>
      </c>
      <c r="G7156" s="17">
        <v>5</v>
      </c>
      <c r="H7156" s="17">
        <v>5</v>
      </c>
    </row>
    <row r="7157" spans="1:8">
      <c r="A7157" s="15">
        <v>7152</v>
      </c>
      <c r="B7157" s="16" t="s">
        <v>33</v>
      </c>
      <c r="C7157" s="16" t="s">
        <v>187</v>
      </c>
      <c r="D7157" s="17">
        <v>8</v>
      </c>
      <c r="E7157" s="17">
        <v>5</v>
      </c>
      <c r="F7157" s="17">
        <v>0</v>
      </c>
      <c r="G7157" s="17">
        <v>0</v>
      </c>
      <c r="H7157" s="17">
        <v>11</v>
      </c>
    </row>
    <row r="7158" spans="1:8">
      <c r="A7158" s="15">
        <v>7153</v>
      </c>
      <c r="B7158" s="16" t="s">
        <v>33</v>
      </c>
      <c r="C7158" s="16" t="s">
        <v>188</v>
      </c>
      <c r="D7158" s="17">
        <v>0</v>
      </c>
      <c r="E7158" s="17">
        <v>0</v>
      </c>
      <c r="F7158" s="17">
        <v>0</v>
      </c>
      <c r="G7158" s="17">
        <v>0</v>
      </c>
      <c r="H7158" s="17">
        <v>0</v>
      </c>
    </row>
    <row r="7159" spans="1:8">
      <c r="A7159" s="15">
        <v>7154</v>
      </c>
      <c r="B7159" s="16" t="s">
        <v>33</v>
      </c>
      <c r="C7159" s="16" t="s">
        <v>189</v>
      </c>
      <c r="D7159" s="17">
        <v>0</v>
      </c>
      <c r="E7159" s="17">
        <v>0</v>
      </c>
      <c r="F7159" s="17">
        <v>0</v>
      </c>
      <c r="G7159" s="17">
        <v>0</v>
      </c>
      <c r="H7159" s="17">
        <v>3</v>
      </c>
    </row>
    <row r="7160" spans="1:8">
      <c r="A7160" s="15">
        <v>7155</v>
      </c>
      <c r="B7160" s="16" t="s">
        <v>33</v>
      </c>
      <c r="C7160" s="16" t="s">
        <v>190</v>
      </c>
      <c r="D7160" s="17">
        <v>0</v>
      </c>
      <c r="E7160" s="17">
        <v>0</v>
      </c>
      <c r="F7160" s="17">
        <v>0</v>
      </c>
      <c r="G7160" s="17">
        <v>0</v>
      </c>
      <c r="H7160" s="17">
        <v>0</v>
      </c>
    </row>
    <row r="7161" spans="1:8">
      <c r="A7161" s="15">
        <v>7156</v>
      </c>
      <c r="B7161" s="16" t="s">
        <v>33</v>
      </c>
      <c r="C7161" s="16" t="s">
        <v>191</v>
      </c>
      <c r="D7161" s="17">
        <v>0</v>
      </c>
      <c r="E7161" s="17">
        <v>0</v>
      </c>
      <c r="F7161" s="17">
        <v>0</v>
      </c>
      <c r="G7161" s="17">
        <v>0</v>
      </c>
      <c r="H7161" s="17">
        <v>0</v>
      </c>
    </row>
    <row r="7162" spans="1:8">
      <c r="A7162" s="15">
        <v>7157</v>
      </c>
      <c r="B7162" s="16" t="s">
        <v>33</v>
      </c>
      <c r="C7162" s="16" t="s">
        <v>192</v>
      </c>
      <c r="D7162" s="17">
        <v>0</v>
      </c>
      <c r="E7162" s="17">
        <v>0</v>
      </c>
      <c r="F7162" s="17">
        <v>0</v>
      </c>
      <c r="G7162" s="17">
        <v>0</v>
      </c>
      <c r="H7162" s="17">
        <v>0</v>
      </c>
    </row>
    <row r="7163" spans="1:8">
      <c r="A7163" s="15">
        <v>7158</v>
      </c>
      <c r="B7163" s="16" t="s">
        <v>33</v>
      </c>
      <c r="C7163" s="16" t="s">
        <v>355</v>
      </c>
      <c r="D7163" s="17">
        <v>10</v>
      </c>
      <c r="E7163" s="17">
        <v>47</v>
      </c>
      <c r="F7163" s="17">
        <v>345</v>
      </c>
      <c r="G7163" s="17">
        <v>30</v>
      </c>
      <c r="H7163" s="17">
        <v>428</v>
      </c>
    </row>
    <row r="7164" spans="1:8">
      <c r="A7164" s="15">
        <v>7159</v>
      </c>
      <c r="B7164" s="16" t="s">
        <v>33</v>
      </c>
      <c r="C7164" s="16" t="s">
        <v>193</v>
      </c>
      <c r="D7164" s="17">
        <v>0</v>
      </c>
      <c r="E7164" s="17">
        <v>6</v>
      </c>
      <c r="F7164" s="17">
        <v>73</v>
      </c>
      <c r="G7164" s="17">
        <v>113</v>
      </c>
      <c r="H7164" s="17">
        <v>193</v>
      </c>
    </row>
    <row r="7165" spans="1:8">
      <c r="A7165" s="15">
        <v>7160</v>
      </c>
      <c r="B7165" s="16" t="s">
        <v>33</v>
      </c>
      <c r="C7165" s="16" t="s">
        <v>194</v>
      </c>
      <c r="D7165" s="17">
        <v>0</v>
      </c>
      <c r="E7165" s="17">
        <v>0</v>
      </c>
      <c r="F7165" s="17">
        <v>5</v>
      </c>
      <c r="G7165" s="17">
        <v>0</v>
      </c>
      <c r="H7165" s="17">
        <v>5</v>
      </c>
    </row>
    <row r="7166" spans="1:8">
      <c r="A7166" s="15">
        <v>7161</v>
      </c>
      <c r="B7166" s="16" t="s">
        <v>33</v>
      </c>
      <c r="C7166" s="16" t="s">
        <v>195</v>
      </c>
      <c r="D7166" s="17">
        <v>916</v>
      </c>
      <c r="E7166" s="17">
        <v>1852</v>
      </c>
      <c r="F7166" s="17">
        <v>8784</v>
      </c>
      <c r="G7166" s="17">
        <v>857</v>
      </c>
      <c r="H7166" s="17">
        <v>12413</v>
      </c>
    </row>
    <row r="7167" spans="1:8">
      <c r="A7167" s="15">
        <v>7162</v>
      </c>
      <c r="B7167" s="16" t="s">
        <v>33</v>
      </c>
      <c r="C7167" s="16" t="s">
        <v>196</v>
      </c>
      <c r="D7167" s="17">
        <v>46</v>
      </c>
      <c r="E7167" s="17">
        <v>76</v>
      </c>
      <c r="F7167" s="17">
        <v>476</v>
      </c>
      <c r="G7167" s="17">
        <v>38</v>
      </c>
      <c r="H7167" s="17">
        <v>633</v>
      </c>
    </row>
    <row r="7168" spans="1:8">
      <c r="A7168" s="15">
        <v>7163</v>
      </c>
      <c r="B7168" s="16" t="s">
        <v>33</v>
      </c>
      <c r="C7168" s="16" t="s">
        <v>197</v>
      </c>
      <c r="D7168" s="17">
        <v>223</v>
      </c>
      <c r="E7168" s="17">
        <v>208</v>
      </c>
      <c r="F7168" s="17">
        <v>471</v>
      </c>
      <c r="G7168" s="17">
        <v>10</v>
      </c>
      <c r="H7168" s="17">
        <v>913</v>
      </c>
    </row>
    <row r="7169" spans="1:8">
      <c r="A7169" s="15">
        <v>7164</v>
      </c>
      <c r="B7169" s="16" t="s">
        <v>33</v>
      </c>
      <c r="C7169" s="16" t="s">
        <v>198</v>
      </c>
      <c r="D7169" s="17">
        <v>29</v>
      </c>
      <c r="E7169" s="17">
        <v>37</v>
      </c>
      <c r="F7169" s="17">
        <v>229</v>
      </c>
      <c r="G7169" s="17">
        <v>26</v>
      </c>
      <c r="H7169" s="17">
        <v>321</v>
      </c>
    </row>
    <row r="7170" spans="1:8">
      <c r="A7170" s="15">
        <v>7165</v>
      </c>
      <c r="B7170" s="16" t="s">
        <v>33</v>
      </c>
      <c r="C7170" s="16" t="s">
        <v>199</v>
      </c>
      <c r="D7170" s="17">
        <v>23</v>
      </c>
      <c r="E7170" s="17">
        <v>3</v>
      </c>
      <c r="F7170" s="17">
        <v>74</v>
      </c>
      <c r="G7170" s="17">
        <v>78</v>
      </c>
      <c r="H7170" s="17">
        <v>180</v>
      </c>
    </row>
    <row r="7171" spans="1:8">
      <c r="A7171" s="15">
        <v>7166</v>
      </c>
      <c r="B7171" s="16" t="s">
        <v>33</v>
      </c>
      <c r="C7171" s="16" t="s">
        <v>200</v>
      </c>
      <c r="D7171" s="17">
        <v>0</v>
      </c>
      <c r="E7171" s="17">
        <v>0</v>
      </c>
      <c r="F7171" s="17">
        <v>0</v>
      </c>
      <c r="G7171" s="17">
        <v>0</v>
      </c>
      <c r="H7171" s="17">
        <v>0</v>
      </c>
    </row>
    <row r="7172" spans="1:8">
      <c r="A7172" s="15">
        <v>7167</v>
      </c>
      <c r="B7172" s="16" t="s">
        <v>33</v>
      </c>
      <c r="C7172" s="16" t="s">
        <v>201</v>
      </c>
      <c r="D7172" s="17">
        <v>4</v>
      </c>
      <c r="E7172" s="17">
        <v>5</v>
      </c>
      <c r="F7172" s="17">
        <v>30</v>
      </c>
      <c r="G7172" s="17">
        <v>12</v>
      </c>
      <c r="H7172" s="17">
        <v>56</v>
      </c>
    </row>
    <row r="7173" spans="1:8">
      <c r="A7173" s="15">
        <v>7168</v>
      </c>
      <c r="B7173" s="16" t="s">
        <v>33</v>
      </c>
      <c r="C7173" s="16" t="s">
        <v>202</v>
      </c>
      <c r="D7173" s="17">
        <v>8</v>
      </c>
      <c r="E7173" s="17">
        <v>13</v>
      </c>
      <c r="F7173" s="17">
        <v>356</v>
      </c>
      <c r="G7173" s="17">
        <v>1387</v>
      </c>
      <c r="H7173" s="17">
        <v>1763</v>
      </c>
    </row>
    <row r="7174" spans="1:8">
      <c r="A7174" s="15">
        <v>7169</v>
      </c>
      <c r="B7174" s="16" t="s">
        <v>33</v>
      </c>
      <c r="C7174" s="16" t="s">
        <v>203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33</v>
      </c>
      <c r="C7175" s="16" t="s">
        <v>204</v>
      </c>
      <c r="D7175" s="17">
        <v>10</v>
      </c>
      <c r="E7175" s="17">
        <v>10</v>
      </c>
      <c r="F7175" s="17">
        <v>91</v>
      </c>
      <c r="G7175" s="17">
        <v>19</v>
      </c>
      <c r="H7175" s="17">
        <v>134</v>
      </c>
    </row>
    <row r="7176" spans="1:8">
      <c r="A7176" s="15">
        <v>7171</v>
      </c>
      <c r="B7176" s="16" t="s">
        <v>33</v>
      </c>
      <c r="C7176" s="16" t="s">
        <v>205</v>
      </c>
      <c r="D7176" s="17">
        <v>0</v>
      </c>
      <c r="E7176" s="17">
        <v>0</v>
      </c>
      <c r="F7176" s="17">
        <v>0</v>
      </c>
      <c r="G7176" s="17">
        <v>0</v>
      </c>
      <c r="H7176" s="17">
        <v>0</v>
      </c>
    </row>
    <row r="7177" spans="1:8">
      <c r="A7177" s="15">
        <v>7172</v>
      </c>
      <c r="B7177" s="16" t="s">
        <v>33</v>
      </c>
      <c r="C7177" s="16" t="s">
        <v>356</v>
      </c>
      <c r="D7177" s="17">
        <v>0</v>
      </c>
      <c r="E7177" s="17">
        <v>0</v>
      </c>
      <c r="F7177" s="17">
        <v>0</v>
      </c>
      <c r="G7177" s="17">
        <v>0</v>
      </c>
      <c r="H7177" s="17">
        <v>3</v>
      </c>
    </row>
    <row r="7178" spans="1:8">
      <c r="A7178" s="15">
        <v>7173</v>
      </c>
      <c r="B7178" s="16" t="s">
        <v>33</v>
      </c>
      <c r="C7178" s="16" t="s">
        <v>206</v>
      </c>
      <c r="D7178" s="17">
        <v>0</v>
      </c>
      <c r="E7178" s="17">
        <v>0</v>
      </c>
      <c r="F7178" s="17">
        <v>23</v>
      </c>
      <c r="G7178" s="17">
        <v>4</v>
      </c>
      <c r="H7178" s="17">
        <v>27</v>
      </c>
    </row>
    <row r="7179" spans="1:8">
      <c r="A7179" s="15">
        <v>7174</v>
      </c>
      <c r="B7179" s="16" t="s">
        <v>33</v>
      </c>
      <c r="C7179" s="16" t="s">
        <v>207</v>
      </c>
      <c r="D7179" s="17">
        <v>0</v>
      </c>
      <c r="E7179" s="17">
        <v>3</v>
      </c>
      <c r="F7179" s="17">
        <v>5</v>
      </c>
      <c r="G7179" s="17">
        <v>0</v>
      </c>
      <c r="H7179" s="17">
        <v>10</v>
      </c>
    </row>
    <row r="7180" spans="1:8">
      <c r="A7180" s="15">
        <v>7175</v>
      </c>
      <c r="B7180" s="16" t="s">
        <v>33</v>
      </c>
      <c r="C7180" s="16" t="s">
        <v>208</v>
      </c>
      <c r="D7180" s="17">
        <v>44</v>
      </c>
      <c r="E7180" s="17">
        <v>46</v>
      </c>
      <c r="F7180" s="17">
        <v>112</v>
      </c>
      <c r="G7180" s="17">
        <v>3</v>
      </c>
      <c r="H7180" s="17">
        <v>209</v>
      </c>
    </row>
    <row r="7181" spans="1:8">
      <c r="A7181" s="15">
        <v>7176</v>
      </c>
      <c r="B7181" s="16" t="s">
        <v>33</v>
      </c>
      <c r="C7181" s="16" t="s">
        <v>209</v>
      </c>
      <c r="D7181" s="17">
        <v>0</v>
      </c>
      <c r="E7181" s="17">
        <v>0</v>
      </c>
      <c r="F7181" s="17">
        <v>0</v>
      </c>
      <c r="G7181" s="17">
        <v>0</v>
      </c>
      <c r="H7181" s="17">
        <v>0</v>
      </c>
    </row>
    <row r="7182" spans="1:8">
      <c r="A7182" s="15">
        <v>7177</v>
      </c>
      <c r="B7182" s="16" t="s">
        <v>33</v>
      </c>
      <c r="C7182" s="16" t="s">
        <v>357</v>
      </c>
      <c r="D7182" s="17">
        <v>0</v>
      </c>
      <c r="E7182" s="17">
        <v>0</v>
      </c>
      <c r="F7182" s="17">
        <v>0</v>
      </c>
      <c r="G7182" s="17">
        <v>0</v>
      </c>
      <c r="H7182" s="17">
        <v>0</v>
      </c>
    </row>
    <row r="7183" spans="1:8">
      <c r="A7183" s="15">
        <v>7178</v>
      </c>
      <c r="B7183" s="16" t="s">
        <v>33</v>
      </c>
      <c r="C7183" s="16" t="s">
        <v>358</v>
      </c>
      <c r="D7183" s="17">
        <v>21</v>
      </c>
      <c r="E7183" s="17">
        <v>47</v>
      </c>
      <c r="F7183" s="17">
        <v>293</v>
      </c>
      <c r="G7183" s="17">
        <v>9</v>
      </c>
      <c r="H7183" s="17">
        <v>372</v>
      </c>
    </row>
    <row r="7184" spans="1:8">
      <c r="A7184" s="15">
        <v>7179</v>
      </c>
      <c r="B7184" s="16" t="s">
        <v>33</v>
      </c>
      <c r="C7184" s="16" t="s">
        <v>359</v>
      </c>
      <c r="D7184" s="17">
        <v>0</v>
      </c>
      <c r="E7184" s="17">
        <v>19</v>
      </c>
      <c r="F7184" s="17">
        <v>68</v>
      </c>
      <c r="G7184" s="17">
        <v>3</v>
      </c>
      <c r="H7184" s="17">
        <v>88</v>
      </c>
    </row>
    <row r="7185" spans="1:8">
      <c r="A7185" s="15">
        <v>7180</v>
      </c>
      <c r="B7185" s="16" t="s">
        <v>33</v>
      </c>
      <c r="C7185" s="16" t="s">
        <v>210</v>
      </c>
      <c r="D7185" s="17">
        <v>9</v>
      </c>
      <c r="E7185" s="17">
        <v>3</v>
      </c>
      <c r="F7185" s="17">
        <v>38</v>
      </c>
      <c r="G7185" s="17">
        <v>0</v>
      </c>
      <c r="H7185" s="17">
        <v>50</v>
      </c>
    </row>
    <row r="7186" spans="1:8">
      <c r="A7186" s="15">
        <v>7181</v>
      </c>
      <c r="B7186" s="16" t="s">
        <v>33</v>
      </c>
      <c r="C7186" s="16" t="s">
        <v>360</v>
      </c>
      <c r="D7186" s="17">
        <v>5</v>
      </c>
      <c r="E7186" s="17">
        <v>0</v>
      </c>
      <c r="F7186" s="17">
        <v>10</v>
      </c>
      <c r="G7186" s="17">
        <v>0</v>
      </c>
      <c r="H7186" s="17">
        <v>10</v>
      </c>
    </row>
    <row r="7187" spans="1:8">
      <c r="A7187" s="15">
        <v>7182</v>
      </c>
      <c r="B7187" s="16" t="s">
        <v>33</v>
      </c>
      <c r="C7187" s="16" t="s">
        <v>211</v>
      </c>
      <c r="D7187" s="17">
        <v>0</v>
      </c>
      <c r="E7187" s="17">
        <v>0</v>
      </c>
      <c r="F7187" s="17">
        <v>141</v>
      </c>
      <c r="G7187" s="17">
        <v>32</v>
      </c>
      <c r="H7187" s="17">
        <v>172</v>
      </c>
    </row>
    <row r="7188" spans="1:8">
      <c r="A7188" s="15">
        <v>7183</v>
      </c>
      <c r="B7188" s="16" t="s">
        <v>33</v>
      </c>
      <c r="C7188" s="16" t="s">
        <v>212</v>
      </c>
      <c r="D7188" s="17">
        <v>0</v>
      </c>
      <c r="E7188" s="17">
        <v>0</v>
      </c>
      <c r="F7188" s="17">
        <v>10</v>
      </c>
      <c r="G7188" s="17">
        <v>9</v>
      </c>
      <c r="H7188" s="17">
        <v>17</v>
      </c>
    </row>
    <row r="7189" spans="1:8">
      <c r="A7189" s="15">
        <v>7184</v>
      </c>
      <c r="B7189" s="16" t="s">
        <v>33</v>
      </c>
      <c r="C7189" s="16" t="s">
        <v>213</v>
      </c>
      <c r="D7189" s="17">
        <v>15</v>
      </c>
      <c r="E7189" s="17">
        <v>35</v>
      </c>
      <c r="F7189" s="17">
        <v>402</v>
      </c>
      <c r="G7189" s="17">
        <v>142</v>
      </c>
      <c r="H7189" s="17">
        <v>600</v>
      </c>
    </row>
    <row r="7190" spans="1:8">
      <c r="A7190" s="15">
        <v>7185</v>
      </c>
      <c r="B7190" s="16" t="s">
        <v>33</v>
      </c>
      <c r="C7190" s="16" t="s">
        <v>214</v>
      </c>
      <c r="D7190" s="17">
        <v>0</v>
      </c>
      <c r="E7190" s="17">
        <v>0</v>
      </c>
      <c r="F7190" s="17">
        <v>0</v>
      </c>
      <c r="G7190" s="17">
        <v>0</v>
      </c>
      <c r="H7190" s="17">
        <v>0</v>
      </c>
    </row>
    <row r="7191" spans="1:8">
      <c r="A7191" s="15">
        <v>7186</v>
      </c>
      <c r="B7191" s="16" t="s">
        <v>33</v>
      </c>
      <c r="C7191" s="16" t="s">
        <v>215</v>
      </c>
      <c r="D7191" s="17">
        <v>4</v>
      </c>
      <c r="E7191" s="17">
        <v>16</v>
      </c>
      <c r="F7191" s="17">
        <v>29</v>
      </c>
      <c r="G7191" s="17">
        <v>0</v>
      </c>
      <c r="H7191" s="17">
        <v>47</v>
      </c>
    </row>
    <row r="7192" spans="1:8">
      <c r="A7192" s="15">
        <v>7187</v>
      </c>
      <c r="B7192" s="16" t="s">
        <v>33</v>
      </c>
      <c r="C7192" s="16" t="s">
        <v>216</v>
      </c>
      <c r="D7192" s="17">
        <v>0</v>
      </c>
      <c r="E7192" s="17">
        <v>0</v>
      </c>
      <c r="F7192" s="17">
        <v>7</v>
      </c>
      <c r="G7192" s="17">
        <v>0</v>
      </c>
      <c r="H7192" s="17">
        <v>11</v>
      </c>
    </row>
    <row r="7193" spans="1:8">
      <c r="A7193" s="15">
        <v>7188</v>
      </c>
      <c r="B7193" s="16" t="s">
        <v>33</v>
      </c>
      <c r="C7193" s="16" t="s">
        <v>217</v>
      </c>
      <c r="D7193" s="17">
        <v>0</v>
      </c>
      <c r="E7193" s="17">
        <v>0</v>
      </c>
      <c r="F7193" s="17">
        <v>0</v>
      </c>
      <c r="G7193" s="17">
        <v>0</v>
      </c>
      <c r="H7193" s="17">
        <v>0</v>
      </c>
    </row>
    <row r="7194" spans="1:8">
      <c r="A7194" s="15">
        <v>7189</v>
      </c>
      <c r="B7194" s="16" t="s">
        <v>33</v>
      </c>
      <c r="C7194" s="16" t="s">
        <v>218</v>
      </c>
      <c r="D7194" s="17">
        <v>5</v>
      </c>
      <c r="E7194" s="17">
        <v>0</v>
      </c>
      <c r="F7194" s="17">
        <v>0</v>
      </c>
      <c r="G7194" s="17">
        <v>7</v>
      </c>
      <c r="H7194" s="17">
        <v>10</v>
      </c>
    </row>
    <row r="7195" spans="1:8">
      <c r="A7195" s="15">
        <v>7190</v>
      </c>
      <c r="B7195" s="16" t="s">
        <v>33</v>
      </c>
      <c r="C7195" s="16" t="s">
        <v>219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33</v>
      </c>
      <c r="C7196" s="16" t="s">
        <v>361</v>
      </c>
      <c r="D7196" s="17">
        <v>0</v>
      </c>
      <c r="E7196" s="17">
        <v>0</v>
      </c>
      <c r="F7196" s="17">
        <v>11</v>
      </c>
      <c r="G7196" s="17">
        <v>3</v>
      </c>
      <c r="H7196" s="17">
        <v>19</v>
      </c>
    </row>
    <row r="7197" spans="1:8">
      <c r="A7197" s="15">
        <v>7192</v>
      </c>
      <c r="B7197" s="16" t="s">
        <v>33</v>
      </c>
      <c r="C7197" s="16" t="s">
        <v>220</v>
      </c>
      <c r="D7197" s="17">
        <v>0</v>
      </c>
      <c r="E7197" s="17">
        <v>0</v>
      </c>
      <c r="F7197" s="17">
        <v>4</v>
      </c>
      <c r="G7197" s="17">
        <v>0</v>
      </c>
      <c r="H7197" s="17">
        <v>5</v>
      </c>
    </row>
    <row r="7198" spans="1:8">
      <c r="A7198" s="15">
        <v>7193</v>
      </c>
      <c r="B7198" s="16" t="s">
        <v>33</v>
      </c>
      <c r="C7198" s="16" t="s">
        <v>221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33</v>
      </c>
      <c r="C7199" s="16" t="s">
        <v>222</v>
      </c>
      <c r="D7199" s="17">
        <v>0</v>
      </c>
      <c r="E7199" s="17">
        <v>0</v>
      </c>
      <c r="F7199" s="17">
        <v>6</v>
      </c>
      <c r="G7199" s="17">
        <v>0</v>
      </c>
      <c r="H7199" s="17">
        <v>10</v>
      </c>
    </row>
    <row r="7200" spans="1:8">
      <c r="A7200" s="15">
        <v>7195</v>
      </c>
      <c r="B7200" s="16" t="s">
        <v>33</v>
      </c>
      <c r="C7200" s="16" t="s">
        <v>223</v>
      </c>
      <c r="D7200" s="17">
        <v>215</v>
      </c>
      <c r="E7200" s="17">
        <v>200</v>
      </c>
      <c r="F7200" s="17">
        <v>922</v>
      </c>
      <c r="G7200" s="17">
        <v>105</v>
      </c>
      <c r="H7200" s="17">
        <v>1442</v>
      </c>
    </row>
    <row r="7201" spans="1:8">
      <c r="A7201" s="15">
        <v>7196</v>
      </c>
      <c r="B7201" s="16" t="s">
        <v>33</v>
      </c>
      <c r="C7201" s="16" t="s">
        <v>224</v>
      </c>
      <c r="D7201" s="17">
        <v>7</v>
      </c>
      <c r="E7201" s="17">
        <v>0</v>
      </c>
      <c r="F7201" s="17">
        <v>12</v>
      </c>
      <c r="G7201" s="17">
        <v>0</v>
      </c>
      <c r="H7201" s="17">
        <v>18</v>
      </c>
    </row>
    <row r="7202" spans="1:8">
      <c r="A7202" s="15">
        <v>7197</v>
      </c>
      <c r="B7202" s="16" t="s">
        <v>33</v>
      </c>
      <c r="C7202" s="16" t="s">
        <v>225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33</v>
      </c>
      <c r="C7203" s="16" t="s">
        <v>226</v>
      </c>
      <c r="D7203" s="17">
        <v>0</v>
      </c>
      <c r="E7203" s="17">
        <v>0</v>
      </c>
      <c r="F7203" s="17">
        <v>44</v>
      </c>
      <c r="G7203" s="17">
        <v>229</v>
      </c>
      <c r="H7203" s="17">
        <v>275</v>
      </c>
    </row>
    <row r="7204" spans="1:8">
      <c r="A7204" s="15">
        <v>7199</v>
      </c>
      <c r="B7204" s="16" t="s">
        <v>33</v>
      </c>
      <c r="C7204" s="16" t="s">
        <v>227</v>
      </c>
      <c r="D7204" s="17">
        <v>0</v>
      </c>
      <c r="E7204" s="17">
        <v>0</v>
      </c>
      <c r="F7204" s="17">
        <v>0</v>
      </c>
      <c r="G7204" s="17">
        <v>0</v>
      </c>
      <c r="H7204" s="17">
        <v>0</v>
      </c>
    </row>
    <row r="7205" spans="1:8">
      <c r="A7205" s="15">
        <v>7200</v>
      </c>
      <c r="B7205" s="16" t="s">
        <v>33</v>
      </c>
      <c r="C7205" s="16" t="s">
        <v>228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33</v>
      </c>
      <c r="C7206" s="16" t="s">
        <v>373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33</v>
      </c>
      <c r="C7207" s="16" t="s">
        <v>229</v>
      </c>
      <c r="D7207" s="17">
        <v>0</v>
      </c>
      <c r="E7207" s="17">
        <v>0</v>
      </c>
      <c r="F7207" s="17">
        <v>0</v>
      </c>
      <c r="G7207" s="17">
        <v>0</v>
      </c>
      <c r="H7207" s="17">
        <v>0</v>
      </c>
    </row>
    <row r="7208" spans="1:8">
      <c r="A7208" s="15">
        <v>7203</v>
      </c>
      <c r="B7208" s="16" t="s">
        <v>33</v>
      </c>
      <c r="C7208" s="16" t="s">
        <v>230</v>
      </c>
      <c r="D7208" s="17">
        <v>15</v>
      </c>
      <c r="E7208" s="17">
        <v>51</v>
      </c>
      <c r="F7208" s="17">
        <v>756</v>
      </c>
      <c r="G7208" s="17">
        <v>509</v>
      </c>
      <c r="H7208" s="17">
        <v>1330</v>
      </c>
    </row>
    <row r="7209" spans="1:8">
      <c r="A7209" s="15">
        <v>7204</v>
      </c>
      <c r="B7209" s="16" t="s">
        <v>33</v>
      </c>
      <c r="C7209" s="16" t="s">
        <v>231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33</v>
      </c>
      <c r="C7210" s="16" t="s">
        <v>232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33</v>
      </c>
      <c r="C7211" s="16" t="s">
        <v>233</v>
      </c>
      <c r="D7211" s="17">
        <v>0</v>
      </c>
      <c r="E7211" s="17">
        <v>0</v>
      </c>
      <c r="F7211" s="17">
        <v>5</v>
      </c>
      <c r="G7211" s="17">
        <v>0</v>
      </c>
      <c r="H7211" s="17">
        <v>5</v>
      </c>
    </row>
    <row r="7212" spans="1:8">
      <c r="A7212" s="15">
        <v>7207</v>
      </c>
      <c r="B7212" s="16" t="s">
        <v>33</v>
      </c>
      <c r="C7212" s="16" t="s">
        <v>362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33</v>
      </c>
      <c r="C7213" s="16" t="s">
        <v>234</v>
      </c>
      <c r="D7213" s="17">
        <v>0</v>
      </c>
      <c r="E7213" s="17">
        <v>0</v>
      </c>
      <c r="F7213" s="17">
        <v>0</v>
      </c>
      <c r="G7213" s="17">
        <v>0</v>
      </c>
      <c r="H7213" s="17">
        <v>0</v>
      </c>
    </row>
    <row r="7214" spans="1:8">
      <c r="A7214" s="15">
        <v>7209</v>
      </c>
      <c r="B7214" s="16" t="s">
        <v>33</v>
      </c>
      <c r="C7214" s="16" t="s">
        <v>235</v>
      </c>
      <c r="D7214" s="17">
        <v>0</v>
      </c>
      <c r="E7214" s="17">
        <v>0</v>
      </c>
      <c r="F7214" s="17">
        <v>6</v>
      </c>
      <c r="G7214" s="17">
        <v>0</v>
      </c>
      <c r="H7214" s="17">
        <v>0</v>
      </c>
    </row>
    <row r="7215" spans="1:8">
      <c r="A7215" s="15">
        <v>7210</v>
      </c>
      <c r="B7215" s="16" t="s">
        <v>33</v>
      </c>
      <c r="C7215" s="16" t="s">
        <v>236</v>
      </c>
      <c r="D7215" s="17">
        <v>0</v>
      </c>
      <c r="E7215" s="17">
        <v>0</v>
      </c>
      <c r="F7215" s="17">
        <v>10</v>
      </c>
      <c r="G7215" s="17">
        <v>3</v>
      </c>
      <c r="H7215" s="17">
        <v>15</v>
      </c>
    </row>
    <row r="7216" spans="1:8">
      <c r="A7216" s="15">
        <v>7211</v>
      </c>
      <c r="B7216" s="16" t="s">
        <v>33</v>
      </c>
      <c r="C7216" s="16" t="s">
        <v>237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33</v>
      </c>
      <c r="C7217" s="16" t="s">
        <v>238</v>
      </c>
      <c r="D7217" s="17">
        <v>0</v>
      </c>
      <c r="E7217" s="17">
        <v>0</v>
      </c>
      <c r="F7217" s="17">
        <v>0</v>
      </c>
      <c r="G7217" s="17">
        <v>0</v>
      </c>
      <c r="H7217" s="17">
        <v>5</v>
      </c>
    </row>
    <row r="7218" spans="1:8">
      <c r="A7218" s="15">
        <v>7213</v>
      </c>
      <c r="B7218" s="16" t="s">
        <v>33</v>
      </c>
      <c r="C7218" s="16" t="s">
        <v>239</v>
      </c>
      <c r="D7218" s="17">
        <v>0</v>
      </c>
      <c r="E7218" s="17">
        <v>6</v>
      </c>
      <c r="F7218" s="17">
        <v>18</v>
      </c>
      <c r="G7218" s="17">
        <v>4</v>
      </c>
      <c r="H7218" s="17">
        <v>27</v>
      </c>
    </row>
    <row r="7219" spans="1:8">
      <c r="A7219" s="15">
        <v>7214</v>
      </c>
      <c r="B7219" s="16" t="s">
        <v>33</v>
      </c>
      <c r="C7219" s="16" t="s">
        <v>374</v>
      </c>
      <c r="D7219" s="17">
        <v>0</v>
      </c>
      <c r="E7219" s="17">
        <v>0</v>
      </c>
      <c r="F7219" s="17">
        <v>0</v>
      </c>
      <c r="G7219" s="17">
        <v>0</v>
      </c>
      <c r="H7219" s="17">
        <v>0</v>
      </c>
    </row>
    <row r="7220" spans="1:8">
      <c r="A7220" s="15">
        <v>7215</v>
      </c>
      <c r="B7220" s="16" t="s">
        <v>33</v>
      </c>
      <c r="C7220" s="16" t="s">
        <v>240</v>
      </c>
      <c r="D7220" s="17">
        <v>3</v>
      </c>
      <c r="E7220" s="17">
        <v>0</v>
      </c>
      <c r="F7220" s="17">
        <v>16</v>
      </c>
      <c r="G7220" s="17">
        <v>3</v>
      </c>
      <c r="H7220" s="17">
        <v>21</v>
      </c>
    </row>
    <row r="7221" spans="1:8">
      <c r="A7221" s="15">
        <v>7216</v>
      </c>
      <c r="B7221" s="16" t="s">
        <v>33</v>
      </c>
      <c r="C7221" s="16" t="s">
        <v>241</v>
      </c>
      <c r="D7221" s="17">
        <v>0</v>
      </c>
      <c r="E7221" s="17">
        <v>0</v>
      </c>
      <c r="F7221" s="17">
        <v>6</v>
      </c>
      <c r="G7221" s="17">
        <v>3</v>
      </c>
      <c r="H7221" s="17">
        <v>11</v>
      </c>
    </row>
    <row r="7222" spans="1:8">
      <c r="A7222" s="15">
        <v>7217</v>
      </c>
      <c r="B7222" s="16" t="s">
        <v>33</v>
      </c>
      <c r="C7222" s="16" t="s">
        <v>382</v>
      </c>
      <c r="D7222" s="17">
        <v>74</v>
      </c>
      <c r="E7222" s="17">
        <v>282</v>
      </c>
      <c r="F7222" s="17">
        <v>1059</v>
      </c>
      <c r="G7222" s="17">
        <v>74</v>
      </c>
      <c r="H7222" s="17">
        <v>1489</v>
      </c>
    </row>
    <row r="7223" spans="1:8">
      <c r="A7223" s="15">
        <v>7218</v>
      </c>
      <c r="B7223" s="16" t="s">
        <v>33</v>
      </c>
      <c r="C7223" s="16" t="s">
        <v>242</v>
      </c>
      <c r="D7223" s="17">
        <v>0</v>
      </c>
      <c r="E7223" s="17">
        <v>0</v>
      </c>
      <c r="F7223" s="17">
        <v>4</v>
      </c>
      <c r="G7223" s="17">
        <v>0</v>
      </c>
      <c r="H7223" s="17">
        <v>4</v>
      </c>
    </row>
    <row r="7224" spans="1:8">
      <c r="A7224" s="15">
        <v>7219</v>
      </c>
      <c r="B7224" s="16" t="s">
        <v>33</v>
      </c>
      <c r="C7224" s="16" t="s">
        <v>243</v>
      </c>
      <c r="D7224" s="17">
        <v>4</v>
      </c>
      <c r="E7224" s="17">
        <v>0</v>
      </c>
      <c r="F7224" s="17">
        <v>5</v>
      </c>
      <c r="G7224" s="17">
        <v>0</v>
      </c>
      <c r="H7224" s="17">
        <v>9</v>
      </c>
    </row>
    <row r="7225" spans="1:8">
      <c r="A7225" s="15">
        <v>7220</v>
      </c>
      <c r="B7225" s="16" t="s">
        <v>33</v>
      </c>
      <c r="C7225" s="16" t="s">
        <v>244</v>
      </c>
      <c r="D7225" s="17">
        <v>11</v>
      </c>
      <c r="E7225" s="17">
        <v>17</v>
      </c>
      <c r="F7225" s="17">
        <v>153</v>
      </c>
      <c r="G7225" s="17">
        <v>0</v>
      </c>
      <c r="H7225" s="17">
        <v>184</v>
      </c>
    </row>
    <row r="7226" spans="1:8">
      <c r="A7226" s="15">
        <v>7221</v>
      </c>
      <c r="B7226" s="16" t="s">
        <v>33</v>
      </c>
      <c r="C7226" s="16" t="s">
        <v>245</v>
      </c>
      <c r="D7226" s="17">
        <v>6</v>
      </c>
      <c r="E7226" s="17">
        <v>3</v>
      </c>
      <c r="F7226" s="17">
        <v>72</v>
      </c>
      <c r="G7226" s="17">
        <v>301</v>
      </c>
      <c r="H7226" s="17">
        <v>371</v>
      </c>
    </row>
    <row r="7227" spans="1:8">
      <c r="A7227" s="15">
        <v>7222</v>
      </c>
      <c r="B7227" s="16" t="s">
        <v>33</v>
      </c>
      <c r="C7227" s="16" t="s">
        <v>246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33</v>
      </c>
      <c r="C7228" s="16" t="s">
        <v>247</v>
      </c>
      <c r="D7228" s="17">
        <v>437</v>
      </c>
      <c r="E7228" s="17">
        <v>504</v>
      </c>
      <c r="F7228" s="17">
        <v>1170</v>
      </c>
      <c r="G7228" s="17">
        <v>125</v>
      </c>
      <c r="H7228" s="17">
        <v>2237</v>
      </c>
    </row>
    <row r="7229" spans="1:8">
      <c r="A7229" s="15">
        <v>7224</v>
      </c>
      <c r="B7229" s="16" t="s">
        <v>33</v>
      </c>
      <c r="C7229" s="16" t="s">
        <v>248</v>
      </c>
      <c r="D7229" s="17">
        <v>0</v>
      </c>
      <c r="E7229" s="17">
        <v>0</v>
      </c>
      <c r="F7229" s="17">
        <v>4</v>
      </c>
      <c r="G7229" s="17">
        <v>0</v>
      </c>
      <c r="H7229" s="17">
        <v>4</v>
      </c>
    </row>
    <row r="7230" spans="1:8">
      <c r="A7230" s="15">
        <v>7225</v>
      </c>
      <c r="B7230" s="16" t="s">
        <v>33</v>
      </c>
      <c r="C7230" s="16" t="s">
        <v>249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33</v>
      </c>
      <c r="C7231" s="16" t="s">
        <v>250</v>
      </c>
      <c r="D7231" s="17">
        <v>11</v>
      </c>
      <c r="E7231" s="17">
        <v>5</v>
      </c>
      <c r="F7231" s="17">
        <v>55</v>
      </c>
      <c r="G7231" s="17">
        <v>0</v>
      </c>
      <c r="H7231" s="17">
        <v>69</v>
      </c>
    </row>
    <row r="7232" spans="1:8">
      <c r="A7232" s="15">
        <v>7227</v>
      </c>
      <c r="B7232" s="16" t="s">
        <v>33</v>
      </c>
      <c r="C7232" s="16" t="s">
        <v>251</v>
      </c>
      <c r="D7232" s="17">
        <v>0</v>
      </c>
      <c r="E7232" s="17">
        <v>4</v>
      </c>
      <c r="F7232" s="17">
        <v>5</v>
      </c>
      <c r="G7232" s="17">
        <v>0</v>
      </c>
      <c r="H7232" s="17">
        <v>10</v>
      </c>
    </row>
    <row r="7233" spans="1:8">
      <c r="A7233" s="15">
        <v>7228</v>
      </c>
      <c r="B7233" s="16" t="s">
        <v>33</v>
      </c>
      <c r="C7233" s="16" t="s">
        <v>252</v>
      </c>
      <c r="D7233" s="17">
        <v>0</v>
      </c>
      <c r="E7233" s="17">
        <v>0</v>
      </c>
      <c r="F7233" s="17">
        <v>0</v>
      </c>
      <c r="G7233" s="17">
        <v>0</v>
      </c>
      <c r="H7233" s="17">
        <v>0</v>
      </c>
    </row>
    <row r="7234" spans="1:8">
      <c r="A7234" s="15">
        <v>7229</v>
      </c>
      <c r="B7234" s="16" t="s">
        <v>33</v>
      </c>
      <c r="C7234" s="16" t="s">
        <v>253</v>
      </c>
      <c r="D7234" s="17">
        <v>0</v>
      </c>
      <c r="E7234" s="17">
        <v>0</v>
      </c>
      <c r="F7234" s="17">
        <v>0</v>
      </c>
      <c r="G7234" s="17">
        <v>0</v>
      </c>
      <c r="H7234" s="17">
        <v>5</v>
      </c>
    </row>
    <row r="7235" spans="1:8">
      <c r="A7235" s="15">
        <v>7230</v>
      </c>
      <c r="B7235" s="16" t="s">
        <v>33</v>
      </c>
      <c r="C7235" s="16" t="s">
        <v>254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33</v>
      </c>
      <c r="C7236" s="16" t="s">
        <v>255</v>
      </c>
      <c r="D7236" s="17">
        <v>0</v>
      </c>
      <c r="E7236" s="17">
        <v>0</v>
      </c>
      <c r="F7236" s="17">
        <v>0</v>
      </c>
      <c r="G7236" s="17">
        <v>0</v>
      </c>
      <c r="H7236" s="17">
        <v>0</v>
      </c>
    </row>
    <row r="7237" spans="1:8">
      <c r="A7237" s="15">
        <v>7232</v>
      </c>
      <c r="B7237" s="16" t="s">
        <v>33</v>
      </c>
      <c r="C7237" s="16" t="s">
        <v>256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33</v>
      </c>
      <c r="C7238" s="16" t="s">
        <v>257</v>
      </c>
      <c r="D7238" s="17">
        <v>0</v>
      </c>
      <c r="E7238" s="17">
        <v>0</v>
      </c>
      <c r="F7238" s="17">
        <v>0</v>
      </c>
      <c r="G7238" s="17">
        <v>0</v>
      </c>
      <c r="H7238" s="17">
        <v>0</v>
      </c>
    </row>
    <row r="7239" spans="1:8">
      <c r="A7239" s="15">
        <v>7234</v>
      </c>
      <c r="B7239" s="16" t="s">
        <v>33</v>
      </c>
      <c r="C7239" s="16" t="s">
        <v>258</v>
      </c>
      <c r="D7239" s="17">
        <v>4</v>
      </c>
      <c r="E7239" s="17">
        <v>0</v>
      </c>
      <c r="F7239" s="17">
        <v>33</v>
      </c>
      <c r="G7239" s="17">
        <v>67</v>
      </c>
      <c r="H7239" s="17">
        <v>101</v>
      </c>
    </row>
    <row r="7240" spans="1:8">
      <c r="A7240" s="15">
        <v>7235</v>
      </c>
      <c r="B7240" s="16" t="s">
        <v>33</v>
      </c>
      <c r="C7240" s="16" t="s">
        <v>259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33</v>
      </c>
      <c r="C7241" s="16" t="s">
        <v>260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33</v>
      </c>
      <c r="C7242" s="16" t="s">
        <v>261</v>
      </c>
      <c r="D7242" s="17">
        <v>0</v>
      </c>
      <c r="E7242" s="17">
        <v>0</v>
      </c>
      <c r="F7242" s="17">
        <v>3</v>
      </c>
      <c r="G7242" s="17">
        <v>3</v>
      </c>
      <c r="H7242" s="17">
        <v>12</v>
      </c>
    </row>
    <row r="7243" spans="1:8">
      <c r="A7243" s="15">
        <v>7238</v>
      </c>
      <c r="B7243" s="16" t="s">
        <v>33</v>
      </c>
      <c r="C7243" s="16" t="s">
        <v>262</v>
      </c>
      <c r="D7243" s="17">
        <v>9</v>
      </c>
      <c r="E7243" s="17">
        <v>14</v>
      </c>
      <c r="F7243" s="17">
        <v>3</v>
      </c>
      <c r="G7243" s="17">
        <v>0</v>
      </c>
      <c r="H7243" s="17">
        <v>23</v>
      </c>
    </row>
    <row r="7244" spans="1:8">
      <c r="A7244" s="15">
        <v>7239</v>
      </c>
      <c r="B7244" s="16" t="s">
        <v>33</v>
      </c>
      <c r="C7244" s="16" t="s">
        <v>263</v>
      </c>
      <c r="D7244" s="17">
        <v>384</v>
      </c>
      <c r="E7244" s="17">
        <v>383</v>
      </c>
      <c r="F7244" s="17">
        <v>1309</v>
      </c>
      <c r="G7244" s="17">
        <v>27</v>
      </c>
      <c r="H7244" s="17">
        <v>2108</v>
      </c>
    </row>
    <row r="7245" spans="1:8">
      <c r="A7245" s="15">
        <v>7240</v>
      </c>
      <c r="B7245" s="16" t="s">
        <v>33</v>
      </c>
      <c r="C7245" s="16" t="s">
        <v>264</v>
      </c>
      <c r="D7245" s="17">
        <v>0</v>
      </c>
      <c r="E7245" s="17">
        <v>0</v>
      </c>
      <c r="F7245" s="17">
        <v>0</v>
      </c>
      <c r="G7245" s="17">
        <v>0</v>
      </c>
      <c r="H7245" s="17">
        <v>0</v>
      </c>
    </row>
    <row r="7246" spans="1:8">
      <c r="A7246" s="15">
        <v>7241</v>
      </c>
      <c r="B7246" s="16" t="s">
        <v>33</v>
      </c>
      <c r="C7246" s="16" t="s">
        <v>265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33</v>
      </c>
      <c r="C7247" s="16" t="s">
        <v>266</v>
      </c>
      <c r="D7247" s="17">
        <v>4</v>
      </c>
      <c r="E7247" s="17">
        <v>6</v>
      </c>
      <c r="F7247" s="17">
        <v>25</v>
      </c>
      <c r="G7247" s="17">
        <v>3</v>
      </c>
      <c r="H7247" s="17">
        <v>37</v>
      </c>
    </row>
    <row r="7248" spans="1:8">
      <c r="A7248" s="15">
        <v>7243</v>
      </c>
      <c r="B7248" s="16" t="s">
        <v>33</v>
      </c>
      <c r="C7248" s="16" t="s">
        <v>267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33</v>
      </c>
      <c r="C7249" s="16" t="s">
        <v>268</v>
      </c>
      <c r="D7249" s="17">
        <v>3</v>
      </c>
      <c r="E7249" s="17">
        <v>0</v>
      </c>
      <c r="F7249" s="17">
        <v>47</v>
      </c>
      <c r="G7249" s="17">
        <v>11</v>
      </c>
      <c r="H7249" s="17">
        <v>61</v>
      </c>
    </row>
    <row r="7250" spans="1:8">
      <c r="A7250" s="15">
        <v>7245</v>
      </c>
      <c r="B7250" s="16" t="s">
        <v>33</v>
      </c>
      <c r="C7250" s="16" t="s">
        <v>269</v>
      </c>
      <c r="D7250" s="17">
        <v>147</v>
      </c>
      <c r="E7250" s="17">
        <v>277</v>
      </c>
      <c r="F7250" s="17">
        <v>1520</v>
      </c>
      <c r="G7250" s="17">
        <v>151</v>
      </c>
      <c r="H7250" s="17">
        <v>2095</v>
      </c>
    </row>
    <row r="7251" spans="1:8">
      <c r="A7251" s="15">
        <v>7246</v>
      </c>
      <c r="B7251" s="16" t="s">
        <v>33</v>
      </c>
      <c r="C7251" s="16" t="s">
        <v>363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33</v>
      </c>
      <c r="C7252" s="16" t="s">
        <v>270</v>
      </c>
      <c r="D7252" s="17">
        <v>0</v>
      </c>
      <c r="E7252" s="17">
        <v>13</v>
      </c>
      <c r="F7252" s="17">
        <v>377</v>
      </c>
      <c r="G7252" s="17">
        <v>303</v>
      </c>
      <c r="H7252" s="17">
        <v>699</v>
      </c>
    </row>
    <row r="7253" spans="1:8">
      <c r="A7253" s="15">
        <v>7248</v>
      </c>
      <c r="B7253" s="16" t="s">
        <v>33</v>
      </c>
      <c r="C7253" s="16" t="s">
        <v>271</v>
      </c>
      <c r="D7253" s="17">
        <v>0</v>
      </c>
      <c r="E7253" s="17">
        <v>6</v>
      </c>
      <c r="F7253" s="17">
        <v>72</v>
      </c>
      <c r="G7253" s="17">
        <v>26</v>
      </c>
      <c r="H7253" s="17">
        <v>107</v>
      </c>
    </row>
    <row r="7254" spans="1:8">
      <c r="A7254" s="15">
        <v>7249</v>
      </c>
      <c r="B7254" s="16" t="s">
        <v>33</v>
      </c>
      <c r="C7254" s="16" t="s">
        <v>272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33</v>
      </c>
      <c r="C7255" s="16" t="s">
        <v>273</v>
      </c>
      <c r="D7255" s="17">
        <v>9</v>
      </c>
      <c r="E7255" s="17">
        <v>0</v>
      </c>
      <c r="F7255" s="17">
        <v>10</v>
      </c>
      <c r="G7255" s="17">
        <v>0</v>
      </c>
      <c r="H7255" s="17">
        <v>17</v>
      </c>
    </row>
    <row r="7256" spans="1:8">
      <c r="A7256" s="15">
        <v>7251</v>
      </c>
      <c r="B7256" s="16" t="s">
        <v>33</v>
      </c>
      <c r="C7256" s="16" t="s">
        <v>274</v>
      </c>
      <c r="D7256" s="17">
        <v>0</v>
      </c>
      <c r="E7256" s="17">
        <v>9</v>
      </c>
      <c r="F7256" s="17">
        <v>264</v>
      </c>
      <c r="G7256" s="17">
        <v>92</v>
      </c>
      <c r="H7256" s="17">
        <v>372</v>
      </c>
    </row>
    <row r="7257" spans="1:8">
      <c r="A7257" s="15">
        <v>7252</v>
      </c>
      <c r="B7257" s="16" t="s">
        <v>33</v>
      </c>
      <c r="C7257" s="16" t="s">
        <v>275</v>
      </c>
      <c r="D7257" s="17">
        <v>4</v>
      </c>
      <c r="E7257" s="17">
        <v>0</v>
      </c>
      <c r="F7257" s="17">
        <v>77</v>
      </c>
      <c r="G7257" s="17">
        <v>60</v>
      </c>
      <c r="H7257" s="17">
        <v>145</v>
      </c>
    </row>
    <row r="7258" spans="1:8">
      <c r="A7258" s="15">
        <v>7253</v>
      </c>
      <c r="B7258" s="16" t="s">
        <v>33</v>
      </c>
      <c r="C7258" s="16" t="s">
        <v>276</v>
      </c>
      <c r="D7258" s="17">
        <v>0</v>
      </c>
      <c r="E7258" s="17">
        <v>0</v>
      </c>
      <c r="F7258" s="17">
        <v>13</v>
      </c>
      <c r="G7258" s="17">
        <v>0</v>
      </c>
      <c r="H7258" s="17">
        <v>15</v>
      </c>
    </row>
    <row r="7259" spans="1:8">
      <c r="A7259" s="15">
        <v>7254</v>
      </c>
      <c r="B7259" s="16" t="s">
        <v>33</v>
      </c>
      <c r="C7259" s="16" t="s">
        <v>277</v>
      </c>
      <c r="D7259" s="17">
        <v>21</v>
      </c>
      <c r="E7259" s="17">
        <v>44</v>
      </c>
      <c r="F7259" s="17">
        <v>313</v>
      </c>
      <c r="G7259" s="17">
        <v>40</v>
      </c>
      <c r="H7259" s="17">
        <v>415</v>
      </c>
    </row>
    <row r="7260" spans="1:8">
      <c r="A7260" s="15">
        <v>7255</v>
      </c>
      <c r="B7260" s="16" t="s">
        <v>33</v>
      </c>
      <c r="C7260" s="16" t="s">
        <v>278</v>
      </c>
      <c r="D7260" s="17">
        <v>0</v>
      </c>
      <c r="E7260" s="17">
        <v>0</v>
      </c>
      <c r="F7260" s="17">
        <v>0</v>
      </c>
      <c r="G7260" s="17">
        <v>0</v>
      </c>
      <c r="H7260" s="17">
        <v>0</v>
      </c>
    </row>
    <row r="7261" spans="1:8">
      <c r="A7261" s="15">
        <v>7256</v>
      </c>
      <c r="B7261" s="16" t="s">
        <v>33</v>
      </c>
      <c r="C7261" s="16" t="s">
        <v>364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33</v>
      </c>
      <c r="C7262" s="16" t="s">
        <v>279</v>
      </c>
      <c r="D7262" s="17">
        <v>47</v>
      </c>
      <c r="E7262" s="17">
        <v>28</v>
      </c>
      <c r="F7262" s="17">
        <v>59</v>
      </c>
      <c r="G7262" s="17">
        <v>0</v>
      </c>
      <c r="H7262" s="17">
        <v>142</v>
      </c>
    </row>
    <row r="7263" spans="1:8">
      <c r="A7263" s="15">
        <v>7258</v>
      </c>
      <c r="B7263" s="16" t="s">
        <v>33</v>
      </c>
      <c r="C7263" s="16" t="s">
        <v>280</v>
      </c>
      <c r="D7263" s="17">
        <v>4</v>
      </c>
      <c r="E7263" s="17">
        <v>5</v>
      </c>
      <c r="F7263" s="17">
        <v>123</v>
      </c>
      <c r="G7263" s="17">
        <v>253</v>
      </c>
      <c r="H7263" s="17">
        <v>386</v>
      </c>
    </row>
    <row r="7264" spans="1:8">
      <c r="A7264" s="15">
        <v>7259</v>
      </c>
      <c r="B7264" s="16" t="s">
        <v>33</v>
      </c>
      <c r="C7264" s="16" t="s">
        <v>281</v>
      </c>
      <c r="D7264" s="17">
        <v>0</v>
      </c>
      <c r="E7264" s="17">
        <v>0</v>
      </c>
      <c r="F7264" s="17">
        <v>0</v>
      </c>
      <c r="G7264" s="17">
        <v>0</v>
      </c>
      <c r="H7264" s="17">
        <v>3</v>
      </c>
    </row>
    <row r="7265" spans="1:8">
      <c r="A7265" s="15">
        <v>7260</v>
      </c>
      <c r="B7265" s="16" t="s">
        <v>33</v>
      </c>
      <c r="C7265" s="16" t="s">
        <v>282</v>
      </c>
      <c r="D7265" s="17">
        <v>9</v>
      </c>
      <c r="E7265" s="17">
        <v>53</v>
      </c>
      <c r="F7265" s="17">
        <v>364</v>
      </c>
      <c r="G7265" s="17">
        <v>171</v>
      </c>
      <c r="H7265" s="17">
        <v>588</v>
      </c>
    </row>
    <row r="7266" spans="1:8">
      <c r="A7266" s="15">
        <v>7261</v>
      </c>
      <c r="B7266" s="16" t="s">
        <v>33</v>
      </c>
      <c r="C7266" s="16" t="s">
        <v>283</v>
      </c>
      <c r="D7266" s="17">
        <v>0</v>
      </c>
      <c r="E7266" s="17">
        <v>3</v>
      </c>
      <c r="F7266" s="17">
        <v>47</v>
      </c>
      <c r="G7266" s="17">
        <v>50</v>
      </c>
      <c r="H7266" s="17">
        <v>96</v>
      </c>
    </row>
    <row r="7267" spans="1:8">
      <c r="A7267" s="15">
        <v>7262</v>
      </c>
      <c r="B7267" s="16" t="s">
        <v>33</v>
      </c>
      <c r="C7267" s="16" t="s">
        <v>284</v>
      </c>
      <c r="D7267" s="17">
        <v>6</v>
      </c>
      <c r="E7267" s="17">
        <v>10</v>
      </c>
      <c r="F7267" s="17">
        <v>27</v>
      </c>
      <c r="G7267" s="17">
        <v>0</v>
      </c>
      <c r="H7267" s="17">
        <v>49</v>
      </c>
    </row>
    <row r="7268" spans="1:8">
      <c r="A7268" s="15">
        <v>7263</v>
      </c>
      <c r="B7268" s="16" t="s">
        <v>33</v>
      </c>
      <c r="C7268" s="16" t="s">
        <v>285</v>
      </c>
      <c r="D7268" s="17">
        <v>31</v>
      </c>
      <c r="E7268" s="17">
        <v>26</v>
      </c>
      <c r="F7268" s="17">
        <v>187</v>
      </c>
      <c r="G7268" s="17">
        <v>32</v>
      </c>
      <c r="H7268" s="17">
        <v>280</v>
      </c>
    </row>
    <row r="7269" spans="1:8">
      <c r="A7269" s="15">
        <v>7264</v>
      </c>
      <c r="B7269" s="16" t="s">
        <v>33</v>
      </c>
      <c r="C7269" s="16" t="s">
        <v>375</v>
      </c>
      <c r="D7269" s="17">
        <v>0</v>
      </c>
      <c r="E7269" s="17">
        <v>0</v>
      </c>
      <c r="F7269" s="17">
        <v>0</v>
      </c>
      <c r="G7269" s="17">
        <v>0</v>
      </c>
      <c r="H7269" s="17">
        <v>0</v>
      </c>
    </row>
    <row r="7270" spans="1:8">
      <c r="A7270" s="15">
        <v>7265</v>
      </c>
      <c r="B7270" s="16" t="s">
        <v>33</v>
      </c>
      <c r="C7270" s="16" t="s">
        <v>286</v>
      </c>
      <c r="D7270" s="17">
        <v>0</v>
      </c>
      <c r="E7270" s="17">
        <v>0</v>
      </c>
      <c r="F7270" s="17">
        <v>16</v>
      </c>
      <c r="G7270" s="17">
        <v>9</v>
      </c>
      <c r="H7270" s="17">
        <v>21</v>
      </c>
    </row>
    <row r="7271" spans="1:8">
      <c r="A7271" s="15">
        <v>7266</v>
      </c>
      <c r="B7271" s="16" t="s">
        <v>33</v>
      </c>
      <c r="C7271" s="16" t="s">
        <v>287</v>
      </c>
      <c r="D7271" s="17">
        <v>0</v>
      </c>
      <c r="E7271" s="17">
        <v>5</v>
      </c>
      <c r="F7271" s="17">
        <v>16</v>
      </c>
      <c r="G7271" s="17">
        <v>45</v>
      </c>
      <c r="H7271" s="17">
        <v>66</v>
      </c>
    </row>
    <row r="7272" spans="1:8">
      <c r="A7272" s="15">
        <v>7267</v>
      </c>
      <c r="B7272" s="16" t="s">
        <v>33</v>
      </c>
      <c r="C7272" s="16" t="s">
        <v>288</v>
      </c>
      <c r="D7272" s="17">
        <v>0</v>
      </c>
      <c r="E7272" s="17">
        <v>0</v>
      </c>
      <c r="F7272" s="17">
        <v>5</v>
      </c>
      <c r="G7272" s="17">
        <v>0</v>
      </c>
      <c r="H7272" s="17">
        <v>5</v>
      </c>
    </row>
    <row r="7273" spans="1:8">
      <c r="A7273" s="15">
        <v>7268</v>
      </c>
      <c r="B7273" s="16" t="s">
        <v>33</v>
      </c>
      <c r="C7273" s="16" t="s">
        <v>289</v>
      </c>
      <c r="D7273" s="17">
        <v>5</v>
      </c>
      <c r="E7273" s="17">
        <v>16</v>
      </c>
      <c r="F7273" s="17">
        <v>134</v>
      </c>
      <c r="G7273" s="17">
        <v>10</v>
      </c>
      <c r="H7273" s="17">
        <v>166</v>
      </c>
    </row>
    <row r="7274" spans="1:8">
      <c r="A7274" s="15">
        <v>7269</v>
      </c>
      <c r="B7274" s="16" t="s">
        <v>33</v>
      </c>
      <c r="C7274" s="16" t="s">
        <v>290</v>
      </c>
      <c r="D7274" s="17">
        <v>18</v>
      </c>
      <c r="E7274" s="17">
        <v>29</v>
      </c>
      <c r="F7274" s="17">
        <v>222</v>
      </c>
      <c r="G7274" s="17">
        <v>142</v>
      </c>
      <c r="H7274" s="17">
        <v>414</v>
      </c>
    </row>
    <row r="7275" spans="1:8">
      <c r="A7275" s="15">
        <v>7270</v>
      </c>
      <c r="B7275" s="16" t="s">
        <v>33</v>
      </c>
      <c r="C7275" s="16" t="s">
        <v>291</v>
      </c>
      <c r="D7275" s="17">
        <v>0</v>
      </c>
      <c r="E7275" s="17">
        <v>0</v>
      </c>
      <c r="F7275" s="17">
        <v>0</v>
      </c>
      <c r="G7275" s="17">
        <v>0</v>
      </c>
      <c r="H7275" s="17">
        <v>0</v>
      </c>
    </row>
    <row r="7276" spans="1:8">
      <c r="A7276" s="15">
        <v>7271</v>
      </c>
      <c r="B7276" s="16" t="s">
        <v>33</v>
      </c>
      <c r="C7276" s="16" t="s">
        <v>292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33</v>
      </c>
      <c r="C7277" s="16" t="s">
        <v>293</v>
      </c>
      <c r="D7277" s="17">
        <v>0</v>
      </c>
      <c r="E7277" s="17">
        <v>6</v>
      </c>
      <c r="F7277" s="17">
        <v>387</v>
      </c>
      <c r="G7277" s="17">
        <v>298</v>
      </c>
      <c r="H7277" s="17">
        <v>692</v>
      </c>
    </row>
    <row r="7278" spans="1:8">
      <c r="A7278" s="15">
        <v>7273</v>
      </c>
      <c r="B7278" s="16" t="s">
        <v>33</v>
      </c>
      <c r="C7278" s="16" t="s">
        <v>365</v>
      </c>
      <c r="D7278" s="17">
        <v>27</v>
      </c>
      <c r="E7278" s="17">
        <v>50</v>
      </c>
      <c r="F7278" s="17">
        <v>167</v>
      </c>
      <c r="G7278" s="17">
        <v>4</v>
      </c>
      <c r="H7278" s="17">
        <v>244</v>
      </c>
    </row>
    <row r="7279" spans="1:8">
      <c r="A7279" s="15">
        <v>7274</v>
      </c>
      <c r="B7279" s="16" t="s">
        <v>33</v>
      </c>
      <c r="C7279" s="16" t="s">
        <v>294</v>
      </c>
      <c r="D7279" s="17">
        <v>0</v>
      </c>
      <c r="E7279" s="17">
        <v>0</v>
      </c>
      <c r="F7279" s="17">
        <v>0</v>
      </c>
      <c r="G7279" s="17">
        <v>0</v>
      </c>
      <c r="H7279" s="17">
        <v>0</v>
      </c>
    </row>
    <row r="7280" spans="1:8">
      <c r="A7280" s="15">
        <v>7275</v>
      </c>
      <c r="B7280" s="16" t="s">
        <v>33</v>
      </c>
      <c r="C7280" s="16" t="s">
        <v>295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33</v>
      </c>
      <c r="C7281" s="16" t="s">
        <v>296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33</v>
      </c>
      <c r="C7282" s="16" t="s">
        <v>297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33</v>
      </c>
      <c r="C7283" s="16" t="s">
        <v>298</v>
      </c>
      <c r="D7283" s="17">
        <v>0</v>
      </c>
      <c r="E7283" s="17">
        <v>0</v>
      </c>
      <c r="F7283" s="17">
        <v>0</v>
      </c>
      <c r="G7283" s="17">
        <v>0</v>
      </c>
      <c r="H7283" s="17">
        <v>0</v>
      </c>
    </row>
    <row r="7284" spans="1:8">
      <c r="A7284" s="15">
        <v>7279</v>
      </c>
      <c r="B7284" s="16" t="s">
        <v>33</v>
      </c>
      <c r="C7284" s="16" t="s">
        <v>299</v>
      </c>
      <c r="D7284" s="17">
        <v>3</v>
      </c>
      <c r="E7284" s="17">
        <v>6</v>
      </c>
      <c r="F7284" s="17">
        <v>14</v>
      </c>
      <c r="G7284" s="17">
        <v>4</v>
      </c>
      <c r="H7284" s="17">
        <v>28</v>
      </c>
    </row>
    <row r="7285" spans="1:8">
      <c r="A7285" s="15">
        <v>7280</v>
      </c>
      <c r="B7285" s="16" t="s">
        <v>33</v>
      </c>
      <c r="C7285" s="16" t="s">
        <v>300</v>
      </c>
      <c r="D7285" s="17">
        <v>0</v>
      </c>
      <c r="E7285" s="17">
        <v>0</v>
      </c>
      <c r="F7285" s="17">
        <v>0</v>
      </c>
      <c r="G7285" s="17">
        <v>0</v>
      </c>
      <c r="H7285" s="17">
        <v>0</v>
      </c>
    </row>
    <row r="7286" spans="1:8">
      <c r="A7286" s="15">
        <v>7281</v>
      </c>
      <c r="B7286" s="16" t="s">
        <v>33</v>
      </c>
      <c r="C7286" s="16" t="s">
        <v>301</v>
      </c>
      <c r="D7286" s="17">
        <v>0</v>
      </c>
      <c r="E7286" s="17">
        <v>6</v>
      </c>
      <c r="F7286" s="17">
        <v>24</v>
      </c>
      <c r="G7286" s="17">
        <v>33</v>
      </c>
      <c r="H7286" s="17">
        <v>57</v>
      </c>
    </row>
    <row r="7287" spans="1:8">
      <c r="A7287" s="15">
        <v>7282</v>
      </c>
      <c r="B7287" s="16" t="s">
        <v>33</v>
      </c>
      <c r="C7287" s="16" t="s">
        <v>366</v>
      </c>
      <c r="D7287" s="17">
        <v>0</v>
      </c>
      <c r="E7287" s="17">
        <v>0</v>
      </c>
      <c r="F7287" s="17">
        <v>0</v>
      </c>
      <c r="G7287" s="17">
        <v>0</v>
      </c>
      <c r="H7287" s="17">
        <v>0</v>
      </c>
    </row>
    <row r="7288" spans="1:8">
      <c r="A7288" s="15">
        <v>7283</v>
      </c>
      <c r="B7288" s="16" t="s">
        <v>33</v>
      </c>
      <c r="C7288" s="16" t="s">
        <v>302</v>
      </c>
      <c r="D7288" s="17">
        <v>376</v>
      </c>
      <c r="E7288" s="17">
        <v>549</v>
      </c>
      <c r="F7288" s="17">
        <v>4434</v>
      </c>
      <c r="G7288" s="17">
        <v>1009</v>
      </c>
      <c r="H7288" s="17">
        <v>6366</v>
      </c>
    </row>
    <row r="7289" spans="1:8">
      <c r="A7289" s="15">
        <v>7284</v>
      </c>
      <c r="B7289" s="16" t="s">
        <v>33</v>
      </c>
      <c r="C7289" s="16" t="s">
        <v>383</v>
      </c>
      <c r="D7289" s="17">
        <v>0</v>
      </c>
      <c r="E7289" s="17">
        <v>0</v>
      </c>
      <c r="F7289" s="17">
        <v>0</v>
      </c>
      <c r="G7289" s="17">
        <v>0</v>
      </c>
      <c r="H7289" s="17">
        <v>0</v>
      </c>
    </row>
    <row r="7290" spans="1:8">
      <c r="A7290" s="15">
        <v>7285</v>
      </c>
      <c r="B7290" s="16" t="s">
        <v>33</v>
      </c>
      <c r="C7290" s="16" t="s">
        <v>384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33</v>
      </c>
      <c r="C7291" s="16" t="s">
        <v>385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33</v>
      </c>
      <c r="C7292" s="16" t="s">
        <v>386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33</v>
      </c>
      <c r="C7293" s="16" t="s">
        <v>387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33</v>
      </c>
      <c r="C7294" s="16" t="s">
        <v>303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33</v>
      </c>
      <c r="C7295" s="16" t="s">
        <v>304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33</v>
      </c>
      <c r="C7296" s="16" t="s">
        <v>376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33</v>
      </c>
      <c r="C7297" s="16" t="s">
        <v>305</v>
      </c>
      <c r="D7297" s="17">
        <v>25</v>
      </c>
      <c r="E7297" s="17">
        <v>97</v>
      </c>
      <c r="F7297" s="17">
        <v>305</v>
      </c>
      <c r="G7297" s="17">
        <v>4</v>
      </c>
      <c r="H7297" s="17">
        <v>434</v>
      </c>
    </row>
    <row r="7298" spans="1:8">
      <c r="A7298" s="15">
        <v>7293</v>
      </c>
      <c r="B7298" s="16" t="s">
        <v>33</v>
      </c>
      <c r="C7298" s="16" t="s">
        <v>306</v>
      </c>
      <c r="D7298" s="17">
        <v>0</v>
      </c>
      <c r="E7298" s="17">
        <v>0</v>
      </c>
      <c r="F7298" s="17">
        <v>0</v>
      </c>
      <c r="G7298" s="17">
        <v>0</v>
      </c>
      <c r="H7298" s="17">
        <v>0</v>
      </c>
    </row>
    <row r="7299" spans="1:8">
      <c r="A7299" s="15">
        <v>7294</v>
      </c>
      <c r="B7299" s="16" t="s">
        <v>33</v>
      </c>
      <c r="C7299" s="16" t="s">
        <v>307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33</v>
      </c>
      <c r="C7300" s="16" t="s">
        <v>308</v>
      </c>
      <c r="D7300" s="17">
        <v>0</v>
      </c>
      <c r="E7300" s="17">
        <v>0</v>
      </c>
      <c r="F7300" s="17">
        <v>0</v>
      </c>
      <c r="G7300" s="17">
        <v>3</v>
      </c>
      <c r="H7300" s="17">
        <v>9</v>
      </c>
    </row>
    <row r="7301" spans="1:8">
      <c r="A7301" s="15">
        <v>7296</v>
      </c>
      <c r="B7301" s="16" t="s">
        <v>33</v>
      </c>
      <c r="C7301" s="16" t="s">
        <v>309</v>
      </c>
      <c r="D7301" s="17">
        <v>4</v>
      </c>
      <c r="E7301" s="17">
        <v>6</v>
      </c>
      <c r="F7301" s="17">
        <v>19</v>
      </c>
      <c r="G7301" s="17">
        <v>14</v>
      </c>
      <c r="H7301" s="17">
        <v>37</v>
      </c>
    </row>
    <row r="7302" spans="1:8">
      <c r="A7302" s="15">
        <v>7297</v>
      </c>
      <c r="B7302" s="16" t="s">
        <v>33</v>
      </c>
      <c r="C7302" s="16" t="s">
        <v>310</v>
      </c>
      <c r="D7302" s="17">
        <v>10</v>
      </c>
      <c r="E7302" s="17">
        <v>9</v>
      </c>
      <c r="F7302" s="17">
        <v>47</v>
      </c>
      <c r="G7302" s="17">
        <v>12</v>
      </c>
      <c r="H7302" s="17">
        <v>89</v>
      </c>
    </row>
    <row r="7303" spans="1:8">
      <c r="A7303" s="15">
        <v>7298</v>
      </c>
      <c r="B7303" s="16" t="s">
        <v>33</v>
      </c>
      <c r="C7303" s="16" t="s">
        <v>311</v>
      </c>
      <c r="D7303" s="17">
        <v>12</v>
      </c>
      <c r="E7303" s="17">
        <v>23</v>
      </c>
      <c r="F7303" s="17">
        <v>157</v>
      </c>
      <c r="G7303" s="17">
        <v>11</v>
      </c>
      <c r="H7303" s="17">
        <v>192</v>
      </c>
    </row>
    <row r="7304" spans="1:8">
      <c r="A7304" s="15">
        <v>7299</v>
      </c>
      <c r="B7304" s="16" t="s">
        <v>33</v>
      </c>
      <c r="C7304" s="16" t="s">
        <v>312</v>
      </c>
      <c r="D7304" s="17">
        <v>0</v>
      </c>
      <c r="E7304" s="17">
        <v>0</v>
      </c>
      <c r="F7304" s="17">
        <v>4</v>
      </c>
      <c r="G7304" s="17">
        <v>0</v>
      </c>
      <c r="H7304" s="17">
        <v>3</v>
      </c>
    </row>
    <row r="7305" spans="1:8">
      <c r="A7305" s="15">
        <v>7300</v>
      </c>
      <c r="B7305" s="16" t="s">
        <v>33</v>
      </c>
      <c r="C7305" s="16" t="s">
        <v>313</v>
      </c>
      <c r="D7305" s="17">
        <v>9</v>
      </c>
      <c r="E7305" s="17">
        <v>6</v>
      </c>
      <c r="F7305" s="17">
        <v>15</v>
      </c>
      <c r="G7305" s="17">
        <v>0</v>
      </c>
      <c r="H7305" s="17">
        <v>33</v>
      </c>
    </row>
    <row r="7306" spans="1:8">
      <c r="A7306" s="15">
        <v>7301</v>
      </c>
      <c r="B7306" s="16" t="s">
        <v>33</v>
      </c>
      <c r="C7306" s="16" t="s">
        <v>314</v>
      </c>
      <c r="D7306" s="17">
        <v>248</v>
      </c>
      <c r="E7306" s="17">
        <v>176</v>
      </c>
      <c r="F7306" s="17">
        <v>750</v>
      </c>
      <c r="G7306" s="17">
        <v>17</v>
      </c>
      <c r="H7306" s="17">
        <v>1182</v>
      </c>
    </row>
    <row r="7307" spans="1:8">
      <c r="A7307" s="15">
        <v>7302</v>
      </c>
      <c r="B7307" s="16" t="s">
        <v>33</v>
      </c>
      <c r="C7307" s="16" t="s">
        <v>388</v>
      </c>
      <c r="D7307" s="17">
        <v>3</v>
      </c>
      <c r="E7307" s="17">
        <v>30</v>
      </c>
      <c r="F7307" s="17">
        <v>718</v>
      </c>
      <c r="G7307" s="17">
        <v>214</v>
      </c>
      <c r="H7307" s="17">
        <v>967</v>
      </c>
    </row>
    <row r="7308" spans="1:8">
      <c r="A7308" s="15">
        <v>7303</v>
      </c>
      <c r="B7308" s="16" t="s">
        <v>33</v>
      </c>
      <c r="C7308" s="16" t="s">
        <v>367</v>
      </c>
      <c r="D7308" s="17">
        <v>0</v>
      </c>
      <c r="E7308" s="17">
        <v>16</v>
      </c>
      <c r="F7308" s="17">
        <v>330</v>
      </c>
      <c r="G7308" s="17">
        <v>79</v>
      </c>
      <c r="H7308" s="17">
        <v>431</v>
      </c>
    </row>
    <row r="7309" spans="1:8">
      <c r="A7309" s="15">
        <v>7304</v>
      </c>
      <c r="B7309" s="16" t="s">
        <v>33</v>
      </c>
      <c r="C7309" s="16" t="s">
        <v>315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33</v>
      </c>
      <c r="C7310" s="16" t="s">
        <v>316</v>
      </c>
      <c r="D7310" s="17">
        <v>0</v>
      </c>
      <c r="E7310" s="17">
        <v>0</v>
      </c>
      <c r="F7310" s="17">
        <v>0</v>
      </c>
      <c r="G7310" s="17">
        <v>0</v>
      </c>
      <c r="H7310" s="17">
        <v>0</v>
      </c>
    </row>
    <row r="7311" spans="1:8">
      <c r="A7311" s="15">
        <v>7306</v>
      </c>
      <c r="B7311" s="16" t="s">
        <v>33</v>
      </c>
      <c r="C7311" s="16" t="s">
        <v>317</v>
      </c>
      <c r="D7311" s="17">
        <v>3</v>
      </c>
      <c r="E7311" s="17">
        <v>3</v>
      </c>
      <c r="F7311" s="17">
        <v>29</v>
      </c>
      <c r="G7311" s="17">
        <v>6</v>
      </c>
      <c r="H7311" s="17">
        <v>44</v>
      </c>
    </row>
    <row r="7312" spans="1:8">
      <c r="A7312" s="15">
        <v>7307</v>
      </c>
      <c r="B7312" s="16" t="s">
        <v>33</v>
      </c>
      <c r="C7312" s="16" t="s">
        <v>318</v>
      </c>
      <c r="D7312" s="17">
        <v>0</v>
      </c>
      <c r="E7312" s="17">
        <v>0</v>
      </c>
      <c r="F7312" s="17">
        <v>5</v>
      </c>
      <c r="G7312" s="17">
        <v>5</v>
      </c>
      <c r="H7312" s="17">
        <v>7</v>
      </c>
    </row>
    <row r="7313" spans="1:8">
      <c r="A7313" s="15">
        <v>7308</v>
      </c>
      <c r="B7313" s="16" t="s">
        <v>33</v>
      </c>
      <c r="C7313" s="16" t="s">
        <v>319</v>
      </c>
      <c r="D7313" s="17">
        <v>0</v>
      </c>
      <c r="E7313" s="17">
        <v>0</v>
      </c>
      <c r="F7313" s="17">
        <v>5</v>
      </c>
      <c r="G7313" s="17">
        <v>3</v>
      </c>
      <c r="H7313" s="17">
        <v>10</v>
      </c>
    </row>
    <row r="7314" spans="1:8">
      <c r="A7314" s="15">
        <v>7309</v>
      </c>
      <c r="B7314" s="16" t="s">
        <v>33</v>
      </c>
      <c r="C7314" s="16" t="s">
        <v>320</v>
      </c>
      <c r="D7314" s="17">
        <v>13</v>
      </c>
      <c r="E7314" s="17">
        <v>24</v>
      </c>
      <c r="F7314" s="17">
        <v>552</v>
      </c>
      <c r="G7314" s="17">
        <v>148</v>
      </c>
      <c r="H7314" s="17">
        <v>745</v>
      </c>
    </row>
    <row r="7315" spans="1:8">
      <c r="A7315" s="15">
        <v>7310</v>
      </c>
      <c r="B7315" s="16" t="s">
        <v>33</v>
      </c>
      <c r="C7315" s="16" t="s">
        <v>321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33</v>
      </c>
      <c r="C7316" s="16" t="s">
        <v>377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33</v>
      </c>
      <c r="C7317" s="16" t="s">
        <v>322</v>
      </c>
      <c r="D7317" s="17">
        <v>0</v>
      </c>
      <c r="E7317" s="17">
        <v>0</v>
      </c>
      <c r="F7317" s="17">
        <v>0</v>
      </c>
      <c r="G7317" s="17">
        <v>0</v>
      </c>
      <c r="H7317" s="17">
        <v>0</v>
      </c>
    </row>
    <row r="7318" spans="1:8">
      <c r="A7318" s="15">
        <v>7313</v>
      </c>
      <c r="B7318" s="16" t="s">
        <v>33</v>
      </c>
      <c r="C7318" s="16" t="s">
        <v>323</v>
      </c>
      <c r="D7318" s="17">
        <v>3</v>
      </c>
      <c r="E7318" s="17">
        <v>0</v>
      </c>
      <c r="F7318" s="17">
        <v>7</v>
      </c>
      <c r="G7318" s="17">
        <v>0</v>
      </c>
      <c r="H7318" s="17">
        <v>14</v>
      </c>
    </row>
    <row r="7319" spans="1:8">
      <c r="A7319" s="15">
        <v>7314</v>
      </c>
      <c r="B7319" s="16" t="s">
        <v>33</v>
      </c>
      <c r="C7319" s="16" t="s">
        <v>324</v>
      </c>
      <c r="D7319" s="17">
        <v>0</v>
      </c>
      <c r="E7319" s="17">
        <v>6</v>
      </c>
      <c r="F7319" s="17">
        <v>90</v>
      </c>
      <c r="G7319" s="17">
        <v>50</v>
      </c>
      <c r="H7319" s="17">
        <v>148</v>
      </c>
    </row>
    <row r="7320" spans="1:8">
      <c r="A7320" s="15">
        <v>7315</v>
      </c>
      <c r="B7320" s="16" t="s">
        <v>33</v>
      </c>
      <c r="C7320" s="16" t="s">
        <v>325</v>
      </c>
      <c r="D7320" s="17">
        <v>48</v>
      </c>
      <c r="E7320" s="17">
        <v>39</v>
      </c>
      <c r="F7320" s="17">
        <v>43</v>
      </c>
      <c r="G7320" s="17">
        <v>0</v>
      </c>
      <c r="H7320" s="17">
        <v>132</v>
      </c>
    </row>
    <row r="7321" spans="1:8">
      <c r="A7321" s="15">
        <v>7316</v>
      </c>
      <c r="B7321" s="16" t="s">
        <v>33</v>
      </c>
      <c r="C7321" s="16" t="s">
        <v>368</v>
      </c>
      <c r="D7321" s="17">
        <v>0</v>
      </c>
      <c r="E7321" s="17">
        <v>0</v>
      </c>
      <c r="F7321" s="17">
        <v>3</v>
      </c>
      <c r="G7321" s="17">
        <v>9</v>
      </c>
      <c r="H7321" s="17">
        <v>12</v>
      </c>
    </row>
    <row r="7322" spans="1:8">
      <c r="A7322" s="15">
        <v>7317</v>
      </c>
      <c r="B7322" s="16" t="s">
        <v>33</v>
      </c>
      <c r="C7322" s="16" t="s">
        <v>326</v>
      </c>
      <c r="D7322" s="17">
        <v>47</v>
      </c>
      <c r="E7322" s="17">
        <v>25</v>
      </c>
      <c r="F7322" s="17">
        <v>82</v>
      </c>
      <c r="G7322" s="17">
        <v>18</v>
      </c>
      <c r="H7322" s="17">
        <v>177</v>
      </c>
    </row>
    <row r="7323" spans="1:8">
      <c r="A7323" s="15">
        <v>7318</v>
      </c>
      <c r="B7323" s="16" t="s">
        <v>33</v>
      </c>
      <c r="C7323" s="16" t="s">
        <v>327</v>
      </c>
      <c r="D7323" s="17">
        <v>0</v>
      </c>
      <c r="E7323" s="17">
        <v>0</v>
      </c>
      <c r="F7323" s="17">
        <v>33</v>
      </c>
      <c r="G7323" s="17">
        <v>43</v>
      </c>
      <c r="H7323" s="17">
        <v>82</v>
      </c>
    </row>
    <row r="7324" spans="1:8">
      <c r="A7324" s="15">
        <v>7319</v>
      </c>
      <c r="B7324" s="16" t="s">
        <v>33</v>
      </c>
      <c r="C7324" s="16" t="s">
        <v>328</v>
      </c>
      <c r="D7324" s="17">
        <v>6</v>
      </c>
      <c r="E7324" s="17">
        <v>0</v>
      </c>
      <c r="F7324" s="17">
        <v>9</v>
      </c>
      <c r="G7324" s="17">
        <v>0</v>
      </c>
      <c r="H7324" s="17">
        <v>16</v>
      </c>
    </row>
    <row r="7325" spans="1:8">
      <c r="A7325" s="15">
        <v>7320</v>
      </c>
      <c r="B7325" s="16" t="s">
        <v>33</v>
      </c>
      <c r="C7325" s="16" t="s">
        <v>329</v>
      </c>
      <c r="D7325" s="17">
        <v>0</v>
      </c>
      <c r="E7325" s="17">
        <v>0</v>
      </c>
      <c r="F7325" s="17">
        <v>5</v>
      </c>
      <c r="G7325" s="17">
        <v>0</v>
      </c>
      <c r="H7325" s="17">
        <v>5</v>
      </c>
    </row>
    <row r="7326" spans="1:8">
      <c r="A7326" s="15">
        <v>7321</v>
      </c>
      <c r="B7326" s="16" t="s">
        <v>33</v>
      </c>
      <c r="C7326" s="16" t="s">
        <v>379</v>
      </c>
      <c r="D7326" s="17">
        <v>0</v>
      </c>
      <c r="E7326" s="17">
        <v>0</v>
      </c>
      <c r="F7326" s="17">
        <v>8</v>
      </c>
      <c r="G7326" s="17">
        <v>0</v>
      </c>
      <c r="H7326" s="17">
        <v>9</v>
      </c>
    </row>
    <row r="7327" spans="1:8">
      <c r="A7327" s="15">
        <v>7322</v>
      </c>
      <c r="B7327" s="16" t="s">
        <v>33</v>
      </c>
      <c r="C7327" s="16" t="s">
        <v>369</v>
      </c>
      <c r="D7327" s="17">
        <v>302</v>
      </c>
      <c r="E7327" s="17">
        <v>1007</v>
      </c>
      <c r="F7327" s="17">
        <v>10480</v>
      </c>
      <c r="G7327" s="17">
        <v>1497</v>
      </c>
      <c r="H7327" s="17">
        <v>13284</v>
      </c>
    </row>
    <row r="7328" spans="1:8">
      <c r="A7328" s="15">
        <v>7323</v>
      </c>
      <c r="B7328" s="16" t="s">
        <v>33</v>
      </c>
      <c r="C7328" s="16" t="s">
        <v>389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33</v>
      </c>
      <c r="C7329" s="16" t="s">
        <v>390</v>
      </c>
      <c r="D7329" s="17">
        <v>0</v>
      </c>
      <c r="E7329" s="17">
        <v>0</v>
      </c>
      <c r="F7329" s="17">
        <v>0</v>
      </c>
      <c r="G7329" s="17">
        <v>0</v>
      </c>
      <c r="H7329" s="17">
        <v>0</v>
      </c>
    </row>
    <row r="7330" spans="1:8">
      <c r="A7330" s="15">
        <v>7325</v>
      </c>
      <c r="B7330" s="16" t="s">
        <v>33</v>
      </c>
      <c r="C7330" s="16" t="s">
        <v>330</v>
      </c>
      <c r="D7330" s="17">
        <v>0</v>
      </c>
      <c r="E7330" s="17">
        <v>0</v>
      </c>
      <c r="F7330" s="17">
        <v>16</v>
      </c>
      <c r="G7330" s="17">
        <v>27</v>
      </c>
      <c r="H7330" s="17">
        <v>46</v>
      </c>
    </row>
    <row r="7331" spans="1:8">
      <c r="A7331" s="15">
        <v>7326</v>
      </c>
      <c r="B7331" s="16" t="s">
        <v>33</v>
      </c>
      <c r="C7331" s="16" t="s">
        <v>391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33</v>
      </c>
      <c r="C7332" s="16" t="s">
        <v>392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33</v>
      </c>
      <c r="C7333" s="16" t="s">
        <v>393</v>
      </c>
      <c r="D7333" s="17">
        <v>0</v>
      </c>
      <c r="E7333" s="17">
        <v>0</v>
      </c>
      <c r="F7333" s="17">
        <v>0</v>
      </c>
      <c r="G7333" s="17">
        <v>0</v>
      </c>
      <c r="H7333" s="17">
        <v>0</v>
      </c>
    </row>
    <row r="7334" spans="1:8">
      <c r="A7334" s="15">
        <v>7329</v>
      </c>
      <c r="B7334" s="16" t="s">
        <v>33</v>
      </c>
      <c r="C7334" s="16" t="s">
        <v>331</v>
      </c>
      <c r="D7334" s="17">
        <v>0</v>
      </c>
      <c r="E7334" s="17">
        <v>0</v>
      </c>
      <c r="F7334" s="17">
        <v>0</v>
      </c>
      <c r="G7334" s="17">
        <v>0</v>
      </c>
      <c r="H7334" s="17">
        <v>0</v>
      </c>
    </row>
    <row r="7335" spans="1:8">
      <c r="A7335" s="15">
        <v>7330</v>
      </c>
      <c r="B7335" s="16" t="s">
        <v>33</v>
      </c>
      <c r="C7335" s="16" t="s">
        <v>394</v>
      </c>
      <c r="D7335" s="17">
        <v>27448</v>
      </c>
      <c r="E7335" s="17">
        <v>21105</v>
      </c>
      <c r="F7335" s="17">
        <v>81586</v>
      </c>
      <c r="G7335" s="17">
        <v>21909</v>
      </c>
      <c r="H7335" s="17">
        <v>152052</v>
      </c>
    </row>
    <row r="7336" spans="1:8">
      <c r="A7336" s="15">
        <v>7331</v>
      </c>
      <c r="B7336" s="16" t="s">
        <v>33</v>
      </c>
      <c r="C7336" s="16" t="s">
        <v>332</v>
      </c>
      <c r="D7336" s="17">
        <v>11</v>
      </c>
      <c r="E7336" s="17">
        <v>3</v>
      </c>
      <c r="F7336" s="17">
        <v>17</v>
      </c>
      <c r="G7336" s="17">
        <v>0</v>
      </c>
      <c r="H7336" s="17">
        <v>30</v>
      </c>
    </row>
    <row r="7337" spans="1:8">
      <c r="A7337" s="15">
        <v>7332</v>
      </c>
      <c r="B7337" s="16" t="s">
        <v>33</v>
      </c>
      <c r="C7337" s="16" t="s">
        <v>333</v>
      </c>
      <c r="D7337" s="17">
        <v>11</v>
      </c>
      <c r="E7337" s="17">
        <v>16</v>
      </c>
      <c r="F7337" s="17">
        <v>99</v>
      </c>
      <c r="G7337" s="17">
        <v>3</v>
      </c>
      <c r="H7337" s="17">
        <v>136</v>
      </c>
    </row>
    <row r="7338" spans="1:8">
      <c r="A7338" s="15">
        <v>7333</v>
      </c>
      <c r="B7338" s="16" t="s">
        <v>34</v>
      </c>
      <c r="C7338" s="16" t="s">
        <v>97</v>
      </c>
      <c r="D7338" s="17">
        <v>71</v>
      </c>
      <c r="E7338" s="17">
        <v>162</v>
      </c>
      <c r="F7338" s="17">
        <v>274</v>
      </c>
      <c r="G7338" s="17">
        <v>10</v>
      </c>
      <c r="H7338" s="17">
        <v>515</v>
      </c>
    </row>
    <row r="7339" spans="1:8">
      <c r="A7339" s="15">
        <v>7334</v>
      </c>
      <c r="B7339" s="16" t="s">
        <v>34</v>
      </c>
      <c r="C7339" s="16" t="s">
        <v>347</v>
      </c>
      <c r="D7339" s="17">
        <v>0</v>
      </c>
      <c r="E7339" s="17">
        <v>0</v>
      </c>
      <c r="F7339" s="17">
        <v>0</v>
      </c>
      <c r="G7339" s="17">
        <v>0</v>
      </c>
      <c r="H7339" s="17">
        <v>0</v>
      </c>
    </row>
    <row r="7340" spans="1:8">
      <c r="A7340" s="15">
        <v>7335</v>
      </c>
      <c r="B7340" s="16" t="s">
        <v>34</v>
      </c>
      <c r="C7340" s="16" t="s">
        <v>98</v>
      </c>
      <c r="D7340" s="17">
        <v>0</v>
      </c>
      <c r="E7340" s="17">
        <v>0</v>
      </c>
      <c r="F7340" s="17">
        <v>5</v>
      </c>
      <c r="G7340" s="17">
        <v>0</v>
      </c>
      <c r="H7340" s="17">
        <v>4</v>
      </c>
    </row>
    <row r="7341" spans="1:8">
      <c r="A7341" s="15">
        <v>7336</v>
      </c>
      <c r="B7341" s="16" t="s">
        <v>34</v>
      </c>
      <c r="C7341" s="16" t="s">
        <v>99</v>
      </c>
      <c r="D7341" s="17">
        <v>0</v>
      </c>
      <c r="E7341" s="17">
        <v>0</v>
      </c>
      <c r="F7341" s="17">
        <v>5</v>
      </c>
      <c r="G7341" s="17">
        <v>3</v>
      </c>
      <c r="H7341" s="17">
        <v>5</v>
      </c>
    </row>
    <row r="7342" spans="1:8">
      <c r="A7342" s="15">
        <v>7337</v>
      </c>
      <c r="B7342" s="16" t="s">
        <v>34</v>
      </c>
      <c r="C7342" s="16" t="s">
        <v>100</v>
      </c>
      <c r="D7342" s="17">
        <v>0</v>
      </c>
      <c r="E7342" s="17">
        <v>0</v>
      </c>
      <c r="F7342" s="17">
        <v>0</v>
      </c>
      <c r="G7342" s="17">
        <v>0</v>
      </c>
      <c r="H7342" s="17">
        <v>0</v>
      </c>
    </row>
    <row r="7343" spans="1:8">
      <c r="A7343" s="15">
        <v>7338</v>
      </c>
      <c r="B7343" s="16" t="s">
        <v>34</v>
      </c>
      <c r="C7343" s="16" t="s">
        <v>101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34</v>
      </c>
      <c r="C7344" s="16" t="s">
        <v>102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34</v>
      </c>
      <c r="C7345" s="16" t="s">
        <v>103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34</v>
      </c>
      <c r="C7346" s="16" t="s">
        <v>104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34</v>
      </c>
      <c r="C7347" s="16" t="s">
        <v>105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34</v>
      </c>
      <c r="C7348" s="16" t="s">
        <v>106</v>
      </c>
      <c r="D7348" s="17">
        <v>0</v>
      </c>
      <c r="E7348" s="17">
        <v>5</v>
      </c>
      <c r="F7348" s="17">
        <v>28</v>
      </c>
      <c r="G7348" s="17">
        <v>9</v>
      </c>
      <c r="H7348" s="17">
        <v>39</v>
      </c>
    </row>
    <row r="7349" spans="1:8">
      <c r="A7349" s="15">
        <v>7344</v>
      </c>
      <c r="B7349" s="16" t="s">
        <v>34</v>
      </c>
      <c r="C7349" s="16" t="s">
        <v>107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34</v>
      </c>
      <c r="C7350" s="16" t="s">
        <v>108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34</v>
      </c>
      <c r="C7351" s="16" t="s">
        <v>109</v>
      </c>
      <c r="D7351" s="17">
        <v>0</v>
      </c>
      <c r="E7351" s="17">
        <v>0</v>
      </c>
      <c r="F7351" s="17">
        <v>0</v>
      </c>
      <c r="G7351" s="17">
        <v>0</v>
      </c>
      <c r="H7351" s="17">
        <v>0</v>
      </c>
    </row>
    <row r="7352" spans="1:8">
      <c r="A7352" s="15">
        <v>7347</v>
      </c>
      <c r="B7352" s="16" t="s">
        <v>34</v>
      </c>
      <c r="C7352" s="16" t="s">
        <v>110</v>
      </c>
      <c r="D7352" s="17">
        <v>38026</v>
      </c>
      <c r="E7352" s="17">
        <v>25297</v>
      </c>
      <c r="F7352" s="17">
        <v>89540</v>
      </c>
      <c r="G7352" s="17">
        <v>27077</v>
      </c>
      <c r="H7352" s="17">
        <v>179939</v>
      </c>
    </row>
    <row r="7353" spans="1:8">
      <c r="A7353" s="15">
        <v>7348</v>
      </c>
      <c r="B7353" s="16" t="s">
        <v>34</v>
      </c>
      <c r="C7353" s="16" t="s">
        <v>348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34</v>
      </c>
      <c r="C7354" s="16" t="s">
        <v>111</v>
      </c>
      <c r="D7354" s="17">
        <v>0</v>
      </c>
      <c r="E7354" s="17">
        <v>0</v>
      </c>
      <c r="F7354" s="17">
        <v>0</v>
      </c>
      <c r="G7354" s="17">
        <v>0</v>
      </c>
      <c r="H7354" s="17">
        <v>0</v>
      </c>
    </row>
    <row r="7355" spans="1:8">
      <c r="A7355" s="15">
        <v>7350</v>
      </c>
      <c r="B7355" s="16" t="s">
        <v>34</v>
      </c>
      <c r="C7355" s="16" t="s">
        <v>112</v>
      </c>
      <c r="D7355" s="17">
        <v>0</v>
      </c>
      <c r="E7355" s="17">
        <v>0</v>
      </c>
      <c r="F7355" s="17">
        <v>0</v>
      </c>
      <c r="G7355" s="17">
        <v>0</v>
      </c>
      <c r="H7355" s="17">
        <v>0</v>
      </c>
    </row>
    <row r="7356" spans="1:8">
      <c r="A7356" s="15">
        <v>7351</v>
      </c>
      <c r="B7356" s="16" t="s">
        <v>34</v>
      </c>
      <c r="C7356" s="16" t="s">
        <v>113</v>
      </c>
      <c r="D7356" s="17">
        <v>5</v>
      </c>
      <c r="E7356" s="17">
        <v>0</v>
      </c>
      <c r="F7356" s="17">
        <v>63</v>
      </c>
      <c r="G7356" s="17">
        <v>142</v>
      </c>
      <c r="H7356" s="17">
        <v>213</v>
      </c>
    </row>
    <row r="7357" spans="1:8">
      <c r="A7357" s="15">
        <v>7352</v>
      </c>
      <c r="B7357" s="16" t="s">
        <v>34</v>
      </c>
      <c r="C7357" s="16" t="s">
        <v>114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34</v>
      </c>
      <c r="C7358" s="16" t="s">
        <v>115</v>
      </c>
      <c r="D7358" s="17">
        <v>0</v>
      </c>
      <c r="E7358" s="17">
        <v>0</v>
      </c>
      <c r="F7358" s="17">
        <v>6</v>
      </c>
      <c r="G7358" s="17">
        <v>0</v>
      </c>
      <c r="H7358" s="17">
        <v>6</v>
      </c>
    </row>
    <row r="7359" spans="1:8">
      <c r="A7359" s="15">
        <v>7354</v>
      </c>
      <c r="B7359" s="16" t="s">
        <v>34</v>
      </c>
      <c r="C7359" s="16" t="s">
        <v>116</v>
      </c>
      <c r="D7359" s="17">
        <v>0</v>
      </c>
      <c r="E7359" s="17">
        <v>0</v>
      </c>
      <c r="F7359" s="17">
        <v>3</v>
      </c>
      <c r="G7359" s="17">
        <v>0</v>
      </c>
      <c r="H7359" s="17">
        <v>10</v>
      </c>
    </row>
    <row r="7360" spans="1:8">
      <c r="A7360" s="15">
        <v>7355</v>
      </c>
      <c r="B7360" s="16" t="s">
        <v>34</v>
      </c>
      <c r="C7360" s="16" t="s">
        <v>117</v>
      </c>
      <c r="D7360" s="17">
        <v>12</v>
      </c>
      <c r="E7360" s="17">
        <v>10</v>
      </c>
      <c r="F7360" s="17">
        <v>70</v>
      </c>
      <c r="G7360" s="17">
        <v>0</v>
      </c>
      <c r="H7360" s="17">
        <v>97</v>
      </c>
    </row>
    <row r="7361" spans="1:8">
      <c r="A7361" s="15">
        <v>7356</v>
      </c>
      <c r="B7361" s="16" t="s">
        <v>34</v>
      </c>
      <c r="C7361" s="16" t="s">
        <v>118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34</v>
      </c>
      <c r="C7362" s="16" t="s">
        <v>119</v>
      </c>
      <c r="D7362" s="17">
        <v>0</v>
      </c>
      <c r="E7362" s="17">
        <v>0</v>
      </c>
      <c r="F7362" s="17">
        <v>7</v>
      </c>
      <c r="G7362" s="17">
        <v>3</v>
      </c>
      <c r="H7362" s="17">
        <v>4</v>
      </c>
    </row>
    <row r="7363" spans="1:8">
      <c r="A7363" s="15">
        <v>7358</v>
      </c>
      <c r="B7363" s="16" t="s">
        <v>34</v>
      </c>
      <c r="C7363" s="16" t="s">
        <v>120</v>
      </c>
      <c r="D7363" s="17">
        <v>6</v>
      </c>
      <c r="E7363" s="17">
        <v>0</v>
      </c>
      <c r="F7363" s="17">
        <v>23</v>
      </c>
      <c r="G7363" s="17">
        <v>23</v>
      </c>
      <c r="H7363" s="17">
        <v>52</v>
      </c>
    </row>
    <row r="7364" spans="1:8">
      <c r="A7364" s="15">
        <v>7359</v>
      </c>
      <c r="B7364" s="16" t="s">
        <v>34</v>
      </c>
      <c r="C7364" s="16" t="s">
        <v>121</v>
      </c>
      <c r="D7364" s="17">
        <v>0</v>
      </c>
      <c r="E7364" s="17">
        <v>0</v>
      </c>
      <c r="F7364" s="17">
        <v>0</v>
      </c>
      <c r="G7364" s="17">
        <v>0</v>
      </c>
      <c r="H7364" s="17">
        <v>0</v>
      </c>
    </row>
    <row r="7365" spans="1:8">
      <c r="A7365" s="15">
        <v>7360</v>
      </c>
      <c r="B7365" s="16" t="s">
        <v>34</v>
      </c>
      <c r="C7365" s="16" t="s">
        <v>122</v>
      </c>
      <c r="D7365" s="17">
        <v>0</v>
      </c>
      <c r="E7365" s="17">
        <v>0</v>
      </c>
      <c r="F7365" s="17">
        <v>0</v>
      </c>
      <c r="G7365" s="17">
        <v>0</v>
      </c>
      <c r="H7365" s="17">
        <v>0</v>
      </c>
    </row>
    <row r="7366" spans="1:8">
      <c r="A7366" s="15">
        <v>7361</v>
      </c>
      <c r="B7366" s="16" t="s">
        <v>34</v>
      </c>
      <c r="C7366" s="16" t="s">
        <v>123</v>
      </c>
      <c r="D7366" s="17">
        <v>0</v>
      </c>
      <c r="E7366" s="17">
        <v>0</v>
      </c>
      <c r="F7366" s="17">
        <v>0</v>
      </c>
      <c r="G7366" s="17">
        <v>0</v>
      </c>
      <c r="H7366" s="17">
        <v>4</v>
      </c>
    </row>
    <row r="7367" spans="1:8">
      <c r="A7367" s="15">
        <v>7362</v>
      </c>
      <c r="B7367" s="16" t="s">
        <v>34</v>
      </c>
      <c r="C7367" s="16" t="s">
        <v>124</v>
      </c>
      <c r="D7367" s="17">
        <v>5</v>
      </c>
      <c r="E7367" s="17">
        <v>0</v>
      </c>
      <c r="F7367" s="17">
        <v>8</v>
      </c>
      <c r="G7367" s="17">
        <v>0</v>
      </c>
      <c r="H7367" s="17">
        <v>6</v>
      </c>
    </row>
    <row r="7368" spans="1:8">
      <c r="A7368" s="15">
        <v>7363</v>
      </c>
      <c r="B7368" s="16" t="s">
        <v>34</v>
      </c>
      <c r="C7368" s="16" t="s">
        <v>380</v>
      </c>
      <c r="D7368" s="17">
        <v>0</v>
      </c>
      <c r="E7368" s="17">
        <v>0</v>
      </c>
      <c r="F7368" s="17">
        <v>3</v>
      </c>
      <c r="G7368" s="17">
        <v>0</v>
      </c>
      <c r="H7368" s="17">
        <v>11</v>
      </c>
    </row>
    <row r="7369" spans="1:8">
      <c r="A7369" s="15">
        <v>7364</v>
      </c>
      <c r="B7369" s="16" t="s">
        <v>34</v>
      </c>
      <c r="C7369" s="16" t="s">
        <v>372</v>
      </c>
      <c r="D7369" s="17">
        <v>0</v>
      </c>
      <c r="E7369" s="17">
        <v>0</v>
      </c>
      <c r="F7369" s="17">
        <v>0</v>
      </c>
      <c r="G7369" s="17">
        <v>0</v>
      </c>
      <c r="H7369" s="17">
        <v>0</v>
      </c>
    </row>
    <row r="7370" spans="1:8">
      <c r="A7370" s="15">
        <v>7365</v>
      </c>
      <c r="B7370" s="16" t="s">
        <v>34</v>
      </c>
      <c r="C7370" s="16" t="s">
        <v>125</v>
      </c>
      <c r="D7370" s="17">
        <v>0</v>
      </c>
      <c r="E7370" s="17">
        <v>29</v>
      </c>
      <c r="F7370" s="17">
        <v>301</v>
      </c>
      <c r="G7370" s="17">
        <v>100</v>
      </c>
      <c r="H7370" s="17">
        <v>433</v>
      </c>
    </row>
    <row r="7371" spans="1:8">
      <c r="A7371" s="15">
        <v>7366</v>
      </c>
      <c r="B7371" s="16" t="s">
        <v>34</v>
      </c>
      <c r="C7371" s="16" t="s">
        <v>126</v>
      </c>
      <c r="D7371" s="17">
        <v>0</v>
      </c>
      <c r="E7371" s="17">
        <v>0</v>
      </c>
      <c r="F7371" s="17">
        <v>7</v>
      </c>
      <c r="G7371" s="17">
        <v>0</v>
      </c>
      <c r="H7371" s="17">
        <v>3</v>
      </c>
    </row>
    <row r="7372" spans="1:8">
      <c r="A7372" s="15">
        <v>7367</v>
      </c>
      <c r="B7372" s="16" t="s">
        <v>34</v>
      </c>
      <c r="C7372" s="16" t="s">
        <v>127</v>
      </c>
      <c r="D7372" s="17">
        <v>0</v>
      </c>
      <c r="E7372" s="17">
        <v>5</v>
      </c>
      <c r="F7372" s="17">
        <v>52</v>
      </c>
      <c r="G7372" s="17">
        <v>0</v>
      </c>
      <c r="H7372" s="17">
        <v>65</v>
      </c>
    </row>
    <row r="7373" spans="1:8">
      <c r="A7373" s="15">
        <v>7368</v>
      </c>
      <c r="B7373" s="16" t="s">
        <v>34</v>
      </c>
      <c r="C7373" s="16" t="s">
        <v>128</v>
      </c>
      <c r="D7373" s="17">
        <v>0</v>
      </c>
      <c r="E7373" s="17">
        <v>0</v>
      </c>
      <c r="F7373" s="17">
        <v>0</v>
      </c>
      <c r="G7373" s="17">
        <v>0</v>
      </c>
      <c r="H7373" s="17">
        <v>0</v>
      </c>
    </row>
    <row r="7374" spans="1:8">
      <c r="A7374" s="15">
        <v>7369</v>
      </c>
      <c r="B7374" s="16" t="s">
        <v>34</v>
      </c>
      <c r="C7374" s="16" t="s">
        <v>129</v>
      </c>
      <c r="D7374" s="17">
        <v>0</v>
      </c>
      <c r="E7374" s="17">
        <v>0</v>
      </c>
      <c r="F7374" s="17">
        <v>4</v>
      </c>
      <c r="G7374" s="17">
        <v>0</v>
      </c>
      <c r="H7374" s="17">
        <v>3</v>
      </c>
    </row>
    <row r="7375" spans="1:8">
      <c r="A7375" s="15">
        <v>7370</v>
      </c>
      <c r="B7375" s="16" t="s">
        <v>34</v>
      </c>
      <c r="C7375" s="16" t="s">
        <v>130</v>
      </c>
      <c r="D7375" s="17">
        <v>3</v>
      </c>
      <c r="E7375" s="17">
        <v>0</v>
      </c>
      <c r="F7375" s="17">
        <v>37</v>
      </c>
      <c r="G7375" s="17">
        <v>4</v>
      </c>
      <c r="H7375" s="17">
        <v>48</v>
      </c>
    </row>
    <row r="7376" spans="1:8">
      <c r="A7376" s="15">
        <v>7371</v>
      </c>
      <c r="B7376" s="16" t="s">
        <v>34</v>
      </c>
      <c r="C7376" s="16" t="s">
        <v>131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34</v>
      </c>
      <c r="C7377" s="16" t="s">
        <v>132</v>
      </c>
      <c r="D7377" s="17">
        <v>0</v>
      </c>
      <c r="E7377" s="17">
        <v>0</v>
      </c>
      <c r="F7377" s="17">
        <v>8</v>
      </c>
      <c r="G7377" s="17">
        <v>0</v>
      </c>
      <c r="H7377" s="17">
        <v>7</v>
      </c>
    </row>
    <row r="7378" spans="1:8">
      <c r="A7378" s="15">
        <v>7373</v>
      </c>
      <c r="B7378" s="16" t="s">
        <v>34</v>
      </c>
      <c r="C7378" s="16" t="s">
        <v>381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34</v>
      </c>
      <c r="C7379" s="16" t="s">
        <v>133</v>
      </c>
      <c r="D7379" s="17">
        <v>0</v>
      </c>
      <c r="E7379" s="17">
        <v>8</v>
      </c>
      <c r="F7379" s="17">
        <v>46</v>
      </c>
      <c r="G7379" s="17">
        <v>9</v>
      </c>
      <c r="H7379" s="17">
        <v>56</v>
      </c>
    </row>
    <row r="7380" spans="1:8">
      <c r="A7380" s="15">
        <v>7375</v>
      </c>
      <c r="B7380" s="16" t="s">
        <v>34</v>
      </c>
      <c r="C7380" s="16" t="s">
        <v>134</v>
      </c>
      <c r="D7380" s="17">
        <v>0</v>
      </c>
      <c r="E7380" s="17">
        <v>0</v>
      </c>
      <c r="F7380" s="17">
        <v>0</v>
      </c>
      <c r="G7380" s="17">
        <v>0</v>
      </c>
      <c r="H7380" s="17">
        <v>4</v>
      </c>
    </row>
    <row r="7381" spans="1:8">
      <c r="A7381" s="15">
        <v>7376</v>
      </c>
      <c r="B7381" s="16" t="s">
        <v>34</v>
      </c>
      <c r="C7381" s="16" t="s">
        <v>135</v>
      </c>
      <c r="D7381" s="17">
        <v>31</v>
      </c>
      <c r="E7381" s="17">
        <v>31</v>
      </c>
      <c r="F7381" s="17">
        <v>208</v>
      </c>
      <c r="G7381" s="17">
        <v>25</v>
      </c>
      <c r="H7381" s="17">
        <v>296</v>
      </c>
    </row>
    <row r="7382" spans="1:8">
      <c r="A7382" s="15">
        <v>7377</v>
      </c>
      <c r="B7382" s="16" t="s">
        <v>34</v>
      </c>
      <c r="C7382" s="16" t="s">
        <v>136</v>
      </c>
      <c r="D7382" s="17">
        <v>0</v>
      </c>
      <c r="E7382" s="17">
        <v>0</v>
      </c>
      <c r="F7382" s="17">
        <v>0</v>
      </c>
      <c r="G7382" s="17">
        <v>3</v>
      </c>
      <c r="H7382" s="17">
        <v>3</v>
      </c>
    </row>
    <row r="7383" spans="1:8">
      <c r="A7383" s="15">
        <v>7378</v>
      </c>
      <c r="B7383" s="16" t="s">
        <v>34</v>
      </c>
      <c r="C7383" s="16" t="s">
        <v>137</v>
      </c>
      <c r="D7383" s="17">
        <v>0</v>
      </c>
      <c r="E7383" s="17">
        <v>0</v>
      </c>
      <c r="F7383" s="17">
        <v>0</v>
      </c>
      <c r="G7383" s="17">
        <v>0</v>
      </c>
      <c r="H7383" s="17">
        <v>0</v>
      </c>
    </row>
    <row r="7384" spans="1:8">
      <c r="A7384" s="15">
        <v>7379</v>
      </c>
      <c r="B7384" s="16" t="s">
        <v>34</v>
      </c>
      <c r="C7384" s="16" t="s">
        <v>138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34</v>
      </c>
      <c r="C7385" s="16" t="s">
        <v>139</v>
      </c>
      <c r="D7385" s="17">
        <v>0</v>
      </c>
      <c r="E7385" s="17">
        <v>0</v>
      </c>
      <c r="F7385" s="17">
        <v>0</v>
      </c>
      <c r="G7385" s="17">
        <v>0</v>
      </c>
      <c r="H7385" s="17">
        <v>0</v>
      </c>
    </row>
    <row r="7386" spans="1:8">
      <c r="A7386" s="15">
        <v>7381</v>
      </c>
      <c r="B7386" s="16" t="s">
        <v>34</v>
      </c>
      <c r="C7386" s="16" t="s">
        <v>140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34</v>
      </c>
      <c r="C7387" s="16" t="s">
        <v>141</v>
      </c>
      <c r="D7387" s="17">
        <v>0</v>
      </c>
      <c r="E7387" s="17">
        <v>0</v>
      </c>
      <c r="F7387" s="17">
        <v>0</v>
      </c>
      <c r="G7387" s="17">
        <v>0</v>
      </c>
      <c r="H7387" s="17">
        <v>0</v>
      </c>
    </row>
    <row r="7388" spans="1:8">
      <c r="A7388" s="15">
        <v>7383</v>
      </c>
      <c r="B7388" s="16" t="s">
        <v>34</v>
      </c>
      <c r="C7388" s="16" t="s">
        <v>142</v>
      </c>
      <c r="D7388" s="17">
        <v>0</v>
      </c>
      <c r="E7388" s="17">
        <v>0</v>
      </c>
      <c r="F7388" s="17">
        <v>0</v>
      </c>
      <c r="G7388" s="17">
        <v>0</v>
      </c>
      <c r="H7388" s="17">
        <v>0</v>
      </c>
    </row>
    <row r="7389" spans="1:8">
      <c r="A7389" s="15">
        <v>7384</v>
      </c>
      <c r="B7389" s="16" t="s">
        <v>34</v>
      </c>
      <c r="C7389" s="16" t="s">
        <v>143</v>
      </c>
      <c r="D7389" s="17">
        <v>0</v>
      </c>
      <c r="E7389" s="17">
        <v>0</v>
      </c>
      <c r="F7389" s="17">
        <v>42</v>
      </c>
      <c r="G7389" s="17">
        <v>14</v>
      </c>
      <c r="H7389" s="17">
        <v>55</v>
      </c>
    </row>
    <row r="7390" spans="1:8">
      <c r="A7390" s="15">
        <v>7385</v>
      </c>
      <c r="B7390" s="16" t="s">
        <v>34</v>
      </c>
      <c r="C7390" s="16" t="s">
        <v>144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34</v>
      </c>
      <c r="C7391" s="16" t="s">
        <v>349</v>
      </c>
      <c r="D7391" s="17">
        <v>126</v>
      </c>
      <c r="E7391" s="17">
        <v>303</v>
      </c>
      <c r="F7391" s="17">
        <v>997</v>
      </c>
      <c r="G7391" s="17">
        <v>106</v>
      </c>
      <c r="H7391" s="17">
        <v>1528</v>
      </c>
    </row>
    <row r="7392" spans="1:8">
      <c r="A7392" s="15">
        <v>7387</v>
      </c>
      <c r="B7392" s="16" t="s">
        <v>34</v>
      </c>
      <c r="C7392" s="16" t="s">
        <v>145</v>
      </c>
      <c r="D7392" s="17">
        <v>0</v>
      </c>
      <c r="E7392" s="17">
        <v>0</v>
      </c>
      <c r="F7392" s="17">
        <v>0</v>
      </c>
      <c r="G7392" s="17">
        <v>0</v>
      </c>
      <c r="H7392" s="17">
        <v>0</v>
      </c>
    </row>
    <row r="7393" spans="1:8">
      <c r="A7393" s="15">
        <v>7388</v>
      </c>
      <c r="B7393" s="16" t="s">
        <v>34</v>
      </c>
      <c r="C7393" s="16" t="s">
        <v>146</v>
      </c>
      <c r="D7393" s="17">
        <v>0</v>
      </c>
      <c r="E7393" s="17">
        <v>7</v>
      </c>
      <c r="F7393" s="17">
        <v>35</v>
      </c>
      <c r="G7393" s="17">
        <v>6</v>
      </c>
      <c r="H7393" s="17">
        <v>43</v>
      </c>
    </row>
    <row r="7394" spans="1:8">
      <c r="A7394" s="15">
        <v>7389</v>
      </c>
      <c r="B7394" s="16" t="s">
        <v>34</v>
      </c>
      <c r="C7394" s="16" t="s">
        <v>147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34</v>
      </c>
      <c r="C7395" s="16" t="s">
        <v>148</v>
      </c>
      <c r="D7395" s="17">
        <v>3</v>
      </c>
      <c r="E7395" s="17">
        <v>12</v>
      </c>
      <c r="F7395" s="17">
        <v>22</v>
      </c>
      <c r="G7395" s="17">
        <v>0</v>
      </c>
      <c r="H7395" s="17">
        <v>38</v>
      </c>
    </row>
    <row r="7396" spans="1:8">
      <c r="A7396" s="15">
        <v>7391</v>
      </c>
      <c r="B7396" s="16" t="s">
        <v>34</v>
      </c>
      <c r="C7396" s="16" t="s">
        <v>350</v>
      </c>
      <c r="D7396" s="17">
        <v>12</v>
      </c>
      <c r="E7396" s="17">
        <v>4</v>
      </c>
      <c r="F7396" s="17">
        <v>17</v>
      </c>
      <c r="G7396" s="17">
        <v>0</v>
      </c>
      <c r="H7396" s="17">
        <v>38</v>
      </c>
    </row>
    <row r="7397" spans="1:8">
      <c r="A7397" s="15">
        <v>7392</v>
      </c>
      <c r="B7397" s="16" t="s">
        <v>34</v>
      </c>
      <c r="C7397" s="16" t="s">
        <v>149</v>
      </c>
      <c r="D7397" s="17">
        <v>0</v>
      </c>
      <c r="E7397" s="17">
        <v>0</v>
      </c>
      <c r="F7397" s="17">
        <v>4</v>
      </c>
      <c r="G7397" s="17">
        <v>0</v>
      </c>
      <c r="H7397" s="17">
        <v>4</v>
      </c>
    </row>
    <row r="7398" spans="1:8">
      <c r="A7398" s="15">
        <v>7393</v>
      </c>
      <c r="B7398" s="16" t="s">
        <v>34</v>
      </c>
      <c r="C7398" s="16" t="s">
        <v>150</v>
      </c>
      <c r="D7398" s="17">
        <v>0</v>
      </c>
      <c r="E7398" s="17">
        <v>0</v>
      </c>
      <c r="F7398" s="17">
        <v>4</v>
      </c>
      <c r="G7398" s="17">
        <v>0</v>
      </c>
      <c r="H7398" s="17">
        <v>4</v>
      </c>
    </row>
    <row r="7399" spans="1:8">
      <c r="A7399" s="15">
        <v>7394</v>
      </c>
      <c r="B7399" s="16" t="s">
        <v>34</v>
      </c>
      <c r="C7399" s="16" t="s">
        <v>351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34</v>
      </c>
      <c r="C7400" s="16" t="s">
        <v>151</v>
      </c>
      <c r="D7400" s="17">
        <v>5</v>
      </c>
      <c r="E7400" s="17">
        <v>26</v>
      </c>
      <c r="F7400" s="17">
        <v>572</v>
      </c>
      <c r="G7400" s="17">
        <v>734</v>
      </c>
      <c r="H7400" s="17">
        <v>1338</v>
      </c>
    </row>
    <row r="7401" spans="1:8">
      <c r="A7401" s="15">
        <v>7396</v>
      </c>
      <c r="B7401" s="16" t="s">
        <v>34</v>
      </c>
      <c r="C7401" s="16" t="s">
        <v>152</v>
      </c>
      <c r="D7401" s="17">
        <v>0</v>
      </c>
      <c r="E7401" s="17">
        <v>0</v>
      </c>
      <c r="F7401" s="17">
        <v>0</v>
      </c>
      <c r="G7401" s="17">
        <v>0</v>
      </c>
      <c r="H7401" s="17">
        <v>0</v>
      </c>
    </row>
    <row r="7402" spans="1:8">
      <c r="A7402" s="15">
        <v>7397</v>
      </c>
      <c r="B7402" s="16" t="s">
        <v>34</v>
      </c>
      <c r="C7402" s="16" t="s">
        <v>352</v>
      </c>
      <c r="D7402" s="17">
        <v>0</v>
      </c>
      <c r="E7402" s="17">
        <v>0</v>
      </c>
      <c r="F7402" s="17">
        <v>0</v>
      </c>
      <c r="G7402" s="17">
        <v>0</v>
      </c>
      <c r="H7402" s="17">
        <v>0</v>
      </c>
    </row>
    <row r="7403" spans="1:8">
      <c r="A7403" s="15">
        <v>7398</v>
      </c>
      <c r="B7403" s="16" t="s">
        <v>34</v>
      </c>
      <c r="C7403" s="16" t="s">
        <v>153</v>
      </c>
      <c r="D7403" s="17">
        <v>5</v>
      </c>
      <c r="E7403" s="17">
        <v>0</v>
      </c>
      <c r="F7403" s="17">
        <v>24</v>
      </c>
      <c r="G7403" s="17">
        <v>40</v>
      </c>
      <c r="H7403" s="17">
        <v>74</v>
      </c>
    </row>
    <row r="7404" spans="1:8">
      <c r="A7404" s="15">
        <v>7399</v>
      </c>
      <c r="B7404" s="16" t="s">
        <v>34</v>
      </c>
      <c r="C7404" s="16" t="s">
        <v>154</v>
      </c>
      <c r="D7404" s="17">
        <v>0</v>
      </c>
      <c r="E7404" s="17">
        <v>0</v>
      </c>
      <c r="F7404" s="17">
        <v>18</v>
      </c>
      <c r="G7404" s="17">
        <v>27</v>
      </c>
      <c r="H7404" s="17">
        <v>43</v>
      </c>
    </row>
    <row r="7405" spans="1:8">
      <c r="A7405" s="15">
        <v>7400</v>
      </c>
      <c r="B7405" s="16" t="s">
        <v>34</v>
      </c>
      <c r="C7405" s="16" t="s">
        <v>155</v>
      </c>
      <c r="D7405" s="17">
        <v>3</v>
      </c>
      <c r="E7405" s="17">
        <v>0</v>
      </c>
      <c r="F7405" s="17">
        <v>25</v>
      </c>
      <c r="G7405" s="17">
        <v>29</v>
      </c>
      <c r="H7405" s="17">
        <v>59</v>
      </c>
    </row>
    <row r="7406" spans="1:8">
      <c r="A7406" s="15">
        <v>7401</v>
      </c>
      <c r="B7406" s="16" t="s">
        <v>34</v>
      </c>
      <c r="C7406" s="16" t="s">
        <v>156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34</v>
      </c>
      <c r="C7407" s="16" t="s">
        <v>157</v>
      </c>
      <c r="D7407" s="17">
        <v>0</v>
      </c>
      <c r="E7407" s="17">
        <v>0</v>
      </c>
      <c r="F7407" s="17">
        <v>0</v>
      </c>
      <c r="G7407" s="17">
        <v>0</v>
      </c>
      <c r="H7407" s="17">
        <v>0</v>
      </c>
    </row>
    <row r="7408" spans="1:8">
      <c r="A7408" s="15">
        <v>7403</v>
      </c>
      <c r="B7408" s="16" t="s">
        <v>34</v>
      </c>
      <c r="C7408" s="16" t="s">
        <v>158</v>
      </c>
      <c r="D7408" s="17">
        <v>0</v>
      </c>
      <c r="E7408" s="17">
        <v>0</v>
      </c>
      <c r="F7408" s="17">
        <v>0</v>
      </c>
      <c r="G7408" s="17">
        <v>0</v>
      </c>
      <c r="H7408" s="17">
        <v>0</v>
      </c>
    </row>
    <row r="7409" spans="1:8">
      <c r="A7409" s="15">
        <v>7404</v>
      </c>
      <c r="B7409" s="16" t="s">
        <v>34</v>
      </c>
      <c r="C7409" s="16" t="s">
        <v>159</v>
      </c>
      <c r="D7409" s="17">
        <v>0</v>
      </c>
      <c r="E7409" s="17">
        <v>0</v>
      </c>
      <c r="F7409" s="17">
        <v>8</v>
      </c>
      <c r="G7409" s="17">
        <v>18</v>
      </c>
      <c r="H7409" s="17">
        <v>26</v>
      </c>
    </row>
    <row r="7410" spans="1:8">
      <c r="A7410" s="15">
        <v>7405</v>
      </c>
      <c r="B7410" s="16" t="s">
        <v>34</v>
      </c>
      <c r="C7410" s="16" t="s">
        <v>160</v>
      </c>
      <c r="D7410" s="17">
        <v>0</v>
      </c>
      <c r="E7410" s="17">
        <v>0</v>
      </c>
      <c r="F7410" s="17">
        <v>0</v>
      </c>
      <c r="G7410" s="17">
        <v>0</v>
      </c>
      <c r="H7410" s="17">
        <v>4</v>
      </c>
    </row>
    <row r="7411" spans="1:8">
      <c r="A7411" s="15">
        <v>7406</v>
      </c>
      <c r="B7411" s="16" t="s">
        <v>34</v>
      </c>
      <c r="C7411" s="16" t="s">
        <v>161</v>
      </c>
      <c r="D7411" s="17">
        <v>9</v>
      </c>
      <c r="E7411" s="17">
        <v>12</v>
      </c>
      <c r="F7411" s="17">
        <v>72</v>
      </c>
      <c r="G7411" s="17">
        <v>43</v>
      </c>
      <c r="H7411" s="17">
        <v>139</v>
      </c>
    </row>
    <row r="7412" spans="1:8">
      <c r="A7412" s="15">
        <v>7407</v>
      </c>
      <c r="B7412" s="16" t="s">
        <v>34</v>
      </c>
      <c r="C7412" s="16" t="s">
        <v>162</v>
      </c>
      <c r="D7412" s="17">
        <v>0</v>
      </c>
      <c r="E7412" s="17">
        <v>0</v>
      </c>
      <c r="F7412" s="17">
        <v>9</v>
      </c>
      <c r="G7412" s="17">
        <v>0</v>
      </c>
      <c r="H7412" s="17">
        <v>10</v>
      </c>
    </row>
    <row r="7413" spans="1:8">
      <c r="A7413" s="15">
        <v>7408</v>
      </c>
      <c r="B7413" s="16" t="s">
        <v>34</v>
      </c>
      <c r="C7413" s="16" t="s">
        <v>163</v>
      </c>
      <c r="D7413" s="17">
        <v>344</v>
      </c>
      <c r="E7413" s="17">
        <v>288</v>
      </c>
      <c r="F7413" s="17">
        <v>3997</v>
      </c>
      <c r="G7413" s="17">
        <v>3325</v>
      </c>
      <c r="H7413" s="17">
        <v>7955</v>
      </c>
    </row>
    <row r="7414" spans="1:8">
      <c r="A7414" s="15">
        <v>7409</v>
      </c>
      <c r="B7414" s="16" t="s">
        <v>34</v>
      </c>
      <c r="C7414" s="16" t="s">
        <v>164</v>
      </c>
      <c r="D7414" s="17">
        <v>0</v>
      </c>
      <c r="E7414" s="17">
        <v>0</v>
      </c>
      <c r="F7414" s="17">
        <v>0</v>
      </c>
      <c r="G7414" s="17">
        <v>0</v>
      </c>
      <c r="H7414" s="17">
        <v>0</v>
      </c>
    </row>
    <row r="7415" spans="1:8">
      <c r="A7415" s="15">
        <v>7410</v>
      </c>
      <c r="B7415" s="16" t="s">
        <v>34</v>
      </c>
      <c r="C7415" s="16" t="s">
        <v>165</v>
      </c>
      <c r="D7415" s="17">
        <v>0</v>
      </c>
      <c r="E7415" s="17">
        <v>0</v>
      </c>
      <c r="F7415" s="17">
        <v>3</v>
      </c>
      <c r="G7415" s="17">
        <v>0</v>
      </c>
      <c r="H7415" s="17">
        <v>3</v>
      </c>
    </row>
    <row r="7416" spans="1:8">
      <c r="A7416" s="15">
        <v>7411</v>
      </c>
      <c r="B7416" s="16" t="s">
        <v>34</v>
      </c>
      <c r="C7416" s="16" t="s">
        <v>166</v>
      </c>
      <c r="D7416" s="17">
        <v>0</v>
      </c>
      <c r="E7416" s="17">
        <v>0</v>
      </c>
      <c r="F7416" s="17">
        <v>0</v>
      </c>
      <c r="G7416" s="17">
        <v>7</v>
      </c>
      <c r="H7416" s="17">
        <v>9</v>
      </c>
    </row>
    <row r="7417" spans="1:8">
      <c r="A7417" s="15">
        <v>7412</v>
      </c>
      <c r="B7417" s="16" t="s">
        <v>34</v>
      </c>
      <c r="C7417" s="16" t="s">
        <v>167</v>
      </c>
      <c r="D7417" s="17">
        <v>11</v>
      </c>
      <c r="E7417" s="17">
        <v>11</v>
      </c>
      <c r="F7417" s="17">
        <v>16</v>
      </c>
      <c r="G7417" s="17">
        <v>0</v>
      </c>
      <c r="H7417" s="17">
        <v>45</v>
      </c>
    </row>
    <row r="7418" spans="1:8">
      <c r="A7418" s="15">
        <v>7413</v>
      </c>
      <c r="B7418" s="16" t="s">
        <v>34</v>
      </c>
      <c r="C7418" s="16" t="s">
        <v>168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34</v>
      </c>
      <c r="C7419" s="16" t="s">
        <v>353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34</v>
      </c>
      <c r="C7420" s="16" t="s">
        <v>169</v>
      </c>
      <c r="D7420" s="17">
        <v>4</v>
      </c>
      <c r="E7420" s="17">
        <v>8</v>
      </c>
      <c r="F7420" s="17">
        <v>98</v>
      </c>
      <c r="G7420" s="17">
        <v>7</v>
      </c>
      <c r="H7420" s="17">
        <v>123</v>
      </c>
    </row>
    <row r="7421" spans="1:8">
      <c r="A7421" s="15">
        <v>7416</v>
      </c>
      <c r="B7421" s="16" t="s">
        <v>34</v>
      </c>
      <c r="C7421" s="16" t="s">
        <v>170</v>
      </c>
      <c r="D7421" s="17">
        <v>0</v>
      </c>
      <c r="E7421" s="17">
        <v>0</v>
      </c>
      <c r="F7421" s="17">
        <v>31</v>
      </c>
      <c r="G7421" s="17">
        <v>32</v>
      </c>
      <c r="H7421" s="17">
        <v>61</v>
      </c>
    </row>
    <row r="7422" spans="1:8">
      <c r="A7422" s="15">
        <v>7417</v>
      </c>
      <c r="B7422" s="16" t="s">
        <v>34</v>
      </c>
      <c r="C7422" s="16" t="s">
        <v>171</v>
      </c>
      <c r="D7422" s="17">
        <v>4</v>
      </c>
      <c r="E7422" s="17">
        <v>17</v>
      </c>
      <c r="F7422" s="17">
        <v>98</v>
      </c>
      <c r="G7422" s="17">
        <v>38</v>
      </c>
      <c r="H7422" s="17">
        <v>154</v>
      </c>
    </row>
    <row r="7423" spans="1:8">
      <c r="A7423" s="15">
        <v>7418</v>
      </c>
      <c r="B7423" s="16" t="s">
        <v>34</v>
      </c>
      <c r="C7423" s="16" t="s">
        <v>172</v>
      </c>
      <c r="D7423" s="17">
        <v>0</v>
      </c>
      <c r="E7423" s="17">
        <v>0</v>
      </c>
      <c r="F7423" s="17">
        <v>0</v>
      </c>
      <c r="G7423" s="17">
        <v>0</v>
      </c>
      <c r="H7423" s="17">
        <v>0</v>
      </c>
    </row>
    <row r="7424" spans="1:8">
      <c r="A7424" s="15">
        <v>7419</v>
      </c>
      <c r="B7424" s="16" t="s">
        <v>34</v>
      </c>
      <c r="C7424" s="16" t="s">
        <v>173</v>
      </c>
      <c r="D7424" s="17">
        <v>0</v>
      </c>
      <c r="E7424" s="17">
        <v>0</v>
      </c>
      <c r="F7424" s="17">
        <v>0</v>
      </c>
      <c r="G7424" s="17">
        <v>0</v>
      </c>
      <c r="H7424" s="17">
        <v>0</v>
      </c>
    </row>
    <row r="7425" spans="1:8">
      <c r="A7425" s="15">
        <v>7420</v>
      </c>
      <c r="B7425" s="16" t="s">
        <v>34</v>
      </c>
      <c r="C7425" s="16" t="s">
        <v>174</v>
      </c>
      <c r="D7425" s="17">
        <v>0</v>
      </c>
      <c r="E7425" s="17">
        <v>0</v>
      </c>
      <c r="F7425" s="17">
        <v>0</v>
      </c>
      <c r="G7425" s="17">
        <v>0</v>
      </c>
      <c r="H7425" s="17">
        <v>0</v>
      </c>
    </row>
    <row r="7426" spans="1:8">
      <c r="A7426" s="15">
        <v>7421</v>
      </c>
      <c r="B7426" s="16" t="s">
        <v>34</v>
      </c>
      <c r="C7426" s="16" t="s">
        <v>175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34</v>
      </c>
      <c r="C7427" s="16" t="s">
        <v>176</v>
      </c>
      <c r="D7427" s="17">
        <v>0</v>
      </c>
      <c r="E7427" s="17">
        <v>0</v>
      </c>
      <c r="F7427" s="17">
        <v>0</v>
      </c>
      <c r="G7427" s="17">
        <v>9</v>
      </c>
      <c r="H7427" s="17">
        <v>6</v>
      </c>
    </row>
    <row r="7428" spans="1:8">
      <c r="A7428" s="15">
        <v>7423</v>
      </c>
      <c r="B7428" s="16" t="s">
        <v>34</v>
      </c>
      <c r="C7428" s="16" t="s">
        <v>177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34</v>
      </c>
      <c r="C7429" s="16" t="s">
        <v>178</v>
      </c>
      <c r="D7429" s="17">
        <v>16</v>
      </c>
      <c r="E7429" s="17">
        <v>31</v>
      </c>
      <c r="F7429" s="17">
        <v>359</v>
      </c>
      <c r="G7429" s="17">
        <v>930</v>
      </c>
      <c r="H7429" s="17">
        <v>1337</v>
      </c>
    </row>
    <row r="7430" spans="1:8">
      <c r="A7430" s="15">
        <v>7425</v>
      </c>
      <c r="B7430" s="16" t="s">
        <v>34</v>
      </c>
      <c r="C7430" s="16" t="s">
        <v>179</v>
      </c>
      <c r="D7430" s="17">
        <v>0</v>
      </c>
      <c r="E7430" s="17">
        <v>0</v>
      </c>
      <c r="F7430" s="17">
        <v>15</v>
      </c>
      <c r="G7430" s="17">
        <v>0</v>
      </c>
      <c r="H7430" s="17">
        <v>16</v>
      </c>
    </row>
    <row r="7431" spans="1:8">
      <c r="A7431" s="15">
        <v>7426</v>
      </c>
      <c r="B7431" s="16" t="s">
        <v>34</v>
      </c>
      <c r="C7431" s="16" t="s">
        <v>180</v>
      </c>
      <c r="D7431" s="17">
        <v>0</v>
      </c>
      <c r="E7431" s="17">
        <v>0</v>
      </c>
      <c r="F7431" s="17">
        <v>4</v>
      </c>
      <c r="G7431" s="17">
        <v>5</v>
      </c>
      <c r="H7431" s="17">
        <v>10</v>
      </c>
    </row>
    <row r="7432" spans="1:8">
      <c r="A7432" s="15">
        <v>7427</v>
      </c>
      <c r="B7432" s="16" t="s">
        <v>34</v>
      </c>
      <c r="C7432" s="16" t="s">
        <v>181</v>
      </c>
      <c r="D7432" s="17">
        <v>0</v>
      </c>
      <c r="E7432" s="17">
        <v>9</v>
      </c>
      <c r="F7432" s="17">
        <v>131</v>
      </c>
      <c r="G7432" s="17">
        <v>320</v>
      </c>
      <c r="H7432" s="17">
        <v>462</v>
      </c>
    </row>
    <row r="7433" spans="1:8">
      <c r="A7433" s="15">
        <v>7428</v>
      </c>
      <c r="B7433" s="16" t="s">
        <v>34</v>
      </c>
      <c r="C7433" s="16" t="s">
        <v>182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34</v>
      </c>
      <c r="C7434" s="16" t="s">
        <v>183</v>
      </c>
      <c r="D7434" s="17">
        <v>0</v>
      </c>
      <c r="E7434" s="17">
        <v>0</v>
      </c>
      <c r="F7434" s="17">
        <v>0</v>
      </c>
      <c r="G7434" s="17">
        <v>0</v>
      </c>
      <c r="H7434" s="17">
        <v>0</v>
      </c>
    </row>
    <row r="7435" spans="1:8">
      <c r="A7435" s="15">
        <v>7430</v>
      </c>
      <c r="B7435" s="16" t="s">
        <v>34</v>
      </c>
      <c r="C7435" s="16" t="s">
        <v>184</v>
      </c>
      <c r="D7435" s="17">
        <v>0</v>
      </c>
      <c r="E7435" s="17">
        <v>0</v>
      </c>
      <c r="F7435" s="17">
        <v>0</v>
      </c>
      <c r="G7435" s="17">
        <v>0</v>
      </c>
      <c r="H7435" s="17">
        <v>0</v>
      </c>
    </row>
    <row r="7436" spans="1:8">
      <c r="A7436" s="15">
        <v>7431</v>
      </c>
      <c r="B7436" s="16" t="s">
        <v>34</v>
      </c>
      <c r="C7436" s="16" t="s">
        <v>185</v>
      </c>
      <c r="D7436" s="17">
        <v>0</v>
      </c>
      <c r="E7436" s="17">
        <v>0</v>
      </c>
      <c r="F7436" s="17">
        <v>0</v>
      </c>
      <c r="G7436" s="17">
        <v>0</v>
      </c>
      <c r="H7436" s="17">
        <v>5</v>
      </c>
    </row>
    <row r="7437" spans="1:8">
      <c r="A7437" s="15">
        <v>7432</v>
      </c>
      <c r="B7437" s="16" t="s">
        <v>34</v>
      </c>
      <c r="C7437" s="16" t="s">
        <v>186</v>
      </c>
      <c r="D7437" s="17">
        <v>0</v>
      </c>
      <c r="E7437" s="17">
        <v>0</v>
      </c>
      <c r="F7437" s="17">
        <v>0</v>
      </c>
      <c r="G7437" s="17">
        <v>0</v>
      </c>
      <c r="H7437" s="17">
        <v>3</v>
      </c>
    </row>
    <row r="7438" spans="1:8">
      <c r="A7438" s="15">
        <v>7433</v>
      </c>
      <c r="B7438" s="16" t="s">
        <v>34</v>
      </c>
      <c r="C7438" s="16" t="s">
        <v>354</v>
      </c>
      <c r="D7438" s="17">
        <v>0</v>
      </c>
      <c r="E7438" s="17">
        <v>0</v>
      </c>
      <c r="F7438" s="17">
        <v>6</v>
      </c>
      <c r="G7438" s="17">
        <v>3</v>
      </c>
      <c r="H7438" s="17">
        <v>6</v>
      </c>
    </row>
    <row r="7439" spans="1:8">
      <c r="A7439" s="15">
        <v>7434</v>
      </c>
      <c r="B7439" s="16" t="s">
        <v>34</v>
      </c>
      <c r="C7439" s="16" t="s">
        <v>187</v>
      </c>
      <c r="D7439" s="17">
        <v>0</v>
      </c>
      <c r="E7439" s="17">
        <v>4</v>
      </c>
      <c r="F7439" s="17">
        <v>0</v>
      </c>
      <c r="G7439" s="17">
        <v>0</v>
      </c>
      <c r="H7439" s="17">
        <v>3</v>
      </c>
    </row>
    <row r="7440" spans="1:8">
      <c r="A7440" s="15">
        <v>7435</v>
      </c>
      <c r="B7440" s="16" t="s">
        <v>34</v>
      </c>
      <c r="C7440" s="16" t="s">
        <v>188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34</v>
      </c>
      <c r="C7441" s="16" t="s">
        <v>189</v>
      </c>
      <c r="D7441" s="17">
        <v>0</v>
      </c>
      <c r="E7441" s="17">
        <v>0</v>
      </c>
      <c r="F7441" s="17">
        <v>0</v>
      </c>
      <c r="G7441" s="17">
        <v>0</v>
      </c>
      <c r="H7441" s="17">
        <v>0</v>
      </c>
    </row>
    <row r="7442" spans="1:8">
      <c r="A7442" s="15">
        <v>7437</v>
      </c>
      <c r="B7442" s="16" t="s">
        <v>34</v>
      </c>
      <c r="C7442" s="16" t="s">
        <v>190</v>
      </c>
      <c r="D7442" s="17">
        <v>0</v>
      </c>
      <c r="E7442" s="17">
        <v>0</v>
      </c>
      <c r="F7442" s="17">
        <v>0</v>
      </c>
      <c r="G7442" s="17">
        <v>0</v>
      </c>
      <c r="H7442" s="17">
        <v>0</v>
      </c>
    </row>
    <row r="7443" spans="1:8">
      <c r="A7443" s="15">
        <v>7438</v>
      </c>
      <c r="B7443" s="16" t="s">
        <v>34</v>
      </c>
      <c r="C7443" s="16" t="s">
        <v>191</v>
      </c>
      <c r="D7443" s="17">
        <v>0</v>
      </c>
      <c r="E7443" s="17">
        <v>0</v>
      </c>
      <c r="F7443" s="17">
        <v>0</v>
      </c>
      <c r="G7443" s="17">
        <v>0</v>
      </c>
      <c r="H7443" s="17">
        <v>0</v>
      </c>
    </row>
    <row r="7444" spans="1:8">
      <c r="A7444" s="15">
        <v>7439</v>
      </c>
      <c r="B7444" s="16" t="s">
        <v>34</v>
      </c>
      <c r="C7444" s="16" t="s">
        <v>192</v>
      </c>
      <c r="D7444" s="17">
        <v>0</v>
      </c>
      <c r="E7444" s="17">
        <v>0</v>
      </c>
      <c r="F7444" s="17">
        <v>0</v>
      </c>
      <c r="G7444" s="17">
        <v>0</v>
      </c>
      <c r="H7444" s="17">
        <v>0</v>
      </c>
    </row>
    <row r="7445" spans="1:8">
      <c r="A7445" s="15">
        <v>7440</v>
      </c>
      <c r="B7445" s="16" t="s">
        <v>34</v>
      </c>
      <c r="C7445" s="16" t="s">
        <v>355</v>
      </c>
      <c r="D7445" s="17">
        <v>20</v>
      </c>
      <c r="E7445" s="17">
        <v>59</v>
      </c>
      <c r="F7445" s="17">
        <v>94</v>
      </c>
      <c r="G7445" s="17">
        <v>21</v>
      </c>
      <c r="H7445" s="17">
        <v>199</v>
      </c>
    </row>
    <row r="7446" spans="1:8">
      <c r="A7446" s="15">
        <v>7441</v>
      </c>
      <c r="B7446" s="16" t="s">
        <v>34</v>
      </c>
      <c r="C7446" s="16" t="s">
        <v>193</v>
      </c>
      <c r="D7446" s="17">
        <v>0</v>
      </c>
      <c r="E7446" s="17">
        <v>3</v>
      </c>
      <c r="F7446" s="17">
        <v>50</v>
      </c>
      <c r="G7446" s="17">
        <v>128</v>
      </c>
      <c r="H7446" s="17">
        <v>181</v>
      </c>
    </row>
    <row r="7447" spans="1:8">
      <c r="A7447" s="15">
        <v>7442</v>
      </c>
      <c r="B7447" s="16" t="s">
        <v>34</v>
      </c>
      <c r="C7447" s="16" t="s">
        <v>194</v>
      </c>
      <c r="D7447" s="17">
        <v>0</v>
      </c>
      <c r="E7447" s="17">
        <v>0</v>
      </c>
      <c r="F7447" s="17">
        <v>3</v>
      </c>
      <c r="G7447" s="17">
        <v>0</v>
      </c>
      <c r="H7447" s="17">
        <v>9</v>
      </c>
    </row>
    <row r="7448" spans="1:8">
      <c r="A7448" s="15">
        <v>7443</v>
      </c>
      <c r="B7448" s="16" t="s">
        <v>34</v>
      </c>
      <c r="C7448" s="16" t="s">
        <v>195</v>
      </c>
      <c r="D7448" s="17">
        <v>189</v>
      </c>
      <c r="E7448" s="17">
        <v>370</v>
      </c>
      <c r="F7448" s="17">
        <v>1665</v>
      </c>
      <c r="G7448" s="17">
        <v>97</v>
      </c>
      <c r="H7448" s="17">
        <v>2317</v>
      </c>
    </row>
    <row r="7449" spans="1:8">
      <c r="A7449" s="15">
        <v>7444</v>
      </c>
      <c r="B7449" s="16" t="s">
        <v>34</v>
      </c>
      <c r="C7449" s="16" t="s">
        <v>196</v>
      </c>
      <c r="D7449" s="17">
        <v>12</v>
      </c>
      <c r="E7449" s="17">
        <v>36</v>
      </c>
      <c r="F7449" s="17">
        <v>149</v>
      </c>
      <c r="G7449" s="17">
        <v>35</v>
      </c>
      <c r="H7449" s="17">
        <v>229</v>
      </c>
    </row>
    <row r="7450" spans="1:8">
      <c r="A7450" s="15">
        <v>7445</v>
      </c>
      <c r="B7450" s="16" t="s">
        <v>34</v>
      </c>
      <c r="C7450" s="16" t="s">
        <v>197</v>
      </c>
      <c r="D7450" s="17">
        <v>77</v>
      </c>
      <c r="E7450" s="17">
        <v>71</v>
      </c>
      <c r="F7450" s="17">
        <v>288</v>
      </c>
      <c r="G7450" s="17">
        <v>19</v>
      </c>
      <c r="H7450" s="17">
        <v>464</v>
      </c>
    </row>
    <row r="7451" spans="1:8">
      <c r="A7451" s="15">
        <v>7446</v>
      </c>
      <c r="B7451" s="16" t="s">
        <v>34</v>
      </c>
      <c r="C7451" s="16" t="s">
        <v>198</v>
      </c>
      <c r="D7451" s="17">
        <v>60</v>
      </c>
      <c r="E7451" s="17">
        <v>15</v>
      </c>
      <c r="F7451" s="17">
        <v>144</v>
      </c>
      <c r="G7451" s="17">
        <v>7</v>
      </c>
      <c r="H7451" s="17">
        <v>227</v>
      </c>
    </row>
    <row r="7452" spans="1:8">
      <c r="A7452" s="15">
        <v>7447</v>
      </c>
      <c r="B7452" s="16" t="s">
        <v>34</v>
      </c>
      <c r="C7452" s="16" t="s">
        <v>199</v>
      </c>
      <c r="D7452" s="17">
        <v>46</v>
      </c>
      <c r="E7452" s="17">
        <v>24</v>
      </c>
      <c r="F7452" s="17">
        <v>316</v>
      </c>
      <c r="G7452" s="17">
        <v>166</v>
      </c>
      <c r="H7452" s="17">
        <v>554</v>
      </c>
    </row>
    <row r="7453" spans="1:8">
      <c r="A7453" s="15">
        <v>7448</v>
      </c>
      <c r="B7453" s="16" t="s">
        <v>34</v>
      </c>
      <c r="C7453" s="16" t="s">
        <v>200</v>
      </c>
      <c r="D7453" s="17">
        <v>0</v>
      </c>
      <c r="E7453" s="17">
        <v>0</v>
      </c>
      <c r="F7453" s="17">
        <v>0</v>
      </c>
      <c r="G7453" s="17">
        <v>0</v>
      </c>
      <c r="H7453" s="17">
        <v>8</v>
      </c>
    </row>
    <row r="7454" spans="1:8">
      <c r="A7454" s="15">
        <v>7449</v>
      </c>
      <c r="B7454" s="16" t="s">
        <v>34</v>
      </c>
      <c r="C7454" s="16" t="s">
        <v>201</v>
      </c>
      <c r="D7454" s="17">
        <v>0</v>
      </c>
      <c r="E7454" s="17">
        <v>0</v>
      </c>
      <c r="F7454" s="17">
        <v>15</v>
      </c>
      <c r="G7454" s="17">
        <v>0</v>
      </c>
      <c r="H7454" s="17">
        <v>17</v>
      </c>
    </row>
    <row r="7455" spans="1:8">
      <c r="A7455" s="15">
        <v>7450</v>
      </c>
      <c r="B7455" s="16" t="s">
        <v>34</v>
      </c>
      <c r="C7455" s="16" t="s">
        <v>202</v>
      </c>
      <c r="D7455" s="17">
        <v>13</v>
      </c>
      <c r="E7455" s="17">
        <v>19</v>
      </c>
      <c r="F7455" s="17">
        <v>474</v>
      </c>
      <c r="G7455" s="17">
        <v>1135</v>
      </c>
      <c r="H7455" s="17">
        <v>1640</v>
      </c>
    </row>
    <row r="7456" spans="1:8">
      <c r="A7456" s="15">
        <v>7451</v>
      </c>
      <c r="B7456" s="16" t="s">
        <v>34</v>
      </c>
      <c r="C7456" s="16" t="s">
        <v>203</v>
      </c>
      <c r="D7456" s="17">
        <v>0</v>
      </c>
      <c r="E7456" s="17">
        <v>0</v>
      </c>
      <c r="F7456" s="17">
        <v>9</v>
      </c>
      <c r="G7456" s="17">
        <v>0</v>
      </c>
      <c r="H7456" s="17">
        <v>9</v>
      </c>
    </row>
    <row r="7457" spans="1:8">
      <c r="A7457" s="15">
        <v>7452</v>
      </c>
      <c r="B7457" s="16" t="s">
        <v>34</v>
      </c>
      <c r="C7457" s="16" t="s">
        <v>204</v>
      </c>
      <c r="D7457" s="17">
        <v>21</v>
      </c>
      <c r="E7457" s="17">
        <v>6</v>
      </c>
      <c r="F7457" s="17">
        <v>98</v>
      </c>
      <c r="G7457" s="17">
        <v>8</v>
      </c>
      <c r="H7457" s="17">
        <v>139</v>
      </c>
    </row>
    <row r="7458" spans="1:8">
      <c r="A7458" s="15">
        <v>7453</v>
      </c>
      <c r="B7458" s="16" t="s">
        <v>34</v>
      </c>
      <c r="C7458" s="16" t="s">
        <v>205</v>
      </c>
      <c r="D7458" s="17">
        <v>0</v>
      </c>
      <c r="E7458" s="17">
        <v>0</v>
      </c>
      <c r="F7458" s="17">
        <v>0</v>
      </c>
      <c r="G7458" s="17">
        <v>0</v>
      </c>
      <c r="H7458" s="17">
        <v>0</v>
      </c>
    </row>
    <row r="7459" spans="1:8">
      <c r="A7459" s="15">
        <v>7454</v>
      </c>
      <c r="B7459" s="16" t="s">
        <v>34</v>
      </c>
      <c r="C7459" s="16" t="s">
        <v>356</v>
      </c>
      <c r="D7459" s="17">
        <v>0</v>
      </c>
      <c r="E7459" s="17">
        <v>0</v>
      </c>
      <c r="F7459" s="17">
        <v>3</v>
      </c>
      <c r="G7459" s="17">
        <v>3</v>
      </c>
      <c r="H7459" s="17">
        <v>9</v>
      </c>
    </row>
    <row r="7460" spans="1:8">
      <c r="A7460" s="15">
        <v>7455</v>
      </c>
      <c r="B7460" s="16" t="s">
        <v>34</v>
      </c>
      <c r="C7460" s="16" t="s">
        <v>206</v>
      </c>
      <c r="D7460" s="17">
        <v>0</v>
      </c>
      <c r="E7460" s="17">
        <v>0</v>
      </c>
      <c r="F7460" s="17">
        <v>8</v>
      </c>
      <c r="G7460" s="17">
        <v>3</v>
      </c>
      <c r="H7460" s="17">
        <v>12</v>
      </c>
    </row>
    <row r="7461" spans="1:8">
      <c r="A7461" s="15">
        <v>7456</v>
      </c>
      <c r="B7461" s="16" t="s">
        <v>34</v>
      </c>
      <c r="C7461" s="16" t="s">
        <v>207</v>
      </c>
      <c r="D7461" s="17">
        <v>0</v>
      </c>
      <c r="E7461" s="17">
        <v>0</v>
      </c>
      <c r="F7461" s="17">
        <v>4</v>
      </c>
      <c r="G7461" s="17">
        <v>0</v>
      </c>
      <c r="H7461" s="17">
        <v>4</v>
      </c>
    </row>
    <row r="7462" spans="1:8">
      <c r="A7462" s="15">
        <v>7457</v>
      </c>
      <c r="B7462" s="16" t="s">
        <v>34</v>
      </c>
      <c r="C7462" s="16" t="s">
        <v>208</v>
      </c>
      <c r="D7462" s="17">
        <v>15</v>
      </c>
      <c r="E7462" s="17">
        <v>20</v>
      </c>
      <c r="F7462" s="17">
        <v>21</v>
      </c>
      <c r="G7462" s="17">
        <v>12</v>
      </c>
      <c r="H7462" s="17">
        <v>66</v>
      </c>
    </row>
    <row r="7463" spans="1:8">
      <c r="A7463" s="15">
        <v>7458</v>
      </c>
      <c r="B7463" s="16" t="s">
        <v>34</v>
      </c>
      <c r="C7463" s="16" t="s">
        <v>209</v>
      </c>
      <c r="D7463" s="17">
        <v>0</v>
      </c>
      <c r="E7463" s="17">
        <v>0</v>
      </c>
      <c r="F7463" s="17">
        <v>3</v>
      </c>
      <c r="G7463" s="17">
        <v>0</v>
      </c>
      <c r="H7463" s="17">
        <v>6</v>
      </c>
    </row>
    <row r="7464" spans="1:8">
      <c r="A7464" s="15">
        <v>7459</v>
      </c>
      <c r="B7464" s="16" t="s">
        <v>34</v>
      </c>
      <c r="C7464" s="16" t="s">
        <v>357</v>
      </c>
      <c r="D7464" s="17">
        <v>0</v>
      </c>
      <c r="E7464" s="17">
        <v>0</v>
      </c>
      <c r="F7464" s="17">
        <v>0</v>
      </c>
      <c r="G7464" s="17">
        <v>0</v>
      </c>
      <c r="H7464" s="17">
        <v>0</v>
      </c>
    </row>
    <row r="7465" spans="1:8">
      <c r="A7465" s="15">
        <v>7460</v>
      </c>
      <c r="B7465" s="16" t="s">
        <v>34</v>
      </c>
      <c r="C7465" s="16" t="s">
        <v>358</v>
      </c>
      <c r="D7465" s="17">
        <v>20</v>
      </c>
      <c r="E7465" s="17">
        <v>24</v>
      </c>
      <c r="F7465" s="17">
        <v>104</v>
      </c>
      <c r="G7465" s="17">
        <v>4</v>
      </c>
      <c r="H7465" s="17">
        <v>151</v>
      </c>
    </row>
    <row r="7466" spans="1:8">
      <c r="A7466" s="15">
        <v>7461</v>
      </c>
      <c r="B7466" s="16" t="s">
        <v>34</v>
      </c>
      <c r="C7466" s="16" t="s">
        <v>359</v>
      </c>
      <c r="D7466" s="17">
        <v>0</v>
      </c>
      <c r="E7466" s="17">
        <v>3</v>
      </c>
      <c r="F7466" s="17">
        <v>17</v>
      </c>
      <c r="G7466" s="17">
        <v>0</v>
      </c>
      <c r="H7466" s="17">
        <v>19</v>
      </c>
    </row>
    <row r="7467" spans="1:8">
      <c r="A7467" s="15">
        <v>7462</v>
      </c>
      <c r="B7467" s="16" t="s">
        <v>34</v>
      </c>
      <c r="C7467" s="16" t="s">
        <v>210</v>
      </c>
      <c r="D7467" s="17">
        <v>4</v>
      </c>
      <c r="E7467" s="17">
        <v>13</v>
      </c>
      <c r="F7467" s="17">
        <v>9</v>
      </c>
      <c r="G7467" s="17">
        <v>0</v>
      </c>
      <c r="H7467" s="17">
        <v>22</v>
      </c>
    </row>
    <row r="7468" spans="1:8">
      <c r="A7468" s="15">
        <v>7463</v>
      </c>
      <c r="B7468" s="16" t="s">
        <v>34</v>
      </c>
      <c r="C7468" s="16" t="s">
        <v>360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34</v>
      </c>
      <c r="C7469" s="16" t="s">
        <v>211</v>
      </c>
      <c r="D7469" s="17">
        <v>0</v>
      </c>
      <c r="E7469" s="17">
        <v>0</v>
      </c>
      <c r="F7469" s="17">
        <v>45</v>
      </c>
      <c r="G7469" s="17">
        <v>11</v>
      </c>
      <c r="H7469" s="17">
        <v>57</v>
      </c>
    </row>
    <row r="7470" spans="1:8">
      <c r="A7470" s="15">
        <v>7465</v>
      </c>
      <c r="B7470" s="16" t="s">
        <v>34</v>
      </c>
      <c r="C7470" s="16" t="s">
        <v>212</v>
      </c>
      <c r="D7470" s="17">
        <v>0</v>
      </c>
      <c r="E7470" s="17">
        <v>0</v>
      </c>
      <c r="F7470" s="17">
        <v>5</v>
      </c>
      <c r="G7470" s="17">
        <v>29</v>
      </c>
      <c r="H7470" s="17">
        <v>36</v>
      </c>
    </row>
    <row r="7471" spans="1:8">
      <c r="A7471" s="15">
        <v>7466</v>
      </c>
      <c r="B7471" s="16" t="s">
        <v>34</v>
      </c>
      <c r="C7471" s="16" t="s">
        <v>213</v>
      </c>
      <c r="D7471" s="17">
        <v>3</v>
      </c>
      <c r="E7471" s="17">
        <v>4</v>
      </c>
      <c r="F7471" s="17">
        <v>74</v>
      </c>
      <c r="G7471" s="17">
        <v>14</v>
      </c>
      <c r="H7471" s="17">
        <v>106</v>
      </c>
    </row>
    <row r="7472" spans="1:8">
      <c r="A7472" s="15">
        <v>7467</v>
      </c>
      <c r="B7472" s="16" t="s">
        <v>34</v>
      </c>
      <c r="C7472" s="16" t="s">
        <v>214</v>
      </c>
      <c r="D7472" s="17">
        <v>0</v>
      </c>
      <c r="E7472" s="17">
        <v>0</v>
      </c>
      <c r="F7472" s="17">
        <v>0</v>
      </c>
      <c r="G7472" s="17">
        <v>0</v>
      </c>
      <c r="H7472" s="17">
        <v>0</v>
      </c>
    </row>
    <row r="7473" spans="1:8">
      <c r="A7473" s="15">
        <v>7468</v>
      </c>
      <c r="B7473" s="16" t="s">
        <v>34</v>
      </c>
      <c r="C7473" s="16" t="s">
        <v>215</v>
      </c>
      <c r="D7473" s="17">
        <v>0</v>
      </c>
      <c r="E7473" s="17">
        <v>13</v>
      </c>
      <c r="F7473" s="17">
        <v>15</v>
      </c>
      <c r="G7473" s="17">
        <v>0</v>
      </c>
      <c r="H7473" s="17">
        <v>29</v>
      </c>
    </row>
    <row r="7474" spans="1:8">
      <c r="A7474" s="15">
        <v>7469</v>
      </c>
      <c r="B7474" s="16" t="s">
        <v>34</v>
      </c>
      <c r="C7474" s="16" t="s">
        <v>216</v>
      </c>
      <c r="D7474" s="17">
        <v>4</v>
      </c>
      <c r="E7474" s="17">
        <v>7</v>
      </c>
      <c r="F7474" s="17">
        <v>11</v>
      </c>
      <c r="G7474" s="17">
        <v>5</v>
      </c>
      <c r="H7474" s="17">
        <v>25</v>
      </c>
    </row>
    <row r="7475" spans="1:8">
      <c r="A7475" s="15">
        <v>7470</v>
      </c>
      <c r="B7475" s="16" t="s">
        <v>34</v>
      </c>
      <c r="C7475" s="16" t="s">
        <v>217</v>
      </c>
      <c r="D7475" s="17">
        <v>0</v>
      </c>
      <c r="E7475" s="17">
        <v>0</v>
      </c>
      <c r="F7475" s="17">
        <v>0</v>
      </c>
      <c r="G7475" s="17">
        <v>0</v>
      </c>
      <c r="H7475" s="17">
        <v>0</v>
      </c>
    </row>
    <row r="7476" spans="1:8">
      <c r="A7476" s="15">
        <v>7471</v>
      </c>
      <c r="B7476" s="16" t="s">
        <v>34</v>
      </c>
      <c r="C7476" s="16" t="s">
        <v>218</v>
      </c>
      <c r="D7476" s="17">
        <v>0</v>
      </c>
      <c r="E7476" s="17">
        <v>3</v>
      </c>
      <c r="F7476" s="17">
        <v>7</v>
      </c>
      <c r="G7476" s="17">
        <v>50</v>
      </c>
      <c r="H7476" s="17">
        <v>64</v>
      </c>
    </row>
    <row r="7477" spans="1:8">
      <c r="A7477" s="15">
        <v>7472</v>
      </c>
      <c r="B7477" s="16" t="s">
        <v>34</v>
      </c>
      <c r="C7477" s="16" t="s">
        <v>219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34</v>
      </c>
      <c r="C7478" s="16" t="s">
        <v>361</v>
      </c>
      <c r="D7478" s="17">
        <v>0</v>
      </c>
      <c r="E7478" s="17">
        <v>0</v>
      </c>
      <c r="F7478" s="17">
        <v>6</v>
      </c>
      <c r="G7478" s="17">
        <v>0</v>
      </c>
      <c r="H7478" s="17">
        <v>0</v>
      </c>
    </row>
    <row r="7479" spans="1:8">
      <c r="A7479" s="15">
        <v>7474</v>
      </c>
      <c r="B7479" s="16" t="s">
        <v>34</v>
      </c>
      <c r="C7479" s="16" t="s">
        <v>220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34</v>
      </c>
      <c r="C7480" s="16" t="s">
        <v>221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34</v>
      </c>
      <c r="C7481" s="16" t="s">
        <v>222</v>
      </c>
      <c r="D7481" s="17">
        <v>9</v>
      </c>
      <c r="E7481" s="17">
        <v>0</v>
      </c>
      <c r="F7481" s="17">
        <v>0</v>
      </c>
      <c r="G7481" s="17">
        <v>0</v>
      </c>
      <c r="H7481" s="17">
        <v>8</v>
      </c>
    </row>
    <row r="7482" spans="1:8">
      <c r="A7482" s="15">
        <v>7477</v>
      </c>
      <c r="B7482" s="16" t="s">
        <v>34</v>
      </c>
      <c r="C7482" s="16" t="s">
        <v>223</v>
      </c>
      <c r="D7482" s="17">
        <v>24</v>
      </c>
      <c r="E7482" s="17">
        <v>80</v>
      </c>
      <c r="F7482" s="17">
        <v>361</v>
      </c>
      <c r="G7482" s="17">
        <v>40</v>
      </c>
      <c r="H7482" s="17">
        <v>512</v>
      </c>
    </row>
    <row r="7483" spans="1:8">
      <c r="A7483" s="15">
        <v>7478</v>
      </c>
      <c r="B7483" s="16" t="s">
        <v>34</v>
      </c>
      <c r="C7483" s="16" t="s">
        <v>224</v>
      </c>
      <c r="D7483" s="17">
        <v>0</v>
      </c>
      <c r="E7483" s="17">
        <v>4</v>
      </c>
      <c r="F7483" s="17">
        <v>0</v>
      </c>
      <c r="G7483" s="17">
        <v>0</v>
      </c>
      <c r="H7483" s="17">
        <v>3</v>
      </c>
    </row>
    <row r="7484" spans="1:8">
      <c r="A7484" s="15">
        <v>7479</v>
      </c>
      <c r="B7484" s="16" t="s">
        <v>34</v>
      </c>
      <c r="C7484" s="16" t="s">
        <v>225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34</v>
      </c>
      <c r="C7485" s="16" t="s">
        <v>226</v>
      </c>
      <c r="D7485" s="17">
        <v>4</v>
      </c>
      <c r="E7485" s="17">
        <v>0</v>
      </c>
      <c r="F7485" s="17">
        <v>111</v>
      </c>
      <c r="G7485" s="17">
        <v>232</v>
      </c>
      <c r="H7485" s="17">
        <v>344</v>
      </c>
    </row>
    <row r="7486" spans="1:8">
      <c r="A7486" s="15">
        <v>7481</v>
      </c>
      <c r="B7486" s="16" t="s">
        <v>34</v>
      </c>
      <c r="C7486" s="16" t="s">
        <v>227</v>
      </c>
      <c r="D7486" s="17">
        <v>0</v>
      </c>
      <c r="E7486" s="17">
        <v>0</v>
      </c>
      <c r="F7486" s="17">
        <v>0</v>
      </c>
      <c r="G7486" s="17">
        <v>0</v>
      </c>
      <c r="H7486" s="17">
        <v>0</v>
      </c>
    </row>
    <row r="7487" spans="1:8">
      <c r="A7487" s="15">
        <v>7482</v>
      </c>
      <c r="B7487" s="16" t="s">
        <v>34</v>
      </c>
      <c r="C7487" s="16" t="s">
        <v>228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34</v>
      </c>
      <c r="C7488" s="16" t="s">
        <v>373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34</v>
      </c>
      <c r="C7489" s="16" t="s">
        <v>229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34</v>
      </c>
      <c r="C7490" s="16" t="s">
        <v>230</v>
      </c>
      <c r="D7490" s="17">
        <v>7</v>
      </c>
      <c r="E7490" s="17">
        <v>14</v>
      </c>
      <c r="F7490" s="17">
        <v>61</v>
      </c>
      <c r="G7490" s="17">
        <v>8</v>
      </c>
      <c r="H7490" s="17">
        <v>96</v>
      </c>
    </row>
    <row r="7491" spans="1:8">
      <c r="A7491" s="15">
        <v>7486</v>
      </c>
      <c r="B7491" s="16" t="s">
        <v>34</v>
      </c>
      <c r="C7491" s="16" t="s">
        <v>231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34</v>
      </c>
      <c r="C7492" s="16" t="s">
        <v>232</v>
      </c>
      <c r="D7492" s="17">
        <v>0</v>
      </c>
      <c r="E7492" s="17">
        <v>0</v>
      </c>
      <c r="F7492" s="17">
        <v>0</v>
      </c>
      <c r="G7492" s="17">
        <v>0</v>
      </c>
      <c r="H7492" s="17">
        <v>0</v>
      </c>
    </row>
    <row r="7493" spans="1:8">
      <c r="A7493" s="15">
        <v>7488</v>
      </c>
      <c r="B7493" s="16" t="s">
        <v>34</v>
      </c>
      <c r="C7493" s="16" t="s">
        <v>233</v>
      </c>
      <c r="D7493" s="17">
        <v>5</v>
      </c>
      <c r="E7493" s="17">
        <v>0</v>
      </c>
      <c r="F7493" s="17">
        <v>11</v>
      </c>
      <c r="G7493" s="17">
        <v>0</v>
      </c>
      <c r="H7493" s="17">
        <v>15</v>
      </c>
    </row>
    <row r="7494" spans="1:8">
      <c r="A7494" s="15">
        <v>7489</v>
      </c>
      <c r="B7494" s="16" t="s">
        <v>34</v>
      </c>
      <c r="C7494" s="16" t="s">
        <v>362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34</v>
      </c>
      <c r="C7495" s="16" t="s">
        <v>234</v>
      </c>
      <c r="D7495" s="17">
        <v>0</v>
      </c>
      <c r="E7495" s="17">
        <v>0</v>
      </c>
      <c r="F7495" s="17">
        <v>0</v>
      </c>
      <c r="G7495" s="17">
        <v>0</v>
      </c>
      <c r="H7495" s="17">
        <v>0</v>
      </c>
    </row>
    <row r="7496" spans="1:8">
      <c r="A7496" s="15">
        <v>7491</v>
      </c>
      <c r="B7496" s="16" t="s">
        <v>34</v>
      </c>
      <c r="C7496" s="16" t="s">
        <v>235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34</v>
      </c>
      <c r="C7497" s="16" t="s">
        <v>236</v>
      </c>
      <c r="D7497" s="17">
        <v>0</v>
      </c>
      <c r="E7497" s="17">
        <v>0</v>
      </c>
      <c r="F7497" s="17">
        <v>5</v>
      </c>
      <c r="G7497" s="17">
        <v>0</v>
      </c>
      <c r="H7497" s="17">
        <v>5</v>
      </c>
    </row>
    <row r="7498" spans="1:8">
      <c r="A7498" s="15">
        <v>7493</v>
      </c>
      <c r="B7498" s="16" t="s">
        <v>34</v>
      </c>
      <c r="C7498" s="16" t="s">
        <v>237</v>
      </c>
      <c r="D7498" s="17">
        <v>0</v>
      </c>
      <c r="E7498" s="17">
        <v>0</v>
      </c>
      <c r="F7498" s="17">
        <v>0</v>
      </c>
      <c r="G7498" s="17">
        <v>0</v>
      </c>
      <c r="H7498" s="17">
        <v>0</v>
      </c>
    </row>
    <row r="7499" spans="1:8">
      <c r="A7499" s="15">
        <v>7494</v>
      </c>
      <c r="B7499" s="16" t="s">
        <v>34</v>
      </c>
      <c r="C7499" s="16" t="s">
        <v>238</v>
      </c>
      <c r="D7499" s="17">
        <v>0</v>
      </c>
      <c r="E7499" s="17">
        <v>0</v>
      </c>
      <c r="F7499" s="17">
        <v>4</v>
      </c>
      <c r="G7499" s="17">
        <v>0</v>
      </c>
      <c r="H7499" s="17">
        <v>5</v>
      </c>
    </row>
    <row r="7500" spans="1:8">
      <c r="A7500" s="15">
        <v>7495</v>
      </c>
      <c r="B7500" s="16" t="s">
        <v>34</v>
      </c>
      <c r="C7500" s="16" t="s">
        <v>239</v>
      </c>
      <c r="D7500" s="17">
        <v>0</v>
      </c>
      <c r="E7500" s="17">
        <v>0</v>
      </c>
      <c r="F7500" s="17">
        <v>9</v>
      </c>
      <c r="G7500" s="17">
        <v>6</v>
      </c>
      <c r="H7500" s="17">
        <v>19</v>
      </c>
    </row>
    <row r="7501" spans="1:8">
      <c r="A7501" s="15">
        <v>7496</v>
      </c>
      <c r="B7501" s="16" t="s">
        <v>34</v>
      </c>
      <c r="C7501" s="16" t="s">
        <v>374</v>
      </c>
      <c r="D7501" s="17">
        <v>0</v>
      </c>
      <c r="E7501" s="17">
        <v>0</v>
      </c>
      <c r="F7501" s="17">
        <v>0</v>
      </c>
      <c r="G7501" s="17">
        <v>0</v>
      </c>
      <c r="H7501" s="17">
        <v>0</v>
      </c>
    </row>
    <row r="7502" spans="1:8">
      <c r="A7502" s="15">
        <v>7497</v>
      </c>
      <c r="B7502" s="16" t="s">
        <v>34</v>
      </c>
      <c r="C7502" s="16" t="s">
        <v>240</v>
      </c>
      <c r="D7502" s="17">
        <v>0</v>
      </c>
      <c r="E7502" s="17">
        <v>0</v>
      </c>
      <c r="F7502" s="17">
        <v>12</v>
      </c>
      <c r="G7502" s="17">
        <v>4</v>
      </c>
      <c r="H7502" s="17">
        <v>17</v>
      </c>
    </row>
    <row r="7503" spans="1:8">
      <c r="A7503" s="15">
        <v>7498</v>
      </c>
      <c r="B7503" s="16" t="s">
        <v>34</v>
      </c>
      <c r="C7503" s="16" t="s">
        <v>241</v>
      </c>
      <c r="D7503" s="17">
        <v>0</v>
      </c>
      <c r="E7503" s="17">
        <v>0</v>
      </c>
      <c r="F7503" s="17">
        <v>0</v>
      </c>
      <c r="G7503" s="17">
        <v>0</v>
      </c>
      <c r="H7503" s="17">
        <v>0</v>
      </c>
    </row>
    <row r="7504" spans="1:8">
      <c r="A7504" s="15">
        <v>7499</v>
      </c>
      <c r="B7504" s="16" t="s">
        <v>34</v>
      </c>
      <c r="C7504" s="16" t="s">
        <v>382</v>
      </c>
      <c r="D7504" s="17">
        <v>15</v>
      </c>
      <c r="E7504" s="17">
        <v>83</v>
      </c>
      <c r="F7504" s="17">
        <v>251</v>
      </c>
      <c r="G7504" s="17">
        <v>36</v>
      </c>
      <c r="H7504" s="17">
        <v>374</v>
      </c>
    </row>
    <row r="7505" spans="1:8">
      <c r="A7505" s="15">
        <v>7500</v>
      </c>
      <c r="B7505" s="16" t="s">
        <v>34</v>
      </c>
      <c r="C7505" s="16" t="s">
        <v>242</v>
      </c>
      <c r="D7505" s="17">
        <v>0</v>
      </c>
      <c r="E7505" s="17">
        <v>0</v>
      </c>
      <c r="F7505" s="17">
        <v>0</v>
      </c>
      <c r="G7505" s="17">
        <v>0</v>
      </c>
      <c r="H7505" s="17">
        <v>6</v>
      </c>
    </row>
    <row r="7506" spans="1:8">
      <c r="A7506" s="15">
        <v>7501</v>
      </c>
      <c r="B7506" s="16" t="s">
        <v>34</v>
      </c>
      <c r="C7506" s="16" t="s">
        <v>243</v>
      </c>
      <c r="D7506" s="17">
        <v>0</v>
      </c>
      <c r="E7506" s="17">
        <v>5</v>
      </c>
      <c r="F7506" s="17">
        <v>3</v>
      </c>
      <c r="G7506" s="17">
        <v>0</v>
      </c>
      <c r="H7506" s="17">
        <v>10</v>
      </c>
    </row>
    <row r="7507" spans="1:8">
      <c r="A7507" s="15">
        <v>7502</v>
      </c>
      <c r="B7507" s="16" t="s">
        <v>34</v>
      </c>
      <c r="C7507" s="16" t="s">
        <v>244</v>
      </c>
      <c r="D7507" s="17">
        <v>4</v>
      </c>
      <c r="E7507" s="17">
        <v>14</v>
      </c>
      <c r="F7507" s="17">
        <v>78</v>
      </c>
      <c r="G7507" s="17">
        <v>0</v>
      </c>
      <c r="H7507" s="17">
        <v>103</v>
      </c>
    </row>
    <row r="7508" spans="1:8">
      <c r="A7508" s="15">
        <v>7503</v>
      </c>
      <c r="B7508" s="16" t="s">
        <v>34</v>
      </c>
      <c r="C7508" s="16" t="s">
        <v>245</v>
      </c>
      <c r="D7508" s="17">
        <v>15</v>
      </c>
      <c r="E7508" s="17">
        <v>19</v>
      </c>
      <c r="F7508" s="17">
        <v>329</v>
      </c>
      <c r="G7508" s="17">
        <v>1026</v>
      </c>
      <c r="H7508" s="17">
        <v>1379</v>
      </c>
    </row>
    <row r="7509" spans="1:8">
      <c r="A7509" s="15">
        <v>7504</v>
      </c>
      <c r="B7509" s="16" t="s">
        <v>34</v>
      </c>
      <c r="C7509" s="16" t="s">
        <v>246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34</v>
      </c>
      <c r="C7510" s="16" t="s">
        <v>247</v>
      </c>
      <c r="D7510" s="17">
        <v>151</v>
      </c>
      <c r="E7510" s="17">
        <v>228</v>
      </c>
      <c r="F7510" s="17">
        <v>1596</v>
      </c>
      <c r="G7510" s="17">
        <v>312</v>
      </c>
      <c r="H7510" s="17">
        <v>2281</v>
      </c>
    </row>
    <row r="7511" spans="1:8">
      <c r="A7511" s="15">
        <v>7506</v>
      </c>
      <c r="B7511" s="16" t="s">
        <v>34</v>
      </c>
      <c r="C7511" s="16" t="s">
        <v>248</v>
      </c>
      <c r="D7511" s="17">
        <v>0</v>
      </c>
      <c r="E7511" s="17">
        <v>0</v>
      </c>
      <c r="F7511" s="17">
        <v>4</v>
      </c>
      <c r="G7511" s="17">
        <v>0</v>
      </c>
      <c r="H7511" s="17">
        <v>3</v>
      </c>
    </row>
    <row r="7512" spans="1:8">
      <c r="A7512" s="15">
        <v>7507</v>
      </c>
      <c r="B7512" s="16" t="s">
        <v>34</v>
      </c>
      <c r="C7512" s="16" t="s">
        <v>249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34</v>
      </c>
      <c r="C7513" s="16" t="s">
        <v>250</v>
      </c>
      <c r="D7513" s="17">
        <v>10</v>
      </c>
      <c r="E7513" s="17">
        <v>13</v>
      </c>
      <c r="F7513" s="17">
        <v>60</v>
      </c>
      <c r="G7513" s="17">
        <v>0</v>
      </c>
      <c r="H7513" s="17">
        <v>87</v>
      </c>
    </row>
    <row r="7514" spans="1:8">
      <c r="A7514" s="15">
        <v>7509</v>
      </c>
      <c r="B7514" s="16" t="s">
        <v>34</v>
      </c>
      <c r="C7514" s="16" t="s">
        <v>251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34</v>
      </c>
      <c r="C7515" s="16" t="s">
        <v>252</v>
      </c>
      <c r="D7515" s="17">
        <v>0</v>
      </c>
      <c r="E7515" s="17">
        <v>0</v>
      </c>
      <c r="F7515" s="17">
        <v>0</v>
      </c>
      <c r="G7515" s="17">
        <v>0</v>
      </c>
      <c r="H7515" s="17">
        <v>0</v>
      </c>
    </row>
    <row r="7516" spans="1:8">
      <c r="A7516" s="15">
        <v>7511</v>
      </c>
      <c r="B7516" s="16" t="s">
        <v>34</v>
      </c>
      <c r="C7516" s="16" t="s">
        <v>253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34</v>
      </c>
      <c r="C7517" s="16" t="s">
        <v>254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34</v>
      </c>
      <c r="C7518" s="16" t="s">
        <v>255</v>
      </c>
      <c r="D7518" s="17">
        <v>0</v>
      </c>
      <c r="E7518" s="17">
        <v>0</v>
      </c>
      <c r="F7518" s="17">
        <v>0</v>
      </c>
      <c r="G7518" s="17">
        <v>0</v>
      </c>
      <c r="H7518" s="17">
        <v>0</v>
      </c>
    </row>
    <row r="7519" spans="1:8">
      <c r="A7519" s="15">
        <v>7514</v>
      </c>
      <c r="B7519" s="16" t="s">
        <v>34</v>
      </c>
      <c r="C7519" s="16" t="s">
        <v>256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34</v>
      </c>
      <c r="C7520" s="16" t="s">
        <v>257</v>
      </c>
      <c r="D7520" s="17">
        <v>0</v>
      </c>
      <c r="E7520" s="17">
        <v>0</v>
      </c>
      <c r="F7520" s="17">
        <v>0</v>
      </c>
      <c r="G7520" s="17">
        <v>0</v>
      </c>
      <c r="H7520" s="17">
        <v>0</v>
      </c>
    </row>
    <row r="7521" spans="1:8">
      <c r="A7521" s="15">
        <v>7516</v>
      </c>
      <c r="B7521" s="16" t="s">
        <v>34</v>
      </c>
      <c r="C7521" s="16" t="s">
        <v>258</v>
      </c>
      <c r="D7521" s="17">
        <v>8</v>
      </c>
      <c r="E7521" s="17">
        <v>9</v>
      </c>
      <c r="F7521" s="17">
        <v>196</v>
      </c>
      <c r="G7521" s="17">
        <v>186</v>
      </c>
      <c r="H7521" s="17">
        <v>398</v>
      </c>
    </row>
    <row r="7522" spans="1:8">
      <c r="A7522" s="15">
        <v>7517</v>
      </c>
      <c r="B7522" s="16" t="s">
        <v>34</v>
      </c>
      <c r="C7522" s="16" t="s">
        <v>259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34</v>
      </c>
      <c r="C7523" s="16" t="s">
        <v>260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34</v>
      </c>
      <c r="C7524" s="16" t="s">
        <v>261</v>
      </c>
      <c r="D7524" s="17">
        <v>0</v>
      </c>
      <c r="E7524" s="17">
        <v>0</v>
      </c>
      <c r="F7524" s="17">
        <v>16</v>
      </c>
      <c r="G7524" s="17">
        <v>19</v>
      </c>
      <c r="H7524" s="17">
        <v>39</v>
      </c>
    </row>
    <row r="7525" spans="1:8">
      <c r="A7525" s="15">
        <v>7520</v>
      </c>
      <c r="B7525" s="16" t="s">
        <v>34</v>
      </c>
      <c r="C7525" s="16" t="s">
        <v>262</v>
      </c>
      <c r="D7525" s="17">
        <v>0</v>
      </c>
      <c r="E7525" s="17">
        <v>16</v>
      </c>
      <c r="F7525" s="17">
        <v>3</v>
      </c>
      <c r="G7525" s="17">
        <v>0</v>
      </c>
      <c r="H7525" s="17">
        <v>17</v>
      </c>
    </row>
    <row r="7526" spans="1:8">
      <c r="A7526" s="15">
        <v>7521</v>
      </c>
      <c r="B7526" s="16" t="s">
        <v>34</v>
      </c>
      <c r="C7526" s="16" t="s">
        <v>263</v>
      </c>
      <c r="D7526" s="17">
        <v>86</v>
      </c>
      <c r="E7526" s="17">
        <v>79</v>
      </c>
      <c r="F7526" s="17">
        <v>217</v>
      </c>
      <c r="G7526" s="17">
        <v>13</v>
      </c>
      <c r="H7526" s="17">
        <v>397</v>
      </c>
    </row>
    <row r="7527" spans="1:8">
      <c r="A7527" s="15">
        <v>7522</v>
      </c>
      <c r="B7527" s="16" t="s">
        <v>34</v>
      </c>
      <c r="C7527" s="16" t="s">
        <v>264</v>
      </c>
      <c r="D7527" s="17">
        <v>0</v>
      </c>
      <c r="E7527" s="17">
        <v>0</v>
      </c>
      <c r="F7527" s="17">
        <v>0</v>
      </c>
      <c r="G7527" s="17">
        <v>0</v>
      </c>
      <c r="H7527" s="17">
        <v>0</v>
      </c>
    </row>
    <row r="7528" spans="1:8">
      <c r="A7528" s="15">
        <v>7523</v>
      </c>
      <c r="B7528" s="16" t="s">
        <v>34</v>
      </c>
      <c r="C7528" s="16" t="s">
        <v>265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34</v>
      </c>
      <c r="C7529" s="16" t="s">
        <v>266</v>
      </c>
      <c r="D7529" s="17">
        <v>3</v>
      </c>
      <c r="E7529" s="17">
        <v>0</v>
      </c>
      <c r="F7529" s="17">
        <v>95</v>
      </c>
      <c r="G7529" s="17">
        <v>8</v>
      </c>
      <c r="H7529" s="17">
        <v>111</v>
      </c>
    </row>
    <row r="7530" spans="1:8">
      <c r="A7530" s="15">
        <v>7525</v>
      </c>
      <c r="B7530" s="16" t="s">
        <v>34</v>
      </c>
      <c r="C7530" s="16" t="s">
        <v>267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34</v>
      </c>
      <c r="C7531" s="16" t="s">
        <v>268</v>
      </c>
      <c r="D7531" s="17">
        <v>3</v>
      </c>
      <c r="E7531" s="17">
        <v>9</v>
      </c>
      <c r="F7531" s="17">
        <v>14</v>
      </c>
      <c r="G7531" s="17">
        <v>0</v>
      </c>
      <c r="H7531" s="17">
        <v>29</v>
      </c>
    </row>
    <row r="7532" spans="1:8">
      <c r="A7532" s="15">
        <v>7527</v>
      </c>
      <c r="B7532" s="16" t="s">
        <v>34</v>
      </c>
      <c r="C7532" s="16" t="s">
        <v>269</v>
      </c>
      <c r="D7532" s="17">
        <v>106</v>
      </c>
      <c r="E7532" s="17">
        <v>197</v>
      </c>
      <c r="F7532" s="17">
        <v>855</v>
      </c>
      <c r="G7532" s="17">
        <v>103</v>
      </c>
      <c r="H7532" s="17">
        <v>1270</v>
      </c>
    </row>
    <row r="7533" spans="1:8">
      <c r="A7533" s="15">
        <v>7528</v>
      </c>
      <c r="B7533" s="16" t="s">
        <v>34</v>
      </c>
      <c r="C7533" s="16" t="s">
        <v>363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34</v>
      </c>
      <c r="C7534" s="16" t="s">
        <v>270</v>
      </c>
      <c r="D7534" s="17">
        <v>0</v>
      </c>
      <c r="E7534" s="17">
        <v>6</v>
      </c>
      <c r="F7534" s="17">
        <v>194</v>
      </c>
      <c r="G7534" s="17">
        <v>224</v>
      </c>
      <c r="H7534" s="17">
        <v>419</v>
      </c>
    </row>
    <row r="7535" spans="1:8">
      <c r="A7535" s="15">
        <v>7530</v>
      </c>
      <c r="B7535" s="16" t="s">
        <v>34</v>
      </c>
      <c r="C7535" s="16" t="s">
        <v>271</v>
      </c>
      <c r="D7535" s="17">
        <v>6</v>
      </c>
      <c r="E7535" s="17">
        <v>0</v>
      </c>
      <c r="F7535" s="17">
        <v>76</v>
      </c>
      <c r="G7535" s="17">
        <v>36</v>
      </c>
      <c r="H7535" s="17">
        <v>115</v>
      </c>
    </row>
    <row r="7536" spans="1:8">
      <c r="A7536" s="15">
        <v>7531</v>
      </c>
      <c r="B7536" s="16" t="s">
        <v>34</v>
      </c>
      <c r="C7536" s="16" t="s">
        <v>272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34</v>
      </c>
      <c r="C7537" s="16" t="s">
        <v>273</v>
      </c>
      <c r="D7537" s="17">
        <v>3</v>
      </c>
      <c r="E7537" s="17">
        <v>0</v>
      </c>
      <c r="F7537" s="17">
        <v>0</v>
      </c>
      <c r="G7537" s="17">
        <v>0</v>
      </c>
      <c r="H7537" s="17">
        <v>6</v>
      </c>
    </row>
    <row r="7538" spans="1:8">
      <c r="A7538" s="15">
        <v>7533</v>
      </c>
      <c r="B7538" s="16" t="s">
        <v>34</v>
      </c>
      <c r="C7538" s="16" t="s">
        <v>274</v>
      </c>
      <c r="D7538" s="17">
        <v>0</v>
      </c>
      <c r="E7538" s="17">
        <v>4</v>
      </c>
      <c r="F7538" s="17">
        <v>22</v>
      </c>
      <c r="G7538" s="17">
        <v>13</v>
      </c>
      <c r="H7538" s="17">
        <v>37</v>
      </c>
    </row>
    <row r="7539" spans="1:8">
      <c r="A7539" s="15">
        <v>7534</v>
      </c>
      <c r="B7539" s="16" t="s">
        <v>34</v>
      </c>
      <c r="C7539" s="16" t="s">
        <v>275</v>
      </c>
      <c r="D7539" s="17">
        <v>3</v>
      </c>
      <c r="E7539" s="17">
        <v>6</v>
      </c>
      <c r="F7539" s="17">
        <v>57</v>
      </c>
      <c r="G7539" s="17">
        <v>14</v>
      </c>
      <c r="H7539" s="17">
        <v>74</v>
      </c>
    </row>
    <row r="7540" spans="1:8">
      <c r="A7540" s="15">
        <v>7535</v>
      </c>
      <c r="B7540" s="16" t="s">
        <v>34</v>
      </c>
      <c r="C7540" s="16" t="s">
        <v>276</v>
      </c>
      <c r="D7540" s="17">
        <v>0</v>
      </c>
      <c r="E7540" s="17">
        <v>0</v>
      </c>
      <c r="F7540" s="17">
        <v>0</v>
      </c>
      <c r="G7540" s="17">
        <v>0</v>
      </c>
      <c r="H7540" s="17">
        <v>0</v>
      </c>
    </row>
    <row r="7541" spans="1:8">
      <c r="A7541" s="15">
        <v>7536</v>
      </c>
      <c r="B7541" s="16" t="s">
        <v>34</v>
      </c>
      <c r="C7541" s="16" t="s">
        <v>277</v>
      </c>
      <c r="D7541" s="17">
        <v>0</v>
      </c>
      <c r="E7541" s="17">
        <v>3</v>
      </c>
      <c r="F7541" s="17">
        <v>21</v>
      </c>
      <c r="G7541" s="17">
        <v>0</v>
      </c>
      <c r="H7541" s="17">
        <v>32</v>
      </c>
    </row>
    <row r="7542" spans="1:8">
      <c r="A7542" s="15">
        <v>7537</v>
      </c>
      <c r="B7542" s="16" t="s">
        <v>34</v>
      </c>
      <c r="C7542" s="16" t="s">
        <v>278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34</v>
      </c>
      <c r="C7543" s="16" t="s">
        <v>364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34</v>
      </c>
      <c r="C7544" s="16" t="s">
        <v>279</v>
      </c>
      <c r="D7544" s="17">
        <v>14</v>
      </c>
      <c r="E7544" s="17">
        <v>49</v>
      </c>
      <c r="F7544" s="17">
        <v>21</v>
      </c>
      <c r="G7544" s="17">
        <v>0</v>
      </c>
      <c r="H7544" s="17">
        <v>72</v>
      </c>
    </row>
    <row r="7545" spans="1:8">
      <c r="A7545" s="15">
        <v>7540</v>
      </c>
      <c r="B7545" s="16" t="s">
        <v>34</v>
      </c>
      <c r="C7545" s="16" t="s">
        <v>280</v>
      </c>
      <c r="D7545" s="17">
        <v>37</v>
      </c>
      <c r="E7545" s="17">
        <v>29</v>
      </c>
      <c r="F7545" s="17">
        <v>656</v>
      </c>
      <c r="G7545" s="17">
        <v>658</v>
      </c>
      <c r="H7545" s="17">
        <v>1374</v>
      </c>
    </row>
    <row r="7546" spans="1:8">
      <c r="A7546" s="15">
        <v>7541</v>
      </c>
      <c r="B7546" s="16" t="s">
        <v>34</v>
      </c>
      <c r="C7546" s="16" t="s">
        <v>281</v>
      </c>
      <c r="D7546" s="17">
        <v>0</v>
      </c>
      <c r="E7546" s="17">
        <v>0</v>
      </c>
      <c r="F7546" s="17">
        <v>0</v>
      </c>
      <c r="G7546" s="17">
        <v>0</v>
      </c>
      <c r="H7546" s="17">
        <v>0</v>
      </c>
    </row>
    <row r="7547" spans="1:8">
      <c r="A7547" s="15">
        <v>7542</v>
      </c>
      <c r="B7547" s="16" t="s">
        <v>34</v>
      </c>
      <c r="C7547" s="16" t="s">
        <v>282</v>
      </c>
      <c r="D7547" s="17">
        <v>7</v>
      </c>
      <c r="E7547" s="17">
        <v>20</v>
      </c>
      <c r="F7547" s="17">
        <v>203</v>
      </c>
      <c r="G7547" s="17">
        <v>142</v>
      </c>
      <c r="H7547" s="17">
        <v>379</v>
      </c>
    </row>
    <row r="7548" spans="1:8">
      <c r="A7548" s="15">
        <v>7543</v>
      </c>
      <c r="B7548" s="16" t="s">
        <v>34</v>
      </c>
      <c r="C7548" s="16" t="s">
        <v>283</v>
      </c>
      <c r="D7548" s="17">
        <v>0</v>
      </c>
      <c r="E7548" s="17">
        <v>0</v>
      </c>
      <c r="F7548" s="17">
        <v>0</v>
      </c>
      <c r="G7548" s="17">
        <v>0</v>
      </c>
      <c r="H7548" s="17">
        <v>4</v>
      </c>
    </row>
    <row r="7549" spans="1:8">
      <c r="A7549" s="15">
        <v>7544</v>
      </c>
      <c r="B7549" s="16" t="s">
        <v>34</v>
      </c>
      <c r="C7549" s="16" t="s">
        <v>284</v>
      </c>
      <c r="D7549" s="17">
        <v>0</v>
      </c>
      <c r="E7549" s="17">
        <v>0</v>
      </c>
      <c r="F7549" s="17">
        <v>0</v>
      </c>
      <c r="G7549" s="17">
        <v>0</v>
      </c>
      <c r="H7549" s="17">
        <v>6</v>
      </c>
    </row>
    <row r="7550" spans="1:8">
      <c r="A7550" s="15">
        <v>7545</v>
      </c>
      <c r="B7550" s="16" t="s">
        <v>34</v>
      </c>
      <c r="C7550" s="16" t="s">
        <v>285</v>
      </c>
      <c r="D7550" s="17">
        <v>28</v>
      </c>
      <c r="E7550" s="17">
        <v>41</v>
      </c>
      <c r="F7550" s="17">
        <v>157</v>
      </c>
      <c r="G7550" s="17">
        <v>33</v>
      </c>
      <c r="H7550" s="17">
        <v>257</v>
      </c>
    </row>
    <row r="7551" spans="1:8">
      <c r="A7551" s="15">
        <v>7546</v>
      </c>
      <c r="B7551" s="16" t="s">
        <v>34</v>
      </c>
      <c r="C7551" s="16" t="s">
        <v>375</v>
      </c>
      <c r="D7551" s="17">
        <v>0</v>
      </c>
      <c r="E7551" s="17">
        <v>0</v>
      </c>
      <c r="F7551" s="17">
        <v>0</v>
      </c>
      <c r="G7551" s="17">
        <v>0</v>
      </c>
      <c r="H7551" s="17">
        <v>0</v>
      </c>
    </row>
    <row r="7552" spans="1:8">
      <c r="A7552" s="15">
        <v>7547</v>
      </c>
      <c r="B7552" s="16" t="s">
        <v>34</v>
      </c>
      <c r="C7552" s="16" t="s">
        <v>286</v>
      </c>
      <c r="D7552" s="17">
        <v>0</v>
      </c>
      <c r="E7552" s="17">
        <v>0</v>
      </c>
      <c r="F7552" s="17">
        <v>8</v>
      </c>
      <c r="G7552" s="17">
        <v>7</v>
      </c>
      <c r="H7552" s="17">
        <v>17</v>
      </c>
    </row>
    <row r="7553" spans="1:8">
      <c r="A7553" s="15">
        <v>7548</v>
      </c>
      <c r="B7553" s="16" t="s">
        <v>34</v>
      </c>
      <c r="C7553" s="16" t="s">
        <v>287</v>
      </c>
      <c r="D7553" s="17">
        <v>0</v>
      </c>
      <c r="E7553" s="17">
        <v>0</v>
      </c>
      <c r="F7553" s="17">
        <v>36</v>
      </c>
      <c r="G7553" s="17">
        <v>122</v>
      </c>
      <c r="H7553" s="17">
        <v>159</v>
      </c>
    </row>
    <row r="7554" spans="1:8">
      <c r="A7554" s="15">
        <v>7549</v>
      </c>
      <c r="B7554" s="16" t="s">
        <v>34</v>
      </c>
      <c r="C7554" s="16" t="s">
        <v>288</v>
      </c>
      <c r="D7554" s="17">
        <v>0</v>
      </c>
      <c r="E7554" s="17">
        <v>0</v>
      </c>
      <c r="F7554" s="17">
        <v>3</v>
      </c>
      <c r="G7554" s="17">
        <v>0</v>
      </c>
      <c r="H7554" s="17">
        <v>0</v>
      </c>
    </row>
    <row r="7555" spans="1:8">
      <c r="A7555" s="15">
        <v>7550</v>
      </c>
      <c r="B7555" s="16" t="s">
        <v>34</v>
      </c>
      <c r="C7555" s="16" t="s">
        <v>289</v>
      </c>
      <c r="D7555" s="17">
        <v>0</v>
      </c>
      <c r="E7555" s="17">
        <v>0</v>
      </c>
      <c r="F7555" s="17">
        <v>13</v>
      </c>
      <c r="G7555" s="17">
        <v>0</v>
      </c>
      <c r="H7555" s="17">
        <v>9</v>
      </c>
    </row>
    <row r="7556" spans="1:8">
      <c r="A7556" s="15">
        <v>7551</v>
      </c>
      <c r="B7556" s="16" t="s">
        <v>34</v>
      </c>
      <c r="C7556" s="16" t="s">
        <v>290</v>
      </c>
      <c r="D7556" s="17">
        <v>45</v>
      </c>
      <c r="E7556" s="17">
        <v>70</v>
      </c>
      <c r="F7556" s="17">
        <v>417</v>
      </c>
      <c r="G7556" s="17">
        <v>106</v>
      </c>
      <c r="H7556" s="17">
        <v>638</v>
      </c>
    </row>
    <row r="7557" spans="1:8">
      <c r="A7557" s="15">
        <v>7552</v>
      </c>
      <c r="B7557" s="16" t="s">
        <v>34</v>
      </c>
      <c r="C7557" s="16" t="s">
        <v>291</v>
      </c>
      <c r="D7557" s="17">
        <v>0</v>
      </c>
      <c r="E7557" s="17">
        <v>0</v>
      </c>
      <c r="F7557" s="17">
        <v>0</v>
      </c>
      <c r="G7557" s="17">
        <v>0</v>
      </c>
      <c r="H7557" s="17">
        <v>0</v>
      </c>
    </row>
    <row r="7558" spans="1:8">
      <c r="A7558" s="15">
        <v>7553</v>
      </c>
      <c r="B7558" s="16" t="s">
        <v>34</v>
      </c>
      <c r="C7558" s="16" t="s">
        <v>292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34</v>
      </c>
      <c r="C7559" s="16" t="s">
        <v>293</v>
      </c>
      <c r="D7559" s="17">
        <v>0</v>
      </c>
      <c r="E7559" s="17">
        <v>0</v>
      </c>
      <c r="F7559" s="17">
        <v>216</v>
      </c>
      <c r="G7559" s="17">
        <v>252</v>
      </c>
      <c r="H7559" s="17">
        <v>478</v>
      </c>
    </row>
    <row r="7560" spans="1:8">
      <c r="A7560" s="15">
        <v>7555</v>
      </c>
      <c r="B7560" s="16" t="s">
        <v>34</v>
      </c>
      <c r="C7560" s="16" t="s">
        <v>365</v>
      </c>
      <c r="D7560" s="17">
        <v>0</v>
      </c>
      <c r="E7560" s="17">
        <v>12</v>
      </c>
      <c r="F7560" s="17">
        <v>16</v>
      </c>
      <c r="G7560" s="17">
        <v>0</v>
      </c>
      <c r="H7560" s="17">
        <v>32</v>
      </c>
    </row>
    <row r="7561" spans="1:8">
      <c r="A7561" s="15">
        <v>7556</v>
      </c>
      <c r="B7561" s="16" t="s">
        <v>34</v>
      </c>
      <c r="C7561" s="16" t="s">
        <v>294</v>
      </c>
      <c r="D7561" s="17">
        <v>0</v>
      </c>
      <c r="E7561" s="17">
        <v>0</v>
      </c>
      <c r="F7561" s="17">
        <v>0</v>
      </c>
      <c r="G7561" s="17">
        <v>0</v>
      </c>
      <c r="H7561" s="17">
        <v>0</v>
      </c>
    </row>
    <row r="7562" spans="1:8">
      <c r="A7562" s="15">
        <v>7557</v>
      </c>
      <c r="B7562" s="16" t="s">
        <v>34</v>
      </c>
      <c r="C7562" s="16" t="s">
        <v>295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34</v>
      </c>
      <c r="C7563" s="16" t="s">
        <v>296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34</v>
      </c>
      <c r="C7564" s="16" t="s">
        <v>297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34</v>
      </c>
      <c r="C7565" s="16" t="s">
        <v>298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34</v>
      </c>
      <c r="C7566" s="16" t="s">
        <v>299</v>
      </c>
      <c r="D7566" s="17">
        <v>0</v>
      </c>
      <c r="E7566" s="17">
        <v>0</v>
      </c>
      <c r="F7566" s="17">
        <v>3</v>
      </c>
      <c r="G7566" s="17">
        <v>0</v>
      </c>
      <c r="H7566" s="17">
        <v>3</v>
      </c>
    </row>
    <row r="7567" spans="1:8">
      <c r="A7567" s="15">
        <v>7562</v>
      </c>
      <c r="B7567" s="16" t="s">
        <v>34</v>
      </c>
      <c r="C7567" s="16" t="s">
        <v>300</v>
      </c>
      <c r="D7567" s="17">
        <v>0</v>
      </c>
      <c r="E7567" s="17">
        <v>0</v>
      </c>
      <c r="F7567" s="17">
        <v>0</v>
      </c>
      <c r="G7567" s="17">
        <v>0</v>
      </c>
      <c r="H7567" s="17">
        <v>0</v>
      </c>
    </row>
    <row r="7568" spans="1:8">
      <c r="A7568" s="15">
        <v>7563</v>
      </c>
      <c r="B7568" s="16" t="s">
        <v>34</v>
      </c>
      <c r="C7568" s="16" t="s">
        <v>301</v>
      </c>
      <c r="D7568" s="17">
        <v>3</v>
      </c>
      <c r="E7568" s="17">
        <v>0</v>
      </c>
      <c r="F7568" s="17">
        <v>117</v>
      </c>
      <c r="G7568" s="17">
        <v>131</v>
      </c>
      <c r="H7568" s="17">
        <v>256</v>
      </c>
    </row>
    <row r="7569" spans="1:8">
      <c r="A7569" s="15">
        <v>7564</v>
      </c>
      <c r="B7569" s="16" t="s">
        <v>34</v>
      </c>
      <c r="C7569" s="16" t="s">
        <v>366</v>
      </c>
      <c r="D7569" s="17">
        <v>0</v>
      </c>
      <c r="E7569" s="17">
        <v>0</v>
      </c>
      <c r="F7569" s="17">
        <v>0</v>
      </c>
      <c r="G7569" s="17">
        <v>0</v>
      </c>
      <c r="H7569" s="17">
        <v>0</v>
      </c>
    </row>
    <row r="7570" spans="1:8">
      <c r="A7570" s="15">
        <v>7565</v>
      </c>
      <c r="B7570" s="16" t="s">
        <v>34</v>
      </c>
      <c r="C7570" s="16" t="s">
        <v>302</v>
      </c>
      <c r="D7570" s="17">
        <v>31</v>
      </c>
      <c r="E7570" s="17">
        <v>65</v>
      </c>
      <c r="F7570" s="17">
        <v>266</v>
      </c>
      <c r="G7570" s="17">
        <v>44</v>
      </c>
      <c r="H7570" s="17">
        <v>405</v>
      </c>
    </row>
    <row r="7571" spans="1:8">
      <c r="A7571" s="15">
        <v>7566</v>
      </c>
      <c r="B7571" s="16" t="s">
        <v>34</v>
      </c>
      <c r="C7571" s="16" t="s">
        <v>383</v>
      </c>
      <c r="D7571" s="17">
        <v>0</v>
      </c>
      <c r="E7571" s="17">
        <v>0</v>
      </c>
      <c r="F7571" s="17">
        <v>0</v>
      </c>
      <c r="G7571" s="17">
        <v>0</v>
      </c>
      <c r="H7571" s="17">
        <v>0</v>
      </c>
    </row>
    <row r="7572" spans="1:8">
      <c r="A7572" s="15">
        <v>7567</v>
      </c>
      <c r="B7572" s="16" t="s">
        <v>34</v>
      </c>
      <c r="C7572" s="16" t="s">
        <v>384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34</v>
      </c>
      <c r="C7573" s="16" t="s">
        <v>385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34</v>
      </c>
      <c r="C7574" s="16" t="s">
        <v>386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34</v>
      </c>
      <c r="C7575" s="16" t="s">
        <v>387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34</v>
      </c>
      <c r="C7576" s="16" t="s">
        <v>303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34</v>
      </c>
      <c r="C7577" s="16" t="s">
        <v>304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34</v>
      </c>
      <c r="C7578" s="16" t="s">
        <v>376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34</v>
      </c>
      <c r="C7579" s="16" t="s">
        <v>305</v>
      </c>
      <c r="D7579" s="17">
        <v>9</v>
      </c>
      <c r="E7579" s="17">
        <v>19</v>
      </c>
      <c r="F7579" s="17">
        <v>53</v>
      </c>
      <c r="G7579" s="17">
        <v>0</v>
      </c>
      <c r="H7579" s="17">
        <v>81</v>
      </c>
    </row>
    <row r="7580" spans="1:8">
      <c r="A7580" s="15">
        <v>7575</v>
      </c>
      <c r="B7580" s="16" t="s">
        <v>34</v>
      </c>
      <c r="C7580" s="16" t="s">
        <v>306</v>
      </c>
      <c r="D7580" s="17">
        <v>0</v>
      </c>
      <c r="E7580" s="17">
        <v>0</v>
      </c>
      <c r="F7580" s="17">
        <v>0</v>
      </c>
      <c r="G7580" s="17">
        <v>0</v>
      </c>
      <c r="H7580" s="17">
        <v>0</v>
      </c>
    </row>
    <row r="7581" spans="1:8">
      <c r="A7581" s="15">
        <v>7576</v>
      </c>
      <c r="B7581" s="16" t="s">
        <v>34</v>
      </c>
      <c r="C7581" s="16" t="s">
        <v>307</v>
      </c>
      <c r="D7581" s="17">
        <v>0</v>
      </c>
      <c r="E7581" s="17">
        <v>0</v>
      </c>
      <c r="F7581" s="17">
        <v>5</v>
      </c>
      <c r="G7581" s="17">
        <v>0</v>
      </c>
      <c r="H7581" s="17">
        <v>5</v>
      </c>
    </row>
    <row r="7582" spans="1:8">
      <c r="A7582" s="15">
        <v>7577</v>
      </c>
      <c r="B7582" s="16" t="s">
        <v>34</v>
      </c>
      <c r="C7582" s="16" t="s">
        <v>308</v>
      </c>
      <c r="D7582" s="17">
        <v>6</v>
      </c>
      <c r="E7582" s="17">
        <v>11</v>
      </c>
      <c r="F7582" s="17">
        <v>48</v>
      </c>
      <c r="G7582" s="17">
        <v>0</v>
      </c>
      <c r="H7582" s="17">
        <v>57</v>
      </c>
    </row>
    <row r="7583" spans="1:8">
      <c r="A7583" s="15">
        <v>7578</v>
      </c>
      <c r="B7583" s="16" t="s">
        <v>34</v>
      </c>
      <c r="C7583" s="16" t="s">
        <v>309</v>
      </c>
      <c r="D7583" s="17">
        <v>4</v>
      </c>
      <c r="E7583" s="17">
        <v>5</v>
      </c>
      <c r="F7583" s="17">
        <v>32</v>
      </c>
      <c r="G7583" s="17">
        <v>19</v>
      </c>
      <c r="H7583" s="17">
        <v>58</v>
      </c>
    </row>
    <row r="7584" spans="1:8">
      <c r="A7584" s="15">
        <v>7579</v>
      </c>
      <c r="B7584" s="16" t="s">
        <v>34</v>
      </c>
      <c r="C7584" s="16" t="s">
        <v>310</v>
      </c>
      <c r="D7584" s="17">
        <v>3</v>
      </c>
      <c r="E7584" s="17">
        <v>3</v>
      </c>
      <c r="F7584" s="17">
        <v>7</v>
      </c>
      <c r="G7584" s="17">
        <v>4</v>
      </c>
      <c r="H7584" s="17">
        <v>17</v>
      </c>
    </row>
    <row r="7585" spans="1:8">
      <c r="A7585" s="15">
        <v>7580</v>
      </c>
      <c r="B7585" s="16" t="s">
        <v>34</v>
      </c>
      <c r="C7585" s="16" t="s">
        <v>311</v>
      </c>
      <c r="D7585" s="17">
        <v>14</v>
      </c>
      <c r="E7585" s="17">
        <v>11</v>
      </c>
      <c r="F7585" s="17">
        <v>50</v>
      </c>
      <c r="G7585" s="17">
        <v>4</v>
      </c>
      <c r="H7585" s="17">
        <v>68</v>
      </c>
    </row>
    <row r="7586" spans="1:8">
      <c r="A7586" s="15">
        <v>7581</v>
      </c>
      <c r="B7586" s="16" t="s">
        <v>34</v>
      </c>
      <c r="C7586" s="16" t="s">
        <v>312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34</v>
      </c>
      <c r="C7587" s="16" t="s">
        <v>313</v>
      </c>
      <c r="D7587" s="17">
        <v>4</v>
      </c>
      <c r="E7587" s="17">
        <v>3</v>
      </c>
      <c r="F7587" s="17">
        <v>9</v>
      </c>
      <c r="G7587" s="17">
        <v>0</v>
      </c>
      <c r="H7587" s="17">
        <v>22</v>
      </c>
    </row>
    <row r="7588" spans="1:8">
      <c r="A7588" s="15">
        <v>7583</v>
      </c>
      <c r="B7588" s="16" t="s">
        <v>34</v>
      </c>
      <c r="C7588" s="16" t="s">
        <v>314</v>
      </c>
      <c r="D7588" s="17">
        <v>187</v>
      </c>
      <c r="E7588" s="17">
        <v>131</v>
      </c>
      <c r="F7588" s="17">
        <v>230</v>
      </c>
      <c r="G7588" s="17">
        <v>8</v>
      </c>
      <c r="H7588" s="17">
        <v>554</v>
      </c>
    </row>
    <row r="7589" spans="1:8">
      <c r="A7589" s="15">
        <v>7584</v>
      </c>
      <c r="B7589" s="16" t="s">
        <v>34</v>
      </c>
      <c r="C7589" s="16" t="s">
        <v>388</v>
      </c>
      <c r="D7589" s="17">
        <v>0</v>
      </c>
      <c r="E7589" s="17">
        <v>8</v>
      </c>
      <c r="F7589" s="17">
        <v>347</v>
      </c>
      <c r="G7589" s="17">
        <v>282</v>
      </c>
      <c r="H7589" s="17">
        <v>638</v>
      </c>
    </row>
    <row r="7590" spans="1:8">
      <c r="A7590" s="15">
        <v>7585</v>
      </c>
      <c r="B7590" s="16" t="s">
        <v>34</v>
      </c>
      <c r="C7590" s="16" t="s">
        <v>367</v>
      </c>
      <c r="D7590" s="17">
        <v>0</v>
      </c>
      <c r="E7590" s="17">
        <v>0</v>
      </c>
      <c r="F7590" s="17">
        <v>15</v>
      </c>
      <c r="G7590" s="17">
        <v>0</v>
      </c>
      <c r="H7590" s="17">
        <v>16</v>
      </c>
    </row>
    <row r="7591" spans="1:8">
      <c r="A7591" s="15">
        <v>7586</v>
      </c>
      <c r="B7591" s="16" t="s">
        <v>34</v>
      </c>
      <c r="C7591" s="16" t="s">
        <v>315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34</v>
      </c>
      <c r="C7592" s="16" t="s">
        <v>316</v>
      </c>
      <c r="D7592" s="17">
        <v>0</v>
      </c>
      <c r="E7592" s="17">
        <v>0</v>
      </c>
      <c r="F7592" s="17">
        <v>0</v>
      </c>
      <c r="G7592" s="17">
        <v>0</v>
      </c>
      <c r="H7592" s="17">
        <v>0</v>
      </c>
    </row>
    <row r="7593" spans="1:8">
      <c r="A7593" s="15">
        <v>7588</v>
      </c>
      <c r="B7593" s="16" t="s">
        <v>34</v>
      </c>
      <c r="C7593" s="16" t="s">
        <v>317</v>
      </c>
      <c r="D7593" s="17">
        <v>0</v>
      </c>
      <c r="E7593" s="17">
        <v>0</v>
      </c>
      <c r="F7593" s="17">
        <v>16</v>
      </c>
      <c r="G7593" s="17">
        <v>0</v>
      </c>
      <c r="H7593" s="17">
        <v>22</v>
      </c>
    </row>
    <row r="7594" spans="1:8">
      <c r="A7594" s="15">
        <v>7589</v>
      </c>
      <c r="B7594" s="16" t="s">
        <v>34</v>
      </c>
      <c r="C7594" s="16" t="s">
        <v>318</v>
      </c>
      <c r="D7594" s="17">
        <v>0</v>
      </c>
      <c r="E7594" s="17">
        <v>3</v>
      </c>
      <c r="F7594" s="17">
        <v>9</v>
      </c>
      <c r="G7594" s="17">
        <v>7</v>
      </c>
      <c r="H7594" s="17">
        <v>16</v>
      </c>
    </row>
    <row r="7595" spans="1:8">
      <c r="A7595" s="15">
        <v>7590</v>
      </c>
      <c r="B7595" s="16" t="s">
        <v>34</v>
      </c>
      <c r="C7595" s="16" t="s">
        <v>319</v>
      </c>
      <c r="D7595" s="17">
        <v>0</v>
      </c>
      <c r="E7595" s="17">
        <v>0</v>
      </c>
      <c r="F7595" s="17">
        <v>0</v>
      </c>
      <c r="G7595" s="17">
        <v>0</v>
      </c>
      <c r="H7595" s="17">
        <v>0</v>
      </c>
    </row>
    <row r="7596" spans="1:8">
      <c r="A7596" s="15">
        <v>7591</v>
      </c>
      <c r="B7596" s="16" t="s">
        <v>34</v>
      </c>
      <c r="C7596" s="16" t="s">
        <v>320</v>
      </c>
      <c r="D7596" s="17">
        <v>4</v>
      </c>
      <c r="E7596" s="17">
        <v>10</v>
      </c>
      <c r="F7596" s="17">
        <v>99</v>
      </c>
      <c r="G7596" s="17">
        <v>32</v>
      </c>
      <c r="H7596" s="17">
        <v>147</v>
      </c>
    </row>
    <row r="7597" spans="1:8">
      <c r="A7597" s="15">
        <v>7592</v>
      </c>
      <c r="B7597" s="16" t="s">
        <v>34</v>
      </c>
      <c r="C7597" s="16" t="s">
        <v>321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34</v>
      </c>
      <c r="C7598" s="16" t="s">
        <v>377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34</v>
      </c>
      <c r="C7599" s="16" t="s">
        <v>322</v>
      </c>
      <c r="D7599" s="17">
        <v>0</v>
      </c>
      <c r="E7599" s="17">
        <v>0</v>
      </c>
      <c r="F7599" s="17">
        <v>0</v>
      </c>
      <c r="G7599" s="17">
        <v>0</v>
      </c>
      <c r="H7599" s="17">
        <v>0</v>
      </c>
    </row>
    <row r="7600" spans="1:8">
      <c r="A7600" s="15">
        <v>7595</v>
      </c>
      <c r="B7600" s="16" t="s">
        <v>34</v>
      </c>
      <c r="C7600" s="16" t="s">
        <v>323</v>
      </c>
      <c r="D7600" s="17">
        <v>5</v>
      </c>
      <c r="E7600" s="17">
        <v>0</v>
      </c>
      <c r="F7600" s="17">
        <v>13</v>
      </c>
      <c r="G7600" s="17">
        <v>3</v>
      </c>
      <c r="H7600" s="17">
        <v>14</v>
      </c>
    </row>
    <row r="7601" spans="1:8">
      <c r="A7601" s="15">
        <v>7596</v>
      </c>
      <c r="B7601" s="16" t="s">
        <v>34</v>
      </c>
      <c r="C7601" s="16" t="s">
        <v>324</v>
      </c>
      <c r="D7601" s="17">
        <v>0</v>
      </c>
      <c r="E7601" s="17">
        <v>0</v>
      </c>
      <c r="F7601" s="17">
        <v>24</v>
      </c>
      <c r="G7601" s="17">
        <v>65</v>
      </c>
      <c r="H7601" s="17">
        <v>92</v>
      </c>
    </row>
    <row r="7602" spans="1:8">
      <c r="A7602" s="15">
        <v>7597</v>
      </c>
      <c r="B7602" s="16" t="s">
        <v>34</v>
      </c>
      <c r="C7602" s="16" t="s">
        <v>325</v>
      </c>
      <c r="D7602" s="17">
        <v>19</v>
      </c>
      <c r="E7602" s="17">
        <v>10</v>
      </c>
      <c r="F7602" s="17">
        <v>12</v>
      </c>
      <c r="G7602" s="17">
        <v>0</v>
      </c>
      <c r="H7602" s="17">
        <v>45</v>
      </c>
    </row>
    <row r="7603" spans="1:8">
      <c r="A7603" s="15">
        <v>7598</v>
      </c>
      <c r="B7603" s="16" t="s">
        <v>34</v>
      </c>
      <c r="C7603" s="16" t="s">
        <v>368</v>
      </c>
      <c r="D7603" s="17">
        <v>0</v>
      </c>
      <c r="E7603" s="17">
        <v>4</v>
      </c>
      <c r="F7603" s="17">
        <v>35</v>
      </c>
      <c r="G7603" s="17">
        <v>17</v>
      </c>
      <c r="H7603" s="17">
        <v>61</v>
      </c>
    </row>
    <row r="7604" spans="1:8">
      <c r="A7604" s="15">
        <v>7599</v>
      </c>
      <c r="B7604" s="16" t="s">
        <v>34</v>
      </c>
      <c r="C7604" s="16" t="s">
        <v>326</v>
      </c>
      <c r="D7604" s="17">
        <v>91</v>
      </c>
      <c r="E7604" s="17">
        <v>64</v>
      </c>
      <c r="F7604" s="17">
        <v>371</v>
      </c>
      <c r="G7604" s="17">
        <v>89</v>
      </c>
      <c r="H7604" s="17">
        <v>607</v>
      </c>
    </row>
    <row r="7605" spans="1:8">
      <c r="A7605" s="15">
        <v>7600</v>
      </c>
      <c r="B7605" s="16" t="s">
        <v>34</v>
      </c>
      <c r="C7605" s="16" t="s">
        <v>327</v>
      </c>
      <c r="D7605" s="17">
        <v>0</v>
      </c>
      <c r="E7605" s="17">
        <v>0</v>
      </c>
      <c r="F7605" s="17">
        <v>15</v>
      </c>
      <c r="G7605" s="17">
        <v>3</v>
      </c>
      <c r="H7605" s="17">
        <v>13</v>
      </c>
    </row>
    <row r="7606" spans="1:8">
      <c r="A7606" s="15">
        <v>7601</v>
      </c>
      <c r="B7606" s="16" t="s">
        <v>34</v>
      </c>
      <c r="C7606" s="16" t="s">
        <v>328</v>
      </c>
      <c r="D7606" s="17">
        <v>0</v>
      </c>
      <c r="E7606" s="17">
        <v>0</v>
      </c>
      <c r="F7606" s="17">
        <v>3</v>
      </c>
      <c r="G7606" s="17">
        <v>0</v>
      </c>
      <c r="H7606" s="17">
        <v>3</v>
      </c>
    </row>
    <row r="7607" spans="1:8">
      <c r="A7607" s="15">
        <v>7602</v>
      </c>
      <c r="B7607" s="16" t="s">
        <v>34</v>
      </c>
      <c r="C7607" s="16" t="s">
        <v>329</v>
      </c>
      <c r="D7607" s="17">
        <v>0</v>
      </c>
      <c r="E7607" s="17">
        <v>0</v>
      </c>
      <c r="F7607" s="17">
        <v>6</v>
      </c>
      <c r="G7607" s="17">
        <v>0</v>
      </c>
      <c r="H7607" s="17">
        <v>8</v>
      </c>
    </row>
    <row r="7608" spans="1:8">
      <c r="A7608" s="15">
        <v>7603</v>
      </c>
      <c r="B7608" s="16" t="s">
        <v>34</v>
      </c>
      <c r="C7608" s="16" t="s">
        <v>379</v>
      </c>
      <c r="D7608" s="17">
        <v>0</v>
      </c>
      <c r="E7608" s="17">
        <v>0</v>
      </c>
      <c r="F7608" s="17">
        <v>21</v>
      </c>
      <c r="G7608" s="17">
        <v>0</v>
      </c>
      <c r="H7608" s="17">
        <v>22</v>
      </c>
    </row>
    <row r="7609" spans="1:8">
      <c r="A7609" s="15">
        <v>7604</v>
      </c>
      <c r="B7609" s="16" t="s">
        <v>34</v>
      </c>
      <c r="C7609" s="16" t="s">
        <v>369</v>
      </c>
      <c r="D7609" s="17">
        <v>14</v>
      </c>
      <c r="E7609" s="17">
        <v>72</v>
      </c>
      <c r="F7609" s="17">
        <v>407</v>
      </c>
      <c r="G7609" s="17">
        <v>28</v>
      </c>
      <c r="H7609" s="17">
        <v>526</v>
      </c>
    </row>
    <row r="7610" spans="1:8">
      <c r="A7610" s="15">
        <v>7605</v>
      </c>
      <c r="B7610" s="16" t="s">
        <v>34</v>
      </c>
      <c r="C7610" s="16" t="s">
        <v>389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34</v>
      </c>
      <c r="C7611" s="16" t="s">
        <v>390</v>
      </c>
      <c r="D7611" s="17">
        <v>0</v>
      </c>
      <c r="E7611" s="17">
        <v>0</v>
      </c>
      <c r="F7611" s="17">
        <v>0</v>
      </c>
      <c r="G7611" s="17">
        <v>0</v>
      </c>
      <c r="H7611" s="17">
        <v>0</v>
      </c>
    </row>
    <row r="7612" spans="1:8">
      <c r="A7612" s="15">
        <v>7607</v>
      </c>
      <c r="B7612" s="16" t="s">
        <v>34</v>
      </c>
      <c r="C7612" s="16" t="s">
        <v>330</v>
      </c>
      <c r="D7612" s="17">
        <v>13</v>
      </c>
      <c r="E7612" s="17">
        <v>4</v>
      </c>
      <c r="F7612" s="17">
        <v>152</v>
      </c>
      <c r="G7612" s="17">
        <v>114</v>
      </c>
      <c r="H7612" s="17">
        <v>286</v>
      </c>
    </row>
    <row r="7613" spans="1:8">
      <c r="A7613" s="15">
        <v>7608</v>
      </c>
      <c r="B7613" s="16" t="s">
        <v>34</v>
      </c>
      <c r="C7613" s="16" t="s">
        <v>391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34</v>
      </c>
      <c r="C7614" s="16" t="s">
        <v>392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34</v>
      </c>
      <c r="C7615" s="16" t="s">
        <v>393</v>
      </c>
      <c r="D7615" s="17">
        <v>0</v>
      </c>
      <c r="E7615" s="17">
        <v>0</v>
      </c>
      <c r="F7615" s="17">
        <v>0</v>
      </c>
      <c r="G7615" s="17">
        <v>0</v>
      </c>
      <c r="H7615" s="17">
        <v>0</v>
      </c>
    </row>
    <row r="7616" spans="1:8">
      <c r="A7616" s="15">
        <v>7611</v>
      </c>
      <c r="B7616" s="16" t="s">
        <v>34</v>
      </c>
      <c r="C7616" s="16" t="s">
        <v>331</v>
      </c>
      <c r="D7616" s="17">
        <v>0</v>
      </c>
      <c r="E7616" s="17">
        <v>0</v>
      </c>
      <c r="F7616" s="17">
        <v>0</v>
      </c>
      <c r="G7616" s="17">
        <v>0</v>
      </c>
      <c r="H7616" s="17">
        <v>3</v>
      </c>
    </row>
    <row r="7617" spans="1:8">
      <c r="A7617" s="15">
        <v>7612</v>
      </c>
      <c r="B7617" s="16" t="s">
        <v>34</v>
      </c>
      <c r="C7617" s="16" t="s">
        <v>394</v>
      </c>
      <c r="D7617" s="17">
        <v>42260</v>
      </c>
      <c r="E7617" s="17">
        <v>30049</v>
      </c>
      <c r="F7617" s="17">
        <v>117750</v>
      </c>
      <c r="G7617" s="17">
        <v>43364</v>
      </c>
      <c r="H7617" s="17">
        <v>233426</v>
      </c>
    </row>
    <row r="7618" spans="1:8">
      <c r="A7618" s="15">
        <v>7613</v>
      </c>
      <c r="B7618" s="16" t="s">
        <v>34</v>
      </c>
      <c r="C7618" s="16" t="s">
        <v>332</v>
      </c>
      <c r="D7618" s="17">
        <v>8</v>
      </c>
      <c r="E7618" s="17">
        <v>0</v>
      </c>
      <c r="F7618" s="17">
        <v>16</v>
      </c>
      <c r="G7618" s="17">
        <v>4</v>
      </c>
      <c r="H7618" s="17">
        <v>31</v>
      </c>
    </row>
    <row r="7619" spans="1:8">
      <c r="A7619" s="15">
        <v>7614</v>
      </c>
      <c r="B7619" s="16" t="s">
        <v>34</v>
      </c>
      <c r="C7619" s="16" t="s">
        <v>333</v>
      </c>
      <c r="D7619" s="17">
        <v>13</v>
      </c>
      <c r="E7619" s="17">
        <v>10</v>
      </c>
      <c r="F7619" s="17">
        <v>115</v>
      </c>
      <c r="G7619" s="17">
        <v>13</v>
      </c>
      <c r="H7619" s="17">
        <v>153</v>
      </c>
    </row>
    <row r="7620" spans="1:8">
      <c r="A7620" s="15">
        <v>7615</v>
      </c>
      <c r="B7620" s="16" t="s">
        <v>35</v>
      </c>
      <c r="C7620" s="16" t="s">
        <v>97</v>
      </c>
      <c r="D7620" s="17">
        <v>74</v>
      </c>
      <c r="E7620" s="17">
        <v>220</v>
      </c>
      <c r="F7620" s="17">
        <v>454</v>
      </c>
      <c r="G7620" s="17">
        <v>14</v>
      </c>
      <c r="H7620" s="17">
        <v>761</v>
      </c>
    </row>
    <row r="7621" spans="1:8">
      <c r="A7621" s="15">
        <v>7616</v>
      </c>
      <c r="B7621" s="16" t="s">
        <v>35</v>
      </c>
      <c r="C7621" s="16" t="s">
        <v>347</v>
      </c>
      <c r="D7621" s="17">
        <v>0</v>
      </c>
      <c r="E7621" s="17">
        <v>0</v>
      </c>
      <c r="F7621" s="17">
        <v>0</v>
      </c>
      <c r="G7621" s="17">
        <v>0</v>
      </c>
      <c r="H7621" s="17">
        <v>0</v>
      </c>
    </row>
    <row r="7622" spans="1:8">
      <c r="A7622" s="15">
        <v>7617</v>
      </c>
      <c r="B7622" s="16" t="s">
        <v>35</v>
      </c>
      <c r="C7622" s="16" t="s">
        <v>98</v>
      </c>
      <c r="D7622" s="17">
        <v>5</v>
      </c>
      <c r="E7622" s="17">
        <v>27</v>
      </c>
      <c r="F7622" s="17">
        <v>192</v>
      </c>
      <c r="G7622" s="17">
        <v>44</v>
      </c>
      <c r="H7622" s="17">
        <v>266</v>
      </c>
    </row>
    <row r="7623" spans="1:8">
      <c r="A7623" s="15">
        <v>7618</v>
      </c>
      <c r="B7623" s="16" t="s">
        <v>35</v>
      </c>
      <c r="C7623" s="16" t="s">
        <v>99</v>
      </c>
      <c r="D7623" s="17">
        <v>0</v>
      </c>
      <c r="E7623" s="17">
        <v>0</v>
      </c>
      <c r="F7623" s="17">
        <v>0</v>
      </c>
      <c r="G7623" s="17">
        <v>0</v>
      </c>
      <c r="H7623" s="17">
        <v>0</v>
      </c>
    </row>
    <row r="7624" spans="1:8">
      <c r="A7624" s="15">
        <v>7619</v>
      </c>
      <c r="B7624" s="16" t="s">
        <v>35</v>
      </c>
      <c r="C7624" s="16" t="s">
        <v>100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35</v>
      </c>
      <c r="C7625" s="16" t="s">
        <v>101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35</v>
      </c>
      <c r="C7626" s="16" t="s">
        <v>102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35</v>
      </c>
      <c r="C7627" s="16" t="s">
        <v>103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35</v>
      </c>
      <c r="C7628" s="16" t="s">
        <v>104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35</v>
      </c>
      <c r="C7629" s="16" t="s">
        <v>105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35</v>
      </c>
      <c r="C7630" s="16" t="s">
        <v>106</v>
      </c>
      <c r="D7630" s="17">
        <v>0</v>
      </c>
      <c r="E7630" s="17">
        <v>0</v>
      </c>
      <c r="F7630" s="17">
        <v>9</v>
      </c>
      <c r="G7630" s="17">
        <v>0</v>
      </c>
      <c r="H7630" s="17">
        <v>9</v>
      </c>
    </row>
    <row r="7631" spans="1:8">
      <c r="A7631" s="15">
        <v>7626</v>
      </c>
      <c r="B7631" s="16" t="s">
        <v>35</v>
      </c>
      <c r="C7631" s="16" t="s">
        <v>107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35</v>
      </c>
      <c r="C7632" s="16" t="s">
        <v>108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35</v>
      </c>
      <c r="C7633" s="16" t="s">
        <v>109</v>
      </c>
      <c r="D7633" s="17">
        <v>0</v>
      </c>
      <c r="E7633" s="17">
        <v>0</v>
      </c>
      <c r="F7633" s="17">
        <v>0</v>
      </c>
      <c r="G7633" s="17">
        <v>0</v>
      </c>
      <c r="H7633" s="17">
        <v>0</v>
      </c>
    </row>
    <row r="7634" spans="1:8">
      <c r="A7634" s="15">
        <v>7629</v>
      </c>
      <c r="B7634" s="16" t="s">
        <v>35</v>
      </c>
      <c r="C7634" s="16" t="s">
        <v>110</v>
      </c>
      <c r="D7634" s="17">
        <v>11014</v>
      </c>
      <c r="E7634" s="17">
        <v>6284</v>
      </c>
      <c r="F7634" s="17">
        <v>23419</v>
      </c>
      <c r="G7634" s="17">
        <v>7773</v>
      </c>
      <c r="H7634" s="17">
        <v>48492</v>
      </c>
    </row>
    <row r="7635" spans="1:8">
      <c r="A7635" s="15">
        <v>7630</v>
      </c>
      <c r="B7635" s="16" t="s">
        <v>35</v>
      </c>
      <c r="C7635" s="16" t="s">
        <v>348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35</v>
      </c>
      <c r="C7636" s="16" t="s">
        <v>111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35</v>
      </c>
      <c r="C7637" s="16" t="s">
        <v>112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35</v>
      </c>
      <c r="C7638" s="16" t="s">
        <v>113</v>
      </c>
      <c r="D7638" s="17">
        <v>0</v>
      </c>
      <c r="E7638" s="17">
        <v>0</v>
      </c>
      <c r="F7638" s="17">
        <v>4</v>
      </c>
      <c r="G7638" s="17">
        <v>15</v>
      </c>
      <c r="H7638" s="17">
        <v>13</v>
      </c>
    </row>
    <row r="7639" spans="1:8">
      <c r="A7639" s="15">
        <v>7634</v>
      </c>
      <c r="B7639" s="16" t="s">
        <v>35</v>
      </c>
      <c r="C7639" s="16" t="s">
        <v>114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35</v>
      </c>
      <c r="C7640" s="16" t="s">
        <v>115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35</v>
      </c>
      <c r="C7641" s="16" t="s">
        <v>116</v>
      </c>
      <c r="D7641" s="17">
        <v>0</v>
      </c>
      <c r="E7641" s="17">
        <v>0</v>
      </c>
      <c r="F7641" s="17">
        <v>0</v>
      </c>
      <c r="G7641" s="17">
        <v>0</v>
      </c>
      <c r="H7641" s="17">
        <v>0</v>
      </c>
    </row>
    <row r="7642" spans="1:8">
      <c r="A7642" s="15">
        <v>7637</v>
      </c>
      <c r="B7642" s="16" t="s">
        <v>35</v>
      </c>
      <c r="C7642" s="16" t="s">
        <v>117</v>
      </c>
      <c r="D7642" s="17">
        <v>6</v>
      </c>
      <c r="E7642" s="17">
        <v>0</v>
      </c>
      <c r="F7642" s="17">
        <v>21</v>
      </c>
      <c r="G7642" s="17">
        <v>0</v>
      </c>
      <c r="H7642" s="17">
        <v>32</v>
      </c>
    </row>
    <row r="7643" spans="1:8">
      <c r="A7643" s="15">
        <v>7638</v>
      </c>
      <c r="B7643" s="16" t="s">
        <v>35</v>
      </c>
      <c r="C7643" s="16" t="s">
        <v>118</v>
      </c>
      <c r="D7643" s="17">
        <v>0</v>
      </c>
      <c r="E7643" s="17">
        <v>0</v>
      </c>
      <c r="F7643" s="17">
        <v>0</v>
      </c>
      <c r="G7643" s="17">
        <v>0</v>
      </c>
      <c r="H7643" s="17">
        <v>0</v>
      </c>
    </row>
    <row r="7644" spans="1:8">
      <c r="A7644" s="15">
        <v>7639</v>
      </c>
      <c r="B7644" s="16" t="s">
        <v>35</v>
      </c>
      <c r="C7644" s="16" t="s">
        <v>119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35</v>
      </c>
      <c r="C7645" s="16" t="s">
        <v>120</v>
      </c>
      <c r="D7645" s="17">
        <v>0</v>
      </c>
      <c r="E7645" s="17">
        <v>0</v>
      </c>
      <c r="F7645" s="17">
        <v>4</v>
      </c>
      <c r="G7645" s="17">
        <v>3</v>
      </c>
      <c r="H7645" s="17">
        <v>6</v>
      </c>
    </row>
    <row r="7646" spans="1:8">
      <c r="A7646" s="15">
        <v>7641</v>
      </c>
      <c r="B7646" s="16" t="s">
        <v>35</v>
      </c>
      <c r="C7646" s="16" t="s">
        <v>121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35</v>
      </c>
      <c r="C7647" s="16" t="s">
        <v>122</v>
      </c>
      <c r="D7647" s="17">
        <v>0</v>
      </c>
      <c r="E7647" s="17">
        <v>0</v>
      </c>
      <c r="F7647" s="17">
        <v>0</v>
      </c>
      <c r="G7647" s="17">
        <v>0</v>
      </c>
      <c r="H7647" s="17">
        <v>0</v>
      </c>
    </row>
    <row r="7648" spans="1:8">
      <c r="A7648" s="15">
        <v>7643</v>
      </c>
      <c r="B7648" s="16" t="s">
        <v>35</v>
      </c>
      <c r="C7648" s="16" t="s">
        <v>123</v>
      </c>
      <c r="D7648" s="17">
        <v>0</v>
      </c>
      <c r="E7648" s="17">
        <v>0</v>
      </c>
      <c r="F7648" s="17">
        <v>0</v>
      </c>
      <c r="G7648" s="17">
        <v>3</v>
      </c>
      <c r="H7648" s="17">
        <v>3</v>
      </c>
    </row>
    <row r="7649" spans="1:8">
      <c r="A7649" s="15">
        <v>7644</v>
      </c>
      <c r="B7649" s="16" t="s">
        <v>35</v>
      </c>
      <c r="C7649" s="16" t="s">
        <v>124</v>
      </c>
      <c r="D7649" s="17">
        <v>0</v>
      </c>
      <c r="E7649" s="17">
        <v>0</v>
      </c>
      <c r="F7649" s="17">
        <v>0</v>
      </c>
      <c r="G7649" s="17">
        <v>0</v>
      </c>
      <c r="H7649" s="17">
        <v>0</v>
      </c>
    </row>
    <row r="7650" spans="1:8">
      <c r="A7650" s="15">
        <v>7645</v>
      </c>
      <c r="B7650" s="16" t="s">
        <v>35</v>
      </c>
      <c r="C7650" s="16" t="s">
        <v>380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35</v>
      </c>
      <c r="C7651" s="16" t="s">
        <v>372</v>
      </c>
      <c r="D7651" s="17">
        <v>0</v>
      </c>
      <c r="E7651" s="17">
        <v>0</v>
      </c>
      <c r="F7651" s="17">
        <v>0</v>
      </c>
      <c r="G7651" s="17">
        <v>0</v>
      </c>
      <c r="H7651" s="17">
        <v>0</v>
      </c>
    </row>
    <row r="7652" spans="1:8">
      <c r="A7652" s="15">
        <v>7647</v>
      </c>
      <c r="B7652" s="16" t="s">
        <v>35</v>
      </c>
      <c r="C7652" s="16" t="s">
        <v>125</v>
      </c>
      <c r="D7652" s="17">
        <v>0</v>
      </c>
      <c r="E7652" s="17">
        <v>0</v>
      </c>
      <c r="F7652" s="17">
        <v>4</v>
      </c>
      <c r="G7652" s="17">
        <v>3</v>
      </c>
      <c r="H7652" s="17">
        <v>10</v>
      </c>
    </row>
    <row r="7653" spans="1:8">
      <c r="A7653" s="15">
        <v>7648</v>
      </c>
      <c r="B7653" s="16" t="s">
        <v>35</v>
      </c>
      <c r="C7653" s="16" t="s">
        <v>126</v>
      </c>
      <c r="D7653" s="17">
        <v>0</v>
      </c>
      <c r="E7653" s="17">
        <v>0</v>
      </c>
      <c r="F7653" s="17">
        <v>4</v>
      </c>
      <c r="G7653" s="17">
        <v>0</v>
      </c>
      <c r="H7653" s="17">
        <v>9</v>
      </c>
    </row>
    <row r="7654" spans="1:8">
      <c r="A7654" s="15">
        <v>7649</v>
      </c>
      <c r="B7654" s="16" t="s">
        <v>35</v>
      </c>
      <c r="C7654" s="16" t="s">
        <v>127</v>
      </c>
      <c r="D7654" s="17">
        <v>0</v>
      </c>
      <c r="E7654" s="17">
        <v>0</v>
      </c>
      <c r="F7654" s="17">
        <v>4</v>
      </c>
      <c r="G7654" s="17">
        <v>0</v>
      </c>
      <c r="H7654" s="17">
        <v>4</v>
      </c>
    </row>
    <row r="7655" spans="1:8">
      <c r="A7655" s="15">
        <v>7650</v>
      </c>
      <c r="B7655" s="16" t="s">
        <v>35</v>
      </c>
      <c r="C7655" s="16" t="s">
        <v>128</v>
      </c>
      <c r="D7655" s="17">
        <v>0</v>
      </c>
      <c r="E7655" s="17">
        <v>0</v>
      </c>
      <c r="F7655" s="17">
        <v>0</v>
      </c>
      <c r="G7655" s="17">
        <v>0</v>
      </c>
      <c r="H7655" s="17">
        <v>0</v>
      </c>
    </row>
    <row r="7656" spans="1:8">
      <c r="A7656" s="15">
        <v>7651</v>
      </c>
      <c r="B7656" s="16" t="s">
        <v>35</v>
      </c>
      <c r="C7656" s="16" t="s">
        <v>129</v>
      </c>
      <c r="D7656" s="17">
        <v>0</v>
      </c>
      <c r="E7656" s="17">
        <v>0</v>
      </c>
      <c r="F7656" s="17">
        <v>0</v>
      </c>
      <c r="G7656" s="17">
        <v>0</v>
      </c>
      <c r="H7656" s="17">
        <v>0</v>
      </c>
    </row>
    <row r="7657" spans="1:8">
      <c r="A7657" s="15">
        <v>7652</v>
      </c>
      <c r="B7657" s="16" t="s">
        <v>35</v>
      </c>
      <c r="C7657" s="16" t="s">
        <v>130</v>
      </c>
      <c r="D7657" s="17">
        <v>0</v>
      </c>
      <c r="E7657" s="17">
        <v>0</v>
      </c>
      <c r="F7657" s="17">
        <v>0</v>
      </c>
      <c r="G7657" s="17">
        <v>0</v>
      </c>
      <c r="H7657" s="17">
        <v>5</v>
      </c>
    </row>
    <row r="7658" spans="1:8">
      <c r="A7658" s="15">
        <v>7653</v>
      </c>
      <c r="B7658" s="16" t="s">
        <v>35</v>
      </c>
      <c r="C7658" s="16" t="s">
        <v>131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35</v>
      </c>
      <c r="C7659" s="16" t="s">
        <v>132</v>
      </c>
      <c r="D7659" s="17">
        <v>0</v>
      </c>
      <c r="E7659" s="17">
        <v>0</v>
      </c>
      <c r="F7659" s="17">
        <v>12</v>
      </c>
      <c r="G7659" s="17">
        <v>0</v>
      </c>
      <c r="H7659" s="17">
        <v>15</v>
      </c>
    </row>
    <row r="7660" spans="1:8">
      <c r="A7660" s="15">
        <v>7655</v>
      </c>
      <c r="B7660" s="16" t="s">
        <v>35</v>
      </c>
      <c r="C7660" s="16" t="s">
        <v>381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35</v>
      </c>
      <c r="C7661" s="16" t="s">
        <v>133</v>
      </c>
      <c r="D7661" s="17">
        <v>0</v>
      </c>
      <c r="E7661" s="17">
        <v>0</v>
      </c>
      <c r="F7661" s="17">
        <v>8</v>
      </c>
      <c r="G7661" s="17">
        <v>0</v>
      </c>
      <c r="H7661" s="17">
        <v>14</v>
      </c>
    </row>
    <row r="7662" spans="1:8">
      <c r="A7662" s="15">
        <v>7657</v>
      </c>
      <c r="B7662" s="16" t="s">
        <v>35</v>
      </c>
      <c r="C7662" s="16" t="s">
        <v>134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35</v>
      </c>
      <c r="C7663" s="16" t="s">
        <v>135</v>
      </c>
      <c r="D7663" s="17">
        <v>11</v>
      </c>
      <c r="E7663" s="17">
        <v>0</v>
      </c>
      <c r="F7663" s="17">
        <v>34</v>
      </c>
      <c r="G7663" s="17">
        <v>0</v>
      </c>
      <c r="H7663" s="17">
        <v>46</v>
      </c>
    </row>
    <row r="7664" spans="1:8">
      <c r="A7664" s="15">
        <v>7659</v>
      </c>
      <c r="B7664" s="16" t="s">
        <v>35</v>
      </c>
      <c r="C7664" s="16" t="s">
        <v>136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35</v>
      </c>
      <c r="C7665" s="16" t="s">
        <v>137</v>
      </c>
      <c r="D7665" s="17">
        <v>0</v>
      </c>
      <c r="E7665" s="17">
        <v>0</v>
      </c>
      <c r="F7665" s="17">
        <v>0</v>
      </c>
      <c r="G7665" s="17">
        <v>0</v>
      </c>
      <c r="H7665" s="17">
        <v>0</v>
      </c>
    </row>
    <row r="7666" spans="1:8">
      <c r="A7666" s="15">
        <v>7661</v>
      </c>
      <c r="B7666" s="16" t="s">
        <v>35</v>
      </c>
      <c r="C7666" s="16" t="s">
        <v>138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35</v>
      </c>
      <c r="C7667" s="16" t="s">
        <v>139</v>
      </c>
      <c r="D7667" s="17">
        <v>0</v>
      </c>
      <c r="E7667" s="17">
        <v>0</v>
      </c>
      <c r="F7667" s="17">
        <v>0</v>
      </c>
      <c r="G7667" s="17">
        <v>0</v>
      </c>
      <c r="H7667" s="17">
        <v>0</v>
      </c>
    </row>
    <row r="7668" spans="1:8">
      <c r="A7668" s="15">
        <v>7663</v>
      </c>
      <c r="B7668" s="16" t="s">
        <v>35</v>
      </c>
      <c r="C7668" s="16" t="s">
        <v>140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35</v>
      </c>
      <c r="C7669" s="16" t="s">
        <v>141</v>
      </c>
      <c r="D7669" s="17">
        <v>0</v>
      </c>
      <c r="E7669" s="17">
        <v>0</v>
      </c>
      <c r="F7669" s="17">
        <v>0</v>
      </c>
      <c r="G7669" s="17">
        <v>0</v>
      </c>
      <c r="H7669" s="17">
        <v>0</v>
      </c>
    </row>
    <row r="7670" spans="1:8">
      <c r="A7670" s="15">
        <v>7665</v>
      </c>
      <c r="B7670" s="16" t="s">
        <v>35</v>
      </c>
      <c r="C7670" s="16" t="s">
        <v>142</v>
      </c>
      <c r="D7670" s="17">
        <v>0</v>
      </c>
      <c r="E7670" s="17">
        <v>0</v>
      </c>
      <c r="F7670" s="17">
        <v>0</v>
      </c>
      <c r="G7670" s="17">
        <v>0</v>
      </c>
      <c r="H7670" s="17">
        <v>0</v>
      </c>
    </row>
    <row r="7671" spans="1:8">
      <c r="A7671" s="15">
        <v>7666</v>
      </c>
      <c r="B7671" s="16" t="s">
        <v>35</v>
      </c>
      <c r="C7671" s="16" t="s">
        <v>143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35</v>
      </c>
      <c r="C7672" s="16" t="s">
        <v>144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35</v>
      </c>
      <c r="C7673" s="16" t="s">
        <v>349</v>
      </c>
      <c r="D7673" s="17">
        <v>10</v>
      </c>
      <c r="E7673" s="17">
        <v>20</v>
      </c>
      <c r="F7673" s="17">
        <v>116</v>
      </c>
      <c r="G7673" s="17">
        <v>14</v>
      </c>
      <c r="H7673" s="17">
        <v>160</v>
      </c>
    </row>
    <row r="7674" spans="1:8">
      <c r="A7674" s="15">
        <v>7669</v>
      </c>
      <c r="B7674" s="16" t="s">
        <v>35</v>
      </c>
      <c r="C7674" s="16" t="s">
        <v>145</v>
      </c>
      <c r="D7674" s="17">
        <v>0</v>
      </c>
      <c r="E7674" s="17">
        <v>0</v>
      </c>
      <c r="F7674" s="17">
        <v>0</v>
      </c>
      <c r="G7674" s="17">
        <v>0</v>
      </c>
      <c r="H7674" s="17">
        <v>0</v>
      </c>
    </row>
    <row r="7675" spans="1:8">
      <c r="A7675" s="15">
        <v>7670</v>
      </c>
      <c r="B7675" s="16" t="s">
        <v>35</v>
      </c>
      <c r="C7675" s="16" t="s">
        <v>146</v>
      </c>
      <c r="D7675" s="17">
        <v>0</v>
      </c>
      <c r="E7675" s="17">
        <v>0</v>
      </c>
      <c r="F7675" s="17">
        <v>4</v>
      </c>
      <c r="G7675" s="17">
        <v>0</v>
      </c>
      <c r="H7675" s="17">
        <v>4</v>
      </c>
    </row>
    <row r="7676" spans="1:8">
      <c r="A7676" s="15">
        <v>7671</v>
      </c>
      <c r="B7676" s="16" t="s">
        <v>35</v>
      </c>
      <c r="C7676" s="16" t="s">
        <v>147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35</v>
      </c>
      <c r="C7677" s="16" t="s">
        <v>148</v>
      </c>
      <c r="D7677" s="17">
        <v>13</v>
      </c>
      <c r="E7677" s="17">
        <v>45</v>
      </c>
      <c r="F7677" s="17">
        <v>52</v>
      </c>
      <c r="G7677" s="17">
        <v>0</v>
      </c>
      <c r="H7677" s="17">
        <v>107</v>
      </c>
    </row>
    <row r="7678" spans="1:8">
      <c r="A7678" s="15">
        <v>7673</v>
      </c>
      <c r="B7678" s="16" t="s">
        <v>35</v>
      </c>
      <c r="C7678" s="16" t="s">
        <v>350</v>
      </c>
      <c r="D7678" s="17">
        <v>0</v>
      </c>
      <c r="E7678" s="17">
        <v>6</v>
      </c>
      <c r="F7678" s="17">
        <v>10</v>
      </c>
      <c r="G7678" s="17">
        <v>0</v>
      </c>
      <c r="H7678" s="17">
        <v>17</v>
      </c>
    </row>
    <row r="7679" spans="1:8">
      <c r="A7679" s="15">
        <v>7674</v>
      </c>
      <c r="B7679" s="16" t="s">
        <v>35</v>
      </c>
      <c r="C7679" s="16" t="s">
        <v>149</v>
      </c>
      <c r="D7679" s="17">
        <v>0</v>
      </c>
      <c r="E7679" s="17">
        <v>0</v>
      </c>
      <c r="F7679" s="17">
        <v>0</v>
      </c>
      <c r="G7679" s="17">
        <v>0</v>
      </c>
      <c r="H7679" s="17">
        <v>0</v>
      </c>
    </row>
    <row r="7680" spans="1:8">
      <c r="A7680" s="15">
        <v>7675</v>
      </c>
      <c r="B7680" s="16" t="s">
        <v>35</v>
      </c>
      <c r="C7680" s="16" t="s">
        <v>150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35</v>
      </c>
      <c r="C7681" s="16" t="s">
        <v>351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35</v>
      </c>
      <c r="C7682" s="16" t="s">
        <v>151</v>
      </c>
      <c r="D7682" s="17">
        <v>0</v>
      </c>
      <c r="E7682" s="17">
        <v>0</v>
      </c>
      <c r="F7682" s="17">
        <v>16</v>
      </c>
      <c r="G7682" s="17">
        <v>21</v>
      </c>
      <c r="H7682" s="17">
        <v>37</v>
      </c>
    </row>
    <row r="7683" spans="1:8">
      <c r="A7683" s="15">
        <v>7678</v>
      </c>
      <c r="B7683" s="16" t="s">
        <v>35</v>
      </c>
      <c r="C7683" s="16" t="s">
        <v>152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35</v>
      </c>
      <c r="C7684" s="16" t="s">
        <v>352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35</v>
      </c>
      <c r="C7685" s="16" t="s">
        <v>153</v>
      </c>
      <c r="D7685" s="17">
        <v>0</v>
      </c>
      <c r="E7685" s="17">
        <v>0</v>
      </c>
      <c r="F7685" s="17">
        <v>5</v>
      </c>
      <c r="G7685" s="17">
        <v>0</v>
      </c>
      <c r="H7685" s="17">
        <v>7</v>
      </c>
    </row>
    <row r="7686" spans="1:8">
      <c r="A7686" s="15">
        <v>7681</v>
      </c>
      <c r="B7686" s="16" t="s">
        <v>35</v>
      </c>
      <c r="C7686" s="16" t="s">
        <v>154</v>
      </c>
      <c r="D7686" s="17">
        <v>0</v>
      </c>
      <c r="E7686" s="17">
        <v>0</v>
      </c>
      <c r="F7686" s="17">
        <v>4</v>
      </c>
      <c r="G7686" s="17">
        <v>0</v>
      </c>
      <c r="H7686" s="17">
        <v>4</v>
      </c>
    </row>
    <row r="7687" spans="1:8">
      <c r="A7687" s="15">
        <v>7682</v>
      </c>
      <c r="B7687" s="16" t="s">
        <v>35</v>
      </c>
      <c r="C7687" s="16" t="s">
        <v>155</v>
      </c>
      <c r="D7687" s="17">
        <v>0</v>
      </c>
      <c r="E7687" s="17">
        <v>0</v>
      </c>
      <c r="F7687" s="17">
        <v>3</v>
      </c>
      <c r="G7687" s="17">
        <v>4</v>
      </c>
      <c r="H7687" s="17">
        <v>5</v>
      </c>
    </row>
    <row r="7688" spans="1:8">
      <c r="A7688" s="15">
        <v>7683</v>
      </c>
      <c r="B7688" s="16" t="s">
        <v>35</v>
      </c>
      <c r="C7688" s="16" t="s">
        <v>156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35</v>
      </c>
      <c r="C7689" s="16" t="s">
        <v>157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35</v>
      </c>
      <c r="C7690" s="16" t="s">
        <v>158</v>
      </c>
      <c r="D7690" s="17">
        <v>0</v>
      </c>
      <c r="E7690" s="17">
        <v>0</v>
      </c>
      <c r="F7690" s="17">
        <v>0</v>
      </c>
      <c r="G7690" s="17">
        <v>0</v>
      </c>
      <c r="H7690" s="17">
        <v>0</v>
      </c>
    </row>
    <row r="7691" spans="1:8">
      <c r="A7691" s="15">
        <v>7686</v>
      </c>
      <c r="B7691" s="16" t="s">
        <v>35</v>
      </c>
      <c r="C7691" s="16" t="s">
        <v>159</v>
      </c>
      <c r="D7691" s="17">
        <v>0</v>
      </c>
      <c r="E7691" s="17">
        <v>0</v>
      </c>
      <c r="F7691" s="17">
        <v>0</v>
      </c>
      <c r="G7691" s="17">
        <v>3</v>
      </c>
      <c r="H7691" s="17">
        <v>4</v>
      </c>
    </row>
    <row r="7692" spans="1:8">
      <c r="A7692" s="15">
        <v>7687</v>
      </c>
      <c r="B7692" s="16" t="s">
        <v>35</v>
      </c>
      <c r="C7692" s="16" t="s">
        <v>160</v>
      </c>
      <c r="D7692" s="17">
        <v>0</v>
      </c>
      <c r="E7692" s="17">
        <v>0</v>
      </c>
      <c r="F7692" s="17">
        <v>0</v>
      </c>
      <c r="G7692" s="17">
        <v>0</v>
      </c>
      <c r="H7692" s="17">
        <v>0</v>
      </c>
    </row>
    <row r="7693" spans="1:8">
      <c r="A7693" s="15">
        <v>7688</v>
      </c>
      <c r="B7693" s="16" t="s">
        <v>35</v>
      </c>
      <c r="C7693" s="16" t="s">
        <v>161</v>
      </c>
      <c r="D7693" s="17">
        <v>14</v>
      </c>
      <c r="E7693" s="17">
        <v>4</v>
      </c>
      <c r="F7693" s="17">
        <v>6</v>
      </c>
      <c r="G7693" s="17">
        <v>3</v>
      </c>
      <c r="H7693" s="17">
        <v>25</v>
      </c>
    </row>
    <row r="7694" spans="1:8">
      <c r="A7694" s="15">
        <v>7689</v>
      </c>
      <c r="B7694" s="16" t="s">
        <v>35</v>
      </c>
      <c r="C7694" s="16" t="s">
        <v>162</v>
      </c>
      <c r="D7694" s="17">
        <v>0</v>
      </c>
      <c r="E7694" s="17">
        <v>0</v>
      </c>
      <c r="F7694" s="17">
        <v>3</v>
      </c>
      <c r="G7694" s="17">
        <v>0</v>
      </c>
      <c r="H7694" s="17">
        <v>3</v>
      </c>
    </row>
    <row r="7695" spans="1:8">
      <c r="A7695" s="15">
        <v>7690</v>
      </c>
      <c r="B7695" s="16" t="s">
        <v>35</v>
      </c>
      <c r="C7695" s="16" t="s">
        <v>163</v>
      </c>
      <c r="D7695" s="17">
        <v>29</v>
      </c>
      <c r="E7695" s="17">
        <v>30</v>
      </c>
      <c r="F7695" s="17">
        <v>429</v>
      </c>
      <c r="G7695" s="17">
        <v>366</v>
      </c>
      <c r="H7695" s="17">
        <v>857</v>
      </c>
    </row>
    <row r="7696" spans="1:8">
      <c r="A7696" s="15">
        <v>7691</v>
      </c>
      <c r="B7696" s="16" t="s">
        <v>35</v>
      </c>
      <c r="C7696" s="16" t="s">
        <v>164</v>
      </c>
      <c r="D7696" s="17">
        <v>0</v>
      </c>
      <c r="E7696" s="17">
        <v>0</v>
      </c>
      <c r="F7696" s="17">
        <v>0</v>
      </c>
      <c r="G7696" s="17">
        <v>0</v>
      </c>
      <c r="H7696" s="17">
        <v>0</v>
      </c>
    </row>
    <row r="7697" spans="1:8">
      <c r="A7697" s="15">
        <v>7692</v>
      </c>
      <c r="B7697" s="16" t="s">
        <v>35</v>
      </c>
      <c r="C7697" s="16" t="s">
        <v>165</v>
      </c>
      <c r="D7697" s="17">
        <v>0</v>
      </c>
      <c r="E7697" s="17">
        <v>0</v>
      </c>
      <c r="F7697" s="17">
        <v>0</v>
      </c>
      <c r="G7697" s="17">
        <v>0</v>
      </c>
      <c r="H7697" s="17">
        <v>0</v>
      </c>
    </row>
    <row r="7698" spans="1:8">
      <c r="A7698" s="15">
        <v>7693</v>
      </c>
      <c r="B7698" s="16" t="s">
        <v>35</v>
      </c>
      <c r="C7698" s="16" t="s">
        <v>166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35</v>
      </c>
      <c r="C7699" s="16" t="s">
        <v>167</v>
      </c>
      <c r="D7699" s="17">
        <v>3</v>
      </c>
      <c r="E7699" s="17">
        <v>0</v>
      </c>
      <c r="F7699" s="17">
        <v>0</v>
      </c>
      <c r="G7699" s="17">
        <v>0</v>
      </c>
      <c r="H7699" s="17">
        <v>3</v>
      </c>
    </row>
    <row r="7700" spans="1:8">
      <c r="A7700" s="15">
        <v>7695</v>
      </c>
      <c r="B7700" s="16" t="s">
        <v>35</v>
      </c>
      <c r="C7700" s="16" t="s">
        <v>168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35</v>
      </c>
      <c r="C7701" s="16" t="s">
        <v>353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35</v>
      </c>
      <c r="C7702" s="16" t="s">
        <v>169</v>
      </c>
      <c r="D7702" s="17">
        <v>4</v>
      </c>
      <c r="E7702" s="17">
        <v>7</v>
      </c>
      <c r="F7702" s="17">
        <v>32</v>
      </c>
      <c r="G7702" s="17">
        <v>0</v>
      </c>
      <c r="H7702" s="17">
        <v>43</v>
      </c>
    </row>
    <row r="7703" spans="1:8">
      <c r="A7703" s="15">
        <v>7698</v>
      </c>
      <c r="B7703" s="16" t="s">
        <v>35</v>
      </c>
      <c r="C7703" s="16" t="s">
        <v>170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35</v>
      </c>
      <c r="C7704" s="16" t="s">
        <v>171</v>
      </c>
      <c r="D7704" s="17">
        <v>0</v>
      </c>
      <c r="E7704" s="17">
        <v>0</v>
      </c>
      <c r="F7704" s="17">
        <v>16</v>
      </c>
      <c r="G7704" s="17">
        <v>5</v>
      </c>
      <c r="H7704" s="17">
        <v>19</v>
      </c>
    </row>
    <row r="7705" spans="1:8">
      <c r="A7705" s="15">
        <v>7700</v>
      </c>
      <c r="B7705" s="16" t="s">
        <v>35</v>
      </c>
      <c r="C7705" s="16" t="s">
        <v>172</v>
      </c>
      <c r="D7705" s="17">
        <v>0</v>
      </c>
      <c r="E7705" s="17">
        <v>0</v>
      </c>
      <c r="F7705" s="17">
        <v>0</v>
      </c>
      <c r="G7705" s="17">
        <v>0</v>
      </c>
      <c r="H7705" s="17">
        <v>0</v>
      </c>
    </row>
    <row r="7706" spans="1:8">
      <c r="A7706" s="15">
        <v>7701</v>
      </c>
      <c r="B7706" s="16" t="s">
        <v>35</v>
      </c>
      <c r="C7706" s="16" t="s">
        <v>173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35</v>
      </c>
      <c r="C7707" s="16" t="s">
        <v>174</v>
      </c>
      <c r="D7707" s="17">
        <v>0</v>
      </c>
      <c r="E7707" s="17">
        <v>0</v>
      </c>
      <c r="F7707" s="17">
        <v>0</v>
      </c>
      <c r="G7707" s="17">
        <v>0</v>
      </c>
      <c r="H7707" s="17">
        <v>0</v>
      </c>
    </row>
    <row r="7708" spans="1:8">
      <c r="A7708" s="15">
        <v>7703</v>
      </c>
      <c r="B7708" s="16" t="s">
        <v>35</v>
      </c>
      <c r="C7708" s="16" t="s">
        <v>175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35</v>
      </c>
      <c r="C7709" s="16" t="s">
        <v>176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35</v>
      </c>
      <c r="C7710" s="16" t="s">
        <v>177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35</v>
      </c>
      <c r="C7711" s="16" t="s">
        <v>178</v>
      </c>
      <c r="D7711" s="17">
        <v>0</v>
      </c>
      <c r="E7711" s="17">
        <v>7</v>
      </c>
      <c r="F7711" s="17">
        <v>54</v>
      </c>
      <c r="G7711" s="17">
        <v>58</v>
      </c>
      <c r="H7711" s="17">
        <v>119</v>
      </c>
    </row>
    <row r="7712" spans="1:8">
      <c r="A7712" s="15">
        <v>7707</v>
      </c>
      <c r="B7712" s="16" t="s">
        <v>35</v>
      </c>
      <c r="C7712" s="16" t="s">
        <v>179</v>
      </c>
      <c r="D7712" s="17">
        <v>3</v>
      </c>
      <c r="E7712" s="17">
        <v>0</v>
      </c>
      <c r="F7712" s="17">
        <v>5</v>
      </c>
      <c r="G7712" s="17">
        <v>0</v>
      </c>
      <c r="H7712" s="17">
        <v>5</v>
      </c>
    </row>
    <row r="7713" spans="1:8">
      <c r="A7713" s="15">
        <v>7708</v>
      </c>
      <c r="B7713" s="16" t="s">
        <v>35</v>
      </c>
      <c r="C7713" s="16" t="s">
        <v>180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35</v>
      </c>
      <c r="C7714" s="16" t="s">
        <v>181</v>
      </c>
      <c r="D7714" s="17">
        <v>4</v>
      </c>
      <c r="E7714" s="17">
        <v>4</v>
      </c>
      <c r="F7714" s="17">
        <v>42</v>
      </c>
      <c r="G7714" s="17">
        <v>115</v>
      </c>
      <c r="H7714" s="17">
        <v>163</v>
      </c>
    </row>
    <row r="7715" spans="1:8">
      <c r="A7715" s="15">
        <v>7710</v>
      </c>
      <c r="B7715" s="16" t="s">
        <v>35</v>
      </c>
      <c r="C7715" s="16" t="s">
        <v>182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35</v>
      </c>
      <c r="C7716" s="16" t="s">
        <v>183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35</v>
      </c>
      <c r="C7717" s="16" t="s">
        <v>184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35</v>
      </c>
      <c r="C7718" s="16" t="s">
        <v>185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35</v>
      </c>
      <c r="C7719" s="16" t="s">
        <v>186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35</v>
      </c>
      <c r="C7720" s="16" t="s">
        <v>354</v>
      </c>
      <c r="D7720" s="17">
        <v>0</v>
      </c>
      <c r="E7720" s="17">
        <v>0</v>
      </c>
      <c r="F7720" s="17">
        <v>0</v>
      </c>
      <c r="G7720" s="17">
        <v>0</v>
      </c>
      <c r="H7720" s="17">
        <v>0</v>
      </c>
    </row>
    <row r="7721" spans="1:8">
      <c r="A7721" s="15">
        <v>7716</v>
      </c>
      <c r="B7721" s="16" t="s">
        <v>35</v>
      </c>
      <c r="C7721" s="16" t="s">
        <v>187</v>
      </c>
      <c r="D7721" s="17">
        <v>0</v>
      </c>
      <c r="E7721" s="17">
        <v>0</v>
      </c>
      <c r="F7721" s="17">
        <v>0</v>
      </c>
      <c r="G7721" s="17">
        <v>0</v>
      </c>
      <c r="H7721" s="17">
        <v>6</v>
      </c>
    </row>
    <row r="7722" spans="1:8">
      <c r="A7722" s="15">
        <v>7717</v>
      </c>
      <c r="B7722" s="16" t="s">
        <v>35</v>
      </c>
      <c r="C7722" s="16" t="s">
        <v>188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35</v>
      </c>
      <c r="C7723" s="16" t="s">
        <v>189</v>
      </c>
      <c r="D7723" s="17">
        <v>0</v>
      </c>
      <c r="E7723" s="17">
        <v>0</v>
      </c>
      <c r="F7723" s="17">
        <v>0</v>
      </c>
      <c r="G7723" s="17">
        <v>0</v>
      </c>
      <c r="H7723" s="17">
        <v>0</v>
      </c>
    </row>
    <row r="7724" spans="1:8">
      <c r="A7724" s="15">
        <v>7719</v>
      </c>
      <c r="B7724" s="16" t="s">
        <v>35</v>
      </c>
      <c r="C7724" s="16" t="s">
        <v>190</v>
      </c>
      <c r="D7724" s="17">
        <v>0</v>
      </c>
      <c r="E7724" s="17">
        <v>0</v>
      </c>
      <c r="F7724" s="17">
        <v>0</v>
      </c>
      <c r="G7724" s="17">
        <v>0</v>
      </c>
      <c r="H7724" s="17">
        <v>0</v>
      </c>
    </row>
    <row r="7725" spans="1:8">
      <c r="A7725" s="15">
        <v>7720</v>
      </c>
      <c r="B7725" s="16" t="s">
        <v>35</v>
      </c>
      <c r="C7725" s="16" t="s">
        <v>191</v>
      </c>
      <c r="D7725" s="17">
        <v>0</v>
      </c>
      <c r="E7725" s="17">
        <v>0</v>
      </c>
      <c r="F7725" s="17">
        <v>0</v>
      </c>
      <c r="G7725" s="17">
        <v>0</v>
      </c>
      <c r="H7725" s="17">
        <v>0</v>
      </c>
    </row>
    <row r="7726" spans="1:8">
      <c r="A7726" s="15">
        <v>7721</v>
      </c>
      <c r="B7726" s="16" t="s">
        <v>35</v>
      </c>
      <c r="C7726" s="16" t="s">
        <v>192</v>
      </c>
      <c r="D7726" s="17">
        <v>0</v>
      </c>
      <c r="E7726" s="17">
        <v>0</v>
      </c>
      <c r="F7726" s="17">
        <v>0</v>
      </c>
      <c r="G7726" s="17">
        <v>0</v>
      </c>
      <c r="H7726" s="17">
        <v>0</v>
      </c>
    </row>
    <row r="7727" spans="1:8">
      <c r="A7727" s="15">
        <v>7722</v>
      </c>
      <c r="B7727" s="16" t="s">
        <v>35</v>
      </c>
      <c r="C7727" s="16" t="s">
        <v>355</v>
      </c>
      <c r="D7727" s="17">
        <v>0</v>
      </c>
      <c r="E7727" s="17">
        <v>8</v>
      </c>
      <c r="F7727" s="17">
        <v>33</v>
      </c>
      <c r="G7727" s="17">
        <v>0</v>
      </c>
      <c r="H7727" s="17">
        <v>43</v>
      </c>
    </row>
    <row r="7728" spans="1:8">
      <c r="A7728" s="15">
        <v>7723</v>
      </c>
      <c r="B7728" s="16" t="s">
        <v>35</v>
      </c>
      <c r="C7728" s="16" t="s">
        <v>193</v>
      </c>
      <c r="D7728" s="17">
        <v>0</v>
      </c>
      <c r="E7728" s="17">
        <v>0</v>
      </c>
      <c r="F7728" s="17">
        <v>7</v>
      </c>
      <c r="G7728" s="17">
        <v>5</v>
      </c>
      <c r="H7728" s="17">
        <v>7</v>
      </c>
    </row>
    <row r="7729" spans="1:8">
      <c r="A7729" s="15">
        <v>7724</v>
      </c>
      <c r="B7729" s="16" t="s">
        <v>35</v>
      </c>
      <c r="C7729" s="16" t="s">
        <v>194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35</v>
      </c>
      <c r="C7730" s="16" t="s">
        <v>195</v>
      </c>
      <c r="D7730" s="17">
        <v>115</v>
      </c>
      <c r="E7730" s="17">
        <v>91</v>
      </c>
      <c r="F7730" s="17">
        <v>954</v>
      </c>
      <c r="G7730" s="17">
        <v>43</v>
      </c>
      <c r="H7730" s="17">
        <v>1205</v>
      </c>
    </row>
    <row r="7731" spans="1:8">
      <c r="A7731" s="15">
        <v>7726</v>
      </c>
      <c r="B7731" s="16" t="s">
        <v>35</v>
      </c>
      <c r="C7731" s="16" t="s">
        <v>196</v>
      </c>
      <c r="D7731" s="17">
        <v>3</v>
      </c>
      <c r="E7731" s="17">
        <v>0</v>
      </c>
      <c r="F7731" s="17">
        <v>24</v>
      </c>
      <c r="G7731" s="17">
        <v>5</v>
      </c>
      <c r="H7731" s="17">
        <v>34</v>
      </c>
    </row>
    <row r="7732" spans="1:8">
      <c r="A7732" s="15">
        <v>7727</v>
      </c>
      <c r="B7732" s="16" t="s">
        <v>35</v>
      </c>
      <c r="C7732" s="16" t="s">
        <v>197</v>
      </c>
      <c r="D7732" s="17">
        <v>46</v>
      </c>
      <c r="E7732" s="17">
        <v>31</v>
      </c>
      <c r="F7732" s="17">
        <v>40</v>
      </c>
      <c r="G7732" s="17">
        <v>0</v>
      </c>
      <c r="H7732" s="17">
        <v>120</v>
      </c>
    </row>
    <row r="7733" spans="1:8">
      <c r="A7733" s="15">
        <v>7728</v>
      </c>
      <c r="B7733" s="16" t="s">
        <v>35</v>
      </c>
      <c r="C7733" s="16" t="s">
        <v>198</v>
      </c>
      <c r="D7733" s="17">
        <v>30</v>
      </c>
      <c r="E7733" s="17">
        <v>85</v>
      </c>
      <c r="F7733" s="17">
        <v>340</v>
      </c>
      <c r="G7733" s="17">
        <v>10</v>
      </c>
      <c r="H7733" s="17">
        <v>468</v>
      </c>
    </row>
    <row r="7734" spans="1:8">
      <c r="A7734" s="15">
        <v>7729</v>
      </c>
      <c r="B7734" s="16" t="s">
        <v>35</v>
      </c>
      <c r="C7734" s="16" t="s">
        <v>199</v>
      </c>
      <c r="D7734" s="17">
        <v>11</v>
      </c>
      <c r="E7734" s="17">
        <v>0</v>
      </c>
      <c r="F7734" s="17">
        <v>44</v>
      </c>
      <c r="G7734" s="17">
        <v>22</v>
      </c>
      <c r="H7734" s="17">
        <v>77</v>
      </c>
    </row>
    <row r="7735" spans="1:8">
      <c r="A7735" s="15">
        <v>7730</v>
      </c>
      <c r="B7735" s="16" t="s">
        <v>35</v>
      </c>
      <c r="C7735" s="16" t="s">
        <v>200</v>
      </c>
      <c r="D7735" s="17">
        <v>0</v>
      </c>
      <c r="E7735" s="17">
        <v>0</v>
      </c>
      <c r="F7735" s="17">
        <v>0</v>
      </c>
      <c r="G7735" s="17">
        <v>0</v>
      </c>
      <c r="H7735" s="17">
        <v>0</v>
      </c>
    </row>
    <row r="7736" spans="1:8">
      <c r="A7736" s="15">
        <v>7731</v>
      </c>
      <c r="B7736" s="16" t="s">
        <v>35</v>
      </c>
      <c r="C7736" s="16" t="s">
        <v>201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35</v>
      </c>
      <c r="C7737" s="16" t="s">
        <v>202</v>
      </c>
      <c r="D7737" s="17">
        <v>0</v>
      </c>
      <c r="E7737" s="17">
        <v>6</v>
      </c>
      <c r="F7737" s="17">
        <v>198</v>
      </c>
      <c r="G7737" s="17">
        <v>650</v>
      </c>
      <c r="H7737" s="17">
        <v>851</v>
      </c>
    </row>
    <row r="7738" spans="1:8">
      <c r="A7738" s="15">
        <v>7733</v>
      </c>
      <c r="B7738" s="16" t="s">
        <v>35</v>
      </c>
      <c r="C7738" s="16" t="s">
        <v>203</v>
      </c>
      <c r="D7738" s="17">
        <v>0</v>
      </c>
      <c r="E7738" s="17">
        <v>0</v>
      </c>
      <c r="F7738" s="17">
        <v>0</v>
      </c>
      <c r="G7738" s="17">
        <v>0</v>
      </c>
      <c r="H7738" s="17">
        <v>0</v>
      </c>
    </row>
    <row r="7739" spans="1:8">
      <c r="A7739" s="15">
        <v>7734</v>
      </c>
      <c r="B7739" s="16" t="s">
        <v>35</v>
      </c>
      <c r="C7739" s="16" t="s">
        <v>204</v>
      </c>
      <c r="D7739" s="17">
        <v>0</v>
      </c>
      <c r="E7739" s="17">
        <v>5</v>
      </c>
      <c r="F7739" s="17">
        <v>14</v>
      </c>
      <c r="G7739" s="17">
        <v>0</v>
      </c>
      <c r="H7739" s="17">
        <v>20</v>
      </c>
    </row>
    <row r="7740" spans="1:8">
      <c r="A7740" s="15">
        <v>7735</v>
      </c>
      <c r="B7740" s="16" t="s">
        <v>35</v>
      </c>
      <c r="C7740" s="16" t="s">
        <v>205</v>
      </c>
      <c r="D7740" s="17">
        <v>0</v>
      </c>
      <c r="E7740" s="17">
        <v>0</v>
      </c>
      <c r="F7740" s="17">
        <v>0</v>
      </c>
      <c r="G7740" s="17">
        <v>0</v>
      </c>
      <c r="H7740" s="17">
        <v>0</v>
      </c>
    </row>
    <row r="7741" spans="1:8">
      <c r="A7741" s="15">
        <v>7736</v>
      </c>
      <c r="B7741" s="16" t="s">
        <v>35</v>
      </c>
      <c r="C7741" s="16" t="s">
        <v>356</v>
      </c>
      <c r="D7741" s="17">
        <v>0</v>
      </c>
      <c r="E7741" s="17">
        <v>0</v>
      </c>
      <c r="F7741" s="17">
        <v>0</v>
      </c>
      <c r="G7741" s="17">
        <v>0</v>
      </c>
      <c r="H7741" s="17">
        <v>0</v>
      </c>
    </row>
    <row r="7742" spans="1:8">
      <c r="A7742" s="15">
        <v>7737</v>
      </c>
      <c r="B7742" s="16" t="s">
        <v>35</v>
      </c>
      <c r="C7742" s="16" t="s">
        <v>206</v>
      </c>
      <c r="D7742" s="17">
        <v>0</v>
      </c>
      <c r="E7742" s="17">
        <v>0</v>
      </c>
      <c r="F7742" s="17">
        <v>0</v>
      </c>
      <c r="G7742" s="17">
        <v>0</v>
      </c>
      <c r="H7742" s="17">
        <v>0</v>
      </c>
    </row>
    <row r="7743" spans="1:8">
      <c r="A7743" s="15">
        <v>7738</v>
      </c>
      <c r="B7743" s="16" t="s">
        <v>35</v>
      </c>
      <c r="C7743" s="16" t="s">
        <v>207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35</v>
      </c>
      <c r="C7744" s="16" t="s">
        <v>208</v>
      </c>
      <c r="D7744" s="17">
        <v>4</v>
      </c>
      <c r="E7744" s="17">
        <v>8</v>
      </c>
      <c r="F7744" s="17">
        <v>7</v>
      </c>
      <c r="G7744" s="17">
        <v>0</v>
      </c>
      <c r="H7744" s="17">
        <v>24</v>
      </c>
    </row>
    <row r="7745" spans="1:8">
      <c r="A7745" s="15">
        <v>7740</v>
      </c>
      <c r="B7745" s="16" t="s">
        <v>35</v>
      </c>
      <c r="C7745" s="16" t="s">
        <v>209</v>
      </c>
      <c r="D7745" s="17">
        <v>0</v>
      </c>
      <c r="E7745" s="17">
        <v>0</v>
      </c>
      <c r="F7745" s="17">
        <v>3</v>
      </c>
      <c r="G7745" s="17">
        <v>0</v>
      </c>
      <c r="H7745" s="17">
        <v>3</v>
      </c>
    </row>
    <row r="7746" spans="1:8">
      <c r="A7746" s="15">
        <v>7741</v>
      </c>
      <c r="B7746" s="16" t="s">
        <v>35</v>
      </c>
      <c r="C7746" s="16" t="s">
        <v>357</v>
      </c>
      <c r="D7746" s="17">
        <v>0</v>
      </c>
      <c r="E7746" s="17">
        <v>0</v>
      </c>
      <c r="F7746" s="17">
        <v>0</v>
      </c>
      <c r="G7746" s="17">
        <v>0</v>
      </c>
      <c r="H7746" s="17">
        <v>0</v>
      </c>
    </row>
    <row r="7747" spans="1:8">
      <c r="A7747" s="15">
        <v>7742</v>
      </c>
      <c r="B7747" s="16" t="s">
        <v>35</v>
      </c>
      <c r="C7747" s="16" t="s">
        <v>358</v>
      </c>
      <c r="D7747" s="17">
        <v>0</v>
      </c>
      <c r="E7747" s="17">
        <v>5</v>
      </c>
      <c r="F7747" s="17">
        <v>19</v>
      </c>
      <c r="G7747" s="17">
        <v>0</v>
      </c>
      <c r="H7747" s="17">
        <v>24</v>
      </c>
    </row>
    <row r="7748" spans="1:8">
      <c r="A7748" s="15">
        <v>7743</v>
      </c>
      <c r="B7748" s="16" t="s">
        <v>35</v>
      </c>
      <c r="C7748" s="16" t="s">
        <v>359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35</v>
      </c>
      <c r="C7749" s="16" t="s">
        <v>210</v>
      </c>
      <c r="D7749" s="17">
        <v>10</v>
      </c>
      <c r="E7749" s="17">
        <v>4</v>
      </c>
      <c r="F7749" s="17">
        <v>68</v>
      </c>
      <c r="G7749" s="17">
        <v>4</v>
      </c>
      <c r="H7749" s="17">
        <v>88</v>
      </c>
    </row>
    <row r="7750" spans="1:8">
      <c r="A7750" s="15">
        <v>7745</v>
      </c>
      <c r="B7750" s="16" t="s">
        <v>35</v>
      </c>
      <c r="C7750" s="16" t="s">
        <v>360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35</v>
      </c>
      <c r="C7751" s="16" t="s">
        <v>211</v>
      </c>
      <c r="D7751" s="17">
        <v>0</v>
      </c>
      <c r="E7751" s="17">
        <v>0</v>
      </c>
      <c r="F7751" s="17">
        <v>0</v>
      </c>
      <c r="G7751" s="17">
        <v>0</v>
      </c>
      <c r="H7751" s="17">
        <v>0</v>
      </c>
    </row>
    <row r="7752" spans="1:8">
      <c r="A7752" s="15">
        <v>7747</v>
      </c>
      <c r="B7752" s="16" t="s">
        <v>35</v>
      </c>
      <c r="C7752" s="16" t="s">
        <v>212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35</v>
      </c>
      <c r="C7753" s="16" t="s">
        <v>213</v>
      </c>
      <c r="D7753" s="17">
        <v>0</v>
      </c>
      <c r="E7753" s="17">
        <v>3</v>
      </c>
      <c r="F7753" s="17">
        <v>4</v>
      </c>
      <c r="G7753" s="17">
        <v>0</v>
      </c>
      <c r="H7753" s="17">
        <v>13</v>
      </c>
    </row>
    <row r="7754" spans="1:8">
      <c r="A7754" s="15">
        <v>7749</v>
      </c>
      <c r="B7754" s="16" t="s">
        <v>35</v>
      </c>
      <c r="C7754" s="16" t="s">
        <v>214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35</v>
      </c>
      <c r="C7755" s="16" t="s">
        <v>215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35</v>
      </c>
      <c r="C7756" s="16" t="s">
        <v>216</v>
      </c>
      <c r="D7756" s="17">
        <v>0</v>
      </c>
      <c r="E7756" s="17">
        <v>0</v>
      </c>
      <c r="F7756" s="17">
        <v>0</v>
      </c>
      <c r="G7756" s="17">
        <v>4</v>
      </c>
      <c r="H7756" s="17">
        <v>4</v>
      </c>
    </row>
    <row r="7757" spans="1:8">
      <c r="A7757" s="15">
        <v>7752</v>
      </c>
      <c r="B7757" s="16" t="s">
        <v>35</v>
      </c>
      <c r="C7757" s="16" t="s">
        <v>217</v>
      </c>
      <c r="D7757" s="17">
        <v>0</v>
      </c>
      <c r="E7757" s="17">
        <v>0</v>
      </c>
      <c r="F7757" s="17">
        <v>0</v>
      </c>
      <c r="G7757" s="17">
        <v>0</v>
      </c>
      <c r="H7757" s="17">
        <v>0</v>
      </c>
    </row>
    <row r="7758" spans="1:8">
      <c r="A7758" s="15">
        <v>7753</v>
      </c>
      <c r="B7758" s="16" t="s">
        <v>35</v>
      </c>
      <c r="C7758" s="16" t="s">
        <v>218</v>
      </c>
      <c r="D7758" s="17">
        <v>0</v>
      </c>
      <c r="E7758" s="17">
        <v>0</v>
      </c>
      <c r="F7758" s="17">
        <v>0</v>
      </c>
      <c r="G7758" s="17">
        <v>4</v>
      </c>
      <c r="H7758" s="17">
        <v>7</v>
      </c>
    </row>
    <row r="7759" spans="1:8">
      <c r="A7759" s="15">
        <v>7754</v>
      </c>
      <c r="B7759" s="16" t="s">
        <v>35</v>
      </c>
      <c r="C7759" s="16" t="s">
        <v>219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35</v>
      </c>
      <c r="C7760" s="16" t="s">
        <v>361</v>
      </c>
      <c r="D7760" s="17">
        <v>0</v>
      </c>
      <c r="E7760" s="17">
        <v>0</v>
      </c>
      <c r="F7760" s="17">
        <v>0</v>
      </c>
      <c r="G7760" s="17">
        <v>0</v>
      </c>
      <c r="H7760" s="17">
        <v>0</v>
      </c>
    </row>
    <row r="7761" spans="1:8">
      <c r="A7761" s="15">
        <v>7756</v>
      </c>
      <c r="B7761" s="16" t="s">
        <v>35</v>
      </c>
      <c r="C7761" s="16" t="s">
        <v>220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35</v>
      </c>
      <c r="C7762" s="16" t="s">
        <v>221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35</v>
      </c>
      <c r="C7763" s="16" t="s">
        <v>222</v>
      </c>
      <c r="D7763" s="17">
        <v>4</v>
      </c>
      <c r="E7763" s="17">
        <v>0</v>
      </c>
      <c r="F7763" s="17">
        <v>0</v>
      </c>
      <c r="G7763" s="17">
        <v>0</v>
      </c>
      <c r="H7763" s="17">
        <v>3</v>
      </c>
    </row>
    <row r="7764" spans="1:8">
      <c r="A7764" s="15">
        <v>7759</v>
      </c>
      <c r="B7764" s="16" t="s">
        <v>35</v>
      </c>
      <c r="C7764" s="16" t="s">
        <v>223</v>
      </c>
      <c r="D7764" s="17">
        <v>13</v>
      </c>
      <c r="E7764" s="17">
        <v>23</v>
      </c>
      <c r="F7764" s="17">
        <v>166</v>
      </c>
      <c r="G7764" s="17">
        <v>3</v>
      </c>
      <c r="H7764" s="17">
        <v>208</v>
      </c>
    </row>
    <row r="7765" spans="1:8">
      <c r="A7765" s="15">
        <v>7760</v>
      </c>
      <c r="B7765" s="16" t="s">
        <v>35</v>
      </c>
      <c r="C7765" s="16" t="s">
        <v>224</v>
      </c>
      <c r="D7765" s="17">
        <v>0</v>
      </c>
      <c r="E7765" s="17">
        <v>0</v>
      </c>
      <c r="F7765" s="17">
        <v>0</v>
      </c>
      <c r="G7765" s="17">
        <v>0</v>
      </c>
      <c r="H7765" s="17">
        <v>0</v>
      </c>
    </row>
    <row r="7766" spans="1:8">
      <c r="A7766" s="15">
        <v>7761</v>
      </c>
      <c r="B7766" s="16" t="s">
        <v>35</v>
      </c>
      <c r="C7766" s="16" t="s">
        <v>225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35</v>
      </c>
      <c r="C7767" s="16" t="s">
        <v>226</v>
      </c>
      <c r="D7767" s="17">
        <v>0</v>
      </c>
      <c r="E7767" s="17">
        <v>0</v>
      </c>
      <c r="F7767" s="17">
        <v>8</v>
      </c>
      <c r="G7767" s="17">
        <v>13</v>
      </c>
      <c r="H7767" s="17">
        <v>18</v>
      </c>
    </row>
    <row r="7768" spans="1:8">
      <c r="A7768" s="15">
        <v>7763</v>
      </c>
      <c r="B7768" s="16" t="s">
        <v>35</v>
      </c>
      <c r="C7768" s="16" t="s">
        <v>227</v>
      </c>
      <c r="D7768" s="17">
        <v>0</v>
      </c>
      <c r="E7768" s="17">
        <v>0</v>
      </c>
      <c r="F7768" s="17">
        <v>0</v>
      </c>
      <c r="G7768" s="17">
        <v>0</v>
      </c>
      <c r="H7768" s="17">
        <v>0</v>
      </c>
    </row>
    <row r="7769" spans="1:8">
      <c r="A7769" s="15">
        <v>7764</v>
      </c>
      <c r="B7769" s="16" t="s">
        <v>35</v>
      </c>
      <c r="C7769" s="16" t="s">
        <v>228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35</v>
      </c>
      <c r="C7770" s="16" t="s">
        <v>373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35</v>
      </c>
      <c r="C7771" s="16" t="s">
        <v>229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35</v>
      </c>
      <c r="C7772" s="16" t="s">
        <v>230</v>
      </c>
      <c r="D7772" s="17">
        <v>0</v>
      </c>
      <c r="E7772" s="17">
        <v>3</v>
      </c>
      <c r="F7772" s="17">
        <v>4</v>
      </c>
      <c r="G7772" s="17">
        <v>0</v>
      </c>
      <c r="H7772" s="17">
        <v>8</v>
      </c>
    </row>
    <row r="7773" spans="1:8">
      <c r="A7773" s="15">
        <v>7768</v>
      </c>
      <c r="B7773" s="16" t="s">
        <v>35</v>
      </c>
      <c r="C7773" s="16" t="s">
        <v>231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35</v>
      </c>
      <c r="C7774" s="16" t="s">
        <v>232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35</v>
      </c>
      <c r="C7775" s="16" t="s">
        <v>233</v>
      </c>
      <c r="D7775" s="17">
        <v>0</v>
      </c>
      <c r="E7775" s="17">
        <v>0</v>
      </c>
      <c r="F7775" s="17">
        <v>6</v>
      </c>
      <c r="G7775" s="17">
        <v>0</v>
      </c>
      <c r="H7775" s="17">
        <v>3</v>
      </c>
    </row>
    <row r="7776" spans="1:8">
      <c r="A7776" s="15">
        <v>7771</v>
      </c>
      <c r="B7776" s="16" t="s">
        <v>35</v>
      </c>
      <c r="C7776" s="16" t="s">
        <v>362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35</v>
      </c>
      <c r="C7777" s="16" t="s">
        <v>234</v>
      </c>
      <c r="D7777" s="17">
        <v>0</v>
      </c>
      <c r="E7777" s="17">
        <v>0</v>
      </c>
      <c r="F7777" s="17">
        <v>0</v>
      </c>
      <c r="G7777" s="17">
        <v>0</v>
      </c>
      <c r="H7777" s="17">
        <v>0</v>
      </c>
    </row>
    <row r="7778" spans="1:8">
      <c r="A7778" s="15">
        <v>7773</v>
      </c>
      <c r="B7778" s="16" t="s">
        <v>35</v>
      </c>
      <c r="C7778" s="16" t="s">
        <v>235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35</v>
      </c>
      <c r="C7779" s="16" t="s">
        <v>236</v>
      </c>
      <c r="D7779" s="17">
        <v>0</v>
      </c>
      <c r="E7779" s="17">
        <v>0</v>
      </c>
      <c r="F7779" s="17">
        <v>0</v>
      </c>
      <c r="G7779" s="17">
        <v>0</v>
      </c>
      <c r="H7779" s="17">
        <v>0</v>
      </c>
    </row>
    <row r="7780" spans="1:8">
      <c r="A7780" s="15">
        <v>7775</v>
      </c>
      <c r="B7780" s="16" t="s">
        <v>35</v>
      </c>
      <c r="C7780" s="16" t="s">
        <v>237</v>
      </c>
      <c r="D7780" s="17">
        <v>0</v>
      </c>
      <c r="E7780" s="17">
        <v>0</v>
      </c>
      <c r="F7780" s="17">
        <v>0</v>
      </c>
      <c r="G7780" s="17">
        <v>0</v>
      </c>
      <c r="H7780" s="17">
        <v>0</v>
      </c>
    </row>
    <row r="7781" spans="1:8">
      <c r="A7781" s="15">
        <v>7776</v>
      </c>
      <c r="B7781" s="16" t="s">
        <v>35</v>
      </c>
      <c r="C7781" s="16" t="s">
        <v>238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35</v>
      </c>
      <c r="C7782" s="16" t="s">
        <v>239</v>
      </c>
      <c r="D7782" s="17">
        <v>0</v>
      </c>
      <c r="E7782" s="17">
        <v>0</v>
      </c>
      <c r="F7782" s="17">
        <v>0</v>
      </c>
      <c r="G7782" s="17">
        <v>0</v>
      </c>
      <c r="H7782" s="17">
        <v>0</v>
      </c>
    </row>
    <row r="7783" spans="1:8">
      <c r="A7783" s="15">
        <v>7778</v>
      </c>
      <c r="B7783" s="16" t="s">
        <v>35</v>
      </c>
      <c r="C7783" s="16" t="s">
        <v>374</v>
      </c>
      <c r="D7783" s="17">
        <v>0</v>
      </c>
      <c r="E7783" s="17">
        <v>0</v>
      </c>
      <c r="F7783" s="17">
        <v>0</v>
      </c>
      <c r="G7783" s="17">
        <v>0</v>
      </c>
      <c r="H7783" s="17">
        <v>0</v>
      </c>
    </row>
    <row r="7784" spans="1:8">
      <c r="A7784" s="15">
        <v>7779</v>
      </c>
      <c r="B7784" s="16" t="s">
        <v>35</v>
      </c>
      <c r="C7784" s="16" t="s">
        <v>240</v>
      </c>
      <c r="D7784" s="17">
        <v>0</v>
      </c>
      <c r="E7784" s="17">
        <v>3</v>
      </c>
      <c r="F7784" s="17">
        <v>10</v>
      </c>
      <c r="G7784" s="17">
        <v>0</v>
      </c>
      <c r="H7784" s="17">
        <v>8</v>
      </c>
    </row>
    <row r="7785" spans="1:8">
      <c r="A7785" s="15">
        <v>7780</v>
      </c>
      <c r="B7785" s="16" t="s">
        <v>35</v>
      </c>
      <c r="C7785" s="16" t="s">
        <v>241</v>
      </c>
      <c r="D7785" s="17">
        <v>0</v>
      </c>
      <c r="E7785" s="17">
        <v>0</v>
      </c>
      <c r="F7785" s="17">
        <v>0</v>
      </c>
      <c r="G7785" s="17">
        <v>0</v>
      </c>
      <c r="H7785" s="17">
        <v>0</v>
      </c>
    </row>
    <row r="7786" spans="1:8">
      <c r="A7786" s="15">
        <v>7781</v>
      </c>
      <c r="B7786" s="16" t="s">
        <v>35</v>
      </c>
      <c r="C7786" s="16" t="s">
        <v>382</v>
      </c>
      <c r="D7786" s="17">
        <v>0</v>
      </c>
      <c r="E7786" s="17">
        <v>0</v>
      </c>
      <c r="F7786" s="17">
        <v>5</v>
      </c>
      <c r="G7786" s="17">
        <v>0</v>
      </c>
      <c r="H7786" s="17">
        <v>8</v>
      </c>
    </row>
    <row r="7787" spans="1:8">
      <c r="A7787" s="15">
        <v>7782</v>
      </c>
      <c r="B7787" s="16" t="s">
        <v>35</v>
      </c>
      <c r="C7787" s="16" t="s">
        <v>242</v>
      </c>
      <c r="D7787" s="17">
        <v>0</v>
      </c>
      <c r="E7787" s="17">
        <v>0</v>
      </c>
      <c r="F7787" s="17">
        <v>5</v>
      </c>
      <c r="G7787" s="17">
        <v>0</v>
      </c>
      <c r="H7787" s="17">
        <v>4</v>
      </c>
    </row>
    <row r="7788" spans="1:8">
      <c r="A7788" s="15">
        <v>7783</v>
      </c>
      <c r="B7788" s="16" t="s">
        <v>35</v>
      </c>
      <c r="C7788" s="16" t="s">
        <v>243</v>
      </c>
      <c r="D7788" s="17">
        <v>0</v>
      </c>
      <c r="E7788" s="17">
        <v>0</v>
      </c>
      <c r="F7788" s="17">
        <v>0</v>
      </c>
      <c r="G7788" s="17">
        <v>0</v>
      </c>
      <c r="H7788" s="17">
        <v>0</v>
      </c>
    </row>
    <row r="7789" spans="1:8">
      <c r="A7789" s="15">
        <v>7784</v>
      </c>
      <c r="B7789" s="16" t="s">
        <v>35</v>
      </c>
      <c r="C7789" s="16" t="s">
        <v>244</v>
      </c>
      <c r="D7789" s="17">
        <v>0</v>
      </c>
      <c r="E7789" s="17">
        <v>4</v>
      </c>
      <c r="F7789" s="17">
        <v>24</v>
      </c>
      <c r="G7789" s="17">
        <v>0</v>
      </c>
      <c r="H7789" s="17">
        <v>30</v>
      </c>
    </row>
    <row r="7790" spans="1:8">
      <c r="A7790" s="15">
        <v>7785</v>
      </c>
      <c r="B7790" s="16" t="s">
        <v>35</v>
      </c>
      <c r="C7790" s="16" t="s">
        <v>245</v>
      </c>
      <c r="D7790" s="17">
        <v>4</v>
      </c>
      <c r="E7790" s="17">
        <v>0</v>
      </c>
      <c r="F7790" s="17">
        <v>62</v>
      </c>
      <c r="G7790" s="17">
        <v>141</v>
      </c>
      <c r="H7790" s="17">
        <v>200</v>
      </c>
    </row>
    <row r="7791" spans="1:8">
      <c r="A7791" s="15">
        <v>7786</v>
      </c>
      <c r="B7791" s="16" t="s">
        <v>35</v>
      </c>
      <c r="C7791" s="16" t="s">
        <v>246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35</v>
      </c>
      <c r="C7792" s="16" t="s">
        <v>247</v>
      </c>
      <c r="D7792" s="17">
        <v>113</v>
      </c>
      <c r="E7792" s="17">
        <v>97</v>
      </c>
      <c r="F7792" s="17">
        <v>428</v>
      </c>
      <c r="G7792" s="17">
        <v>77</v>
      </c>
      <c r="H7792" s="17">
        <v>718</v>
      </c>
    </row>
    <row r="7793" spans="1:8">
      <c r="A7793" s="15">
        <v>7788</v>
      </c>
      <c r="B7793" s="16" t="s">
        <v>35</v>
      </c>
      <c r="C7793" s="16" t="s">
        <v>248</v>
      </c>
      <c r="D7793" s="17">
        <v>0</v>
      </c>
      <c r="E7793" s="17">
        <v>0</v>
      </c>
      <c r="F7793" s="17">
        <v>0</v>
      </c>
      <c r="G7793" s="17">
        <v>0</v>
      </c>
      <c r="H7793" s="17">
        <v>0</v>
      </c>
    </row>
    <row r="7794" spans="1:8">
      <c r="A7794" s="15">
        <v>7789</v>
      </c>
      <c r="B7794" s="16" t="s">
        <v>35</v>
      </c>
      <c r="C7794" s="16" t="s">
        <v>249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35</v>
      </c>
      <c r="C7795" s="16" t="s">
        <v>250</v>
      </c>
      <c r="D7795" s="17">
        <v>17</v>
      </c>
      <c r="E7795" s="17">
        <v>5</v>
      </c>
      <c r="F7795" s="17">
        <v>41</v>
      </c>
      <c r="G7795" s="17">
        <v>0</v>
      </c>
      <c r="H7795" s="17">
        <v>55</v>
      </c>
    </row>
    <row r="7796" spans="1:8">
      <c r="A7796" s="15">
        <v>7791</v>
      </c>
      <c r="B7796" s="16" t="s">
        <v>35</v>
      </c>
      <c r="C7796" s="16" t="s">
        <v>251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35</v>
      </c>
      <c r="C7797" s="16" t="s">
        <v>252</v>
      </c>
      <c r="D7797" s="17">
        <v>0</v>
      </c>
      <c r="E7797" s="17">
        <v>0</v>
      </c>
      <c r="F7797" s="17">
        <v>0</v>
      </c>
      <c r="G7797" s="17">
        <v>0</v>
      </c>
      <c r="H7797" s="17">
        <v>0</v>
      </c>
    </row>
    <row r="7798" spans="1:8">
      <c r="A7798" s="15">
        <v>7793</v>
      </c>
      <c r="B7798" s="16" t="s">
        <v>35</v>
      </c>
      <c r="C7798" s="16" t="s">
        <v>253</v>
      </c>
      <c r="D7798" s="17">
        <v>0</v>
      </c>
      <c r="E7798" s="17">
        <v>0</v>
      </c>
      <c r="F7798" s="17">
        <v>4</v>
      </c>
      <c r="G7798" s="17">
        <v>0</v>
      </c>
      <c r="H7798" s="17">
        <v>4</v>
      </c>
    </row>
    <row r="7799" spans="1:8">
      <c r="A7799" s="15">
        <v>7794</v>
      </c>
      <c r="B7799" s="16" t="s">
        <v>35</v>
      </c>
      <c r="C7799" s="16" t="s">
        <v>254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35</v>
      </c>
      <c r="C7800" s="16" t="s">
        <v>255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35</v>
      </c>
      <c r="C7801" s="16" t="s">
        <v>256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35</v>
      </c>
      <c r="C7802" s="16" t="s">
        <v>257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35</v>
      </c>
      <c r="C7803" s="16" t="s">
        <v>258</v>
      </c>
      <c r="D7803" s="17">
        <v>0</v>
      </c>
      <c r="E7803" s="17">
        <v>0</v>
      </c>
      <c r="F7803" s="17">
        <v>14</v>
      </c>
      <c r="G7803" s="17">
        <v>26</v>
      </c>
      <c r="H7803" s="17">
        <v>34</v>
      </c>
    </row>
    <row r="7804" spans="1:8">
      <c r="A7804" s="15">
        <v>7799</v>
      </c>
      <c r="B7804" s="16" t="s">
        <v>35</v>
      </c>
      <c r="C7804" s="16" t="s">
        <v>259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35</v>
      </c>
      <c r="C7805" s="16" t="s">
        <v>260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35</v>
      </c>
      <c r="C7806" s="16" t="s">
        <v>261</v>
      </c>
      <c r="D7806" s="17">
        <v>0</v>
      </c>
      <c r="E7806" s="17">
        <v>0</v>
      </c>
      <c r="F7806" s="17">
        <v>0</v>
      </c>
      <c r="G7806" s="17">
        <v>0</v>
      </c>
      <c r="H7806" s="17">
        <v>0</v>
      </c>
    </row>
    <row r="7807" spans="1:8">
      <c r="A7807" s="15">
        <v>7802</v>
      </c>
      <c r="B7807" s="16" t="s">
        <v>35</v>
      </c>
      <c r="C7807" s="16" t="s">
        <v>262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35</v>
      </c>
      <c r="C7808" s="16" t="s">
        <v>263</v>
      </c>
      <c r="D7808" s="17">
        <v>65</v>
      </c>
      <c r="E7808" s="17">
        <v>38</v>
      </c>
      <c r="F7808" s="17">
        <v>129</v>
      </c>
      <c r="G7808" s="17">
        <v>0</v>
      </c>
      <c r="H7808" s="17">
        <v>228</v>
      </c>
    </row>
    <row r="7809" spans="1:8">
      <c r="A7809" s="15">
        <v>7804</v>
      </c>
      <c r="B7809" s="16" t="s">
        <v>35</v>
      </c>
      <c r="C7809" s="16" t="s">
        <v>264</v>
      </c>
      <c r="D7809" s="17">
        <v>0</v>
      </c>
      <c r="E7809" s="17">
        <v>0</v>
      </c>
      <c r="F7809" s="17">
        <v>0</v>
      </c>
      <c r="G7809" s="17">
        <v>0</v>
      </c>
      <c r="H7809" s="17">
        <v>0</v>
      </c>
    </row>
    <row r="7810" spans="1:8">
      <c r="A7810" s="15">
        <v>7805</v>
      </c>
      <c r="B7810" s="16" t="s">
        <v>35</v>
      </c>
      <c r="C7810" s="16" t="s">
        <v>265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35</v>
      </c>
      <c r="C7811" s="16" t="s">
        <v>266</v>
      </c>
      <c r="D7811" s="17">
        <v>0</v>
      </c>
      <c r="E7811" s="17">
        <v>0</v>
      </c>
      <c r="F7811" s="17">
        <v>16</v>
      </c>
      <c r="G7811" s="17">
        <v>0</v>
      </c>
      <c r="H7811" s="17">
        <v>16</v>
      </c>
    </row>
    <row r="7812" spans="1:8">
      <c r="A7812" s="15">
        <v>7807</v>
      </c>
      <c r="B7812" s="16" t="s">
        <v>35</v>
      </c>
      <c r="C7812" s="16" t="s">
        <v>267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35</v>
      </c>
      <c r="C7813" s="16" t="s">
        <v>268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35</v>
      </c>
      <c r="C7814" s="16" t="s">
        <v>269</v>
      </c>
      <c r="D7814" s="17">
        <v>45</v>
      </c>
      <c r="E7814" s="17">
        <v>38</v>
      </c>
      <c r="F7814" s="17">
        <v>284</v>
      </c>
      <c r="G7814" s="17">
        <v>31</v>
      </c>
      <c r="H7814" s="17">
        <v>394</v>
      </c>
    </row>
    <row r="7815" spans="1:8">
      <c r="A7815" s="15">
        <v>7810</v>
      </c>
      <c r="B7815" s="16" t="s">
        <v>35</v>
      </c>
      <c r="C7815" s="16" t="s">
        <v>363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35</v>
      </c>
      <c r="C7816" s="16" t="s">
        <v>270</v>
      </c>
      <c r="D7816" s="17">
        <v>0</v>
      </c>
      <c r="E7816" s="17">
        <v>0</v>
      </c>
      <c r="F7816" s="17">
        <v>15</v>
      </c>
      <c r="G7816" s="17">
        <v>8</v>
      </c>
      <c r="H7816" s="17">
        <v>26</v>
      </c>
    </row>
    <row r="7817" spans="1:8">
      <c r="A7817" s="15">
        <v>7812</v>
      </c>
      <c r="B7817" s="16" t="s">
        <v>35</v>
      </c>
      <c r="C7817" s="16" t="s">
        <v>271</v>
      </c>
      <c r="D7817" s="17">
        <v>0</v>
      </c>
      <c r="E7817" s="17">
        <v>0</v>
      </c>
      <c r="F7817" s="17">
        <v>0</v>
      </c>
      <c r="G7817" s="17">
        <v>4</v>
      </c>
      <c r="H7817" s="17">
        <v>4</v>
      </c>
    </row>
    <row r="7818" spans="1:8">
      <c r="A7818" s="15">
        <v>7813</v>
      </c>
      <c r="B7818" s="16" t="s">
        <v>35</v>
      </c>
      <c r="C7818" s="16" t="s">
        <v>272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35</v>
      </c>
      <c r="C7819" s="16" t="s">
        <v>273</v>
      </c>
      <c r="D7819" s="17">
        <v>0</v>
      </c>
      <c r="E7819" s="17">
        <v>0</v>
      </c>
      <c r="F7819" s="17">
        <v>0</v>
      </c>
      <c r="G7819" s="17">
        <v>0</v>
      </c>
      <c r="H7819" s="17">
        <v>0</v>
      </c>
    </row>
    <row r="7820" spans="1:8">
      <c r="A7820" s="15">
        <v>7815</v>
      </c>
      <c r="B7820" s="16" t="s">
        <v>35</v>
      </c>
      <c r="C7820" s="16" t="s">
        <v>274</v>
      </c>
      <c r="D7820" s="17">
        <v>0</v>
      </c>
      <c r="E7820" s="17">
        <v>0</v>
      </c>
      <c r="F7820" s="17">
        <v>8</v>
      </c>
      <c r="G7820" s="17">
        <v>0</v>
      </c>
      <c r="H7820" s="17">
        <v>14</v>
      </c>
    </row>
    <row r="7821" spans="1:8">
      <c r="A7821" s="15">
        <v>7816</v>
      </c>
      <c r="B7821" s="16" t="s">
        <v>35</v>
      </c>
      <c r="C7821" s="16" t="s">
        <v>275</v>
      </c>
      <c r="D7821" s="17">
        <v>0</v>
      </c>
      <c r="E7821" s="17">
        <v>0</v>
      </c>
      <c r="F7821" s="17">
        <v>7</v>
      </c>
      <c r="G7821" s="17">
        <v>0</v>
      </c>
      <c r="H7821" s="17">
        <v>10</v>
      </c>
    </row>
    <row r="7822" spans="1:8">
      <c r="A7822" s="15">
        <v>7817</v>
      </c>
      <c r="B7822" s="16" t="s">
        <v>35</v>
      </c>
      <c r="C7822" s="16" t="s">
        <v>276</v>
      </c>
      <c r="D7822" s="17">
        <v>0</v>
      </c>
      <c r="E7822" s="17">
        <v>0</v>
      </c>
      <c r="F7822" s="17">
        <v>0</v>
      </c>
      <c r="G7822" s="17">
        <v>0</v>
      </c>
      <c r="H7822" s="17">
        <v>0</v>
      </c>
    </row>
    <row r="7823" spans="1:8">
      <c r="A7823" s="15">
        <v>7818</v>
      </c>
      <c r="B7823" s="16" t="s">
        <v>35</v>
      </c>
      <c r="C7823" s="16" t="s">
        <v>277</v>
      </c>
      <c r="D7823" s="17">
        <v>22</v>
      </c>
      <c r="E7823" s="17">
        <v>19</v>
      </c>
      <c r="F7823" s="17">
        <v>82</v>
      </c>
      <c r="G7823" s="17">
        <v>3</v>
      </c>
      <c r="H7823" s="17">
        <v>127</v>
      </c>
    </row>
    <row r="7824" spans="1:8">
      <c r="A7824" s="15">
        <v>7819</v>
      </c>
      <c r="B7824" s="16" t="s">
        <v>35</v>
      </c>
      <c r="C7824" s="16" t="s">
        <v>278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35</v>
      </c>
      <c r="C7825" s="16" t="s">
        <v>364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35</v>
      </c>
      <c r="C7826" s="16" t="s">
        <v>279</v>
      </c>
      <c r="D7826" s="17">
        <v>0</v>
      </c>
      <c r="E7826" s="17">
        <v>18</v>
      </c>
      <c r="F7826" s="17">
        <v>4</v>
      </c>
      <c r="G7826" s="17">
        <v>0</v>
      </c>
      <c r="H7826" s="17">
        <v>25</v>
      </c>
    </row>
    <row r="7827" spans="1:8">
      <c r="A7827" s="15">
        <v>7822</v>
      </c>
      <c r="B7827" s="16" t="s">
        <v>35</v>
      </c>
      <c r="C7827" s="16" t="s">
        <v>280</v>
      </c>
      <c r="D7827" s="17">
        <v>0</v>
      </c>
      <c r="E7827" s="17">
        <v>3</v>
      </c>
      <c r="F7827" s="17">
        <v>64</v>
      </c>
      <c r="G7827" s="17">
        <v>68</v>
      </c>
      <c r="H7827" s="17">
        <v>132</v>
      </c>
    </row>
    <row r="7828" spans="1:8">
      <c r="A7828" s="15">
        <v>7823</v>
      </c>
      <c r="B7828" s="16" t="s">
        <v>35</v>
      </c>
      <c r="C7828" s="16" t="s">
        <v>281</v>
      </c>
      <c r="D7828" s="17">
        <v>0</v>
      </c>
      <c r="E7828" s="17">
        <v>0</v>
      </c>
      <c r="F7828" s="17">
        <v>0</v>
      </c>
      <c r="G7828" s="17">
        <v>0</v>
      </c>
      <c r="H7828" s="17">
        <v>0</v>
      </c>
    </row>
    <row r="7829" spans="1:8">
      <c r="A7829" s="15">
        <v>7824</v>
      </c>
      <c r="B7829" s="16" t="s">
        <v>35</v>
      </c>
      <c r="C7829" s="16" t="s">
        <v>282</v>
      </c>
      <c r="D7829" s="17">
        <v>0</v>
      </c>
      <c r="E7829" s="17">
        <v>0</v>
      </c>
      <c r="F7829" s="17">
        <v>4</v>
      </c>
      <c r="G7829" s="17">
        <v>9</v>
      </c>
      <c r="H7829" s="17">
        <v>9</v>
      </c>
    </row>
    <row r="7830" spans="1:8">
      <c r="A7830" s="15">
        <v>7825</v>
      </c>
      <c r="B7830" s="16" t="s">
        <v>35</v>
      </c>
      <c r="C7830" s="16" t="s">
        <v>283</v>
      </c>
      <c r="D7830" s="17">
        <v>0</v>
      </c>
      <c r="E7830" s="17">
        <v>0</v>
      </c>
      <c r="F7830" s="17">
        <v>0</v>
      </c>
      <c r="G7830" s="17">
        <v>0</v>
      </c>
      <c r="H7830" s="17">
        <v>0</v>
      </c>
    </row>
    <row r="7831" spans="1:8">
      <c r="A7831" s="15">
        <v>7826</v>
      </c>
      <c r="B7831" s="16" t="s">
        <v>35</v>
      </c>
      <c r="C7831" s="16" t="s">
        <v>284</v>
      </c>
      <c r="D7831" s="17">
        <v>0</v>
      </c>
      <c r="E7831" s="17">
        <v>0</v>
      </c>
      <c r="F7831" s="17">
        <v>4</v>
      </c>
      <c r="G7831" s="17">
        <v>0</v>
      </c>
      <c r="H7831" s="17">
        <v>3</v>
      </c>
    </row>
    <row r="7832" spans="1:8">
      <c r="A7832" s="15">
        <v>7827</v>
      </c>
      <c r="B7832" s="16" t="s">
        <v>35</v>
      </c>
      <c r="C7832" s="16" t="s">
        <v>285</v>
      </c>
      <c r="D7832" s="17">
        <v>0</v>
      </c>
      <c r="E7832" s="17">
        <v>5</v>
      </c>
      <c r="F7832" s="17">
        <v>16</v>
      </c>
      <c r="G7832" s="17">
        <v>0</v>
      </c>
      <c r="H7832" s="17">
        <v>23</v>
      </c>
    </row>
    <row r="7833" spans="1:8">
      <c r="A7833" s="15">
        <v>7828</v>
      </c>
      <c r="B7833" s="16" t="s">
        <v>35</v>
      </c>
      <c r="C7833" s="16" t="s">
        <v>375</v>
      </c>
      <c r="D7833" s="17">
        <v>0</v>
      </c>
      <c r="E7833" s="17">
        <v>0</v>
      </c>
      <c r="F7833" s="17">
        <v>0</v>
      </c>
      <c r="G7833" s="17">
        <v>0</v>
      </c>
      <c r="H7833" s="17">
        <v>0</v>
      </c>
    </row>
    <row r="7834" spans="1:8">
      <c r="A7834" s="15">
        <v>7829</v>
      </c>
      <c r="B7834" s="16" t="s">
        <v>35</v>
      </c>
      <c r="C7834" s="16" t="s">
        <v>286</v>
      </c>
      <c r="D7834" s="17">
        <v>0</v>
      </c>
      <c r="E7834" s="17">
        <v>0</v>
      </c>
      <c r="F7834" s="17">
        <v>3</v>
      </c>
      <c r="G7834" s="17">
        <v>0</v>
      </c>
      <c r="H7834" s="17">
        <v>3</v>
      </c>
    </row>
    <row r="7835" spans="1:8">
      <c r="A7835" s="15">
        <v>7830</v>
      </c>
      <c r="B7835" s="16" t="s">
        <v>35</v>
      </c>
      <c r="C7835" s="16" t="s">
        <v>287</v>
      </c>
      <c r="D7835" s="17">
        <v>0</v>
      </c>
      <c r="E7835" s="17">
        <v>0</v>
      </c>
      <c r="F7835" s="17">
        <v>0</v>
      </c>
      <c r="G7835" s="17">
        <v>4</v>
      </c>
      <c r="H7835" s="17">
        <v>7</v>
      </c>
    </row>
    <row r="7836" spans="1:8">
      <c r="A7836" s="15">
        <v>7831</v>
      </c>
      <c r="B7836" s="16" t="s">
        <v>35</v>
      </c>
      <c r="C7836" s="16" t="s">
        <v>288</v>
      </c>
      <c r="D7836" s="17">
        <v>0</v>
      </c>
      <c r="E7836" s="17">
        <v>0</v>
      </c>
      <c r="F7836" s="17">
        <v>0</v>
      </c>
      <c r="G7836" s="17">
        <v>0</v>
      </c>
      <c r="H7836" s="17">
        <v>0</v>
      </c>
    </row>
    <row r="7837" spans="1:8">
      <c r="A7837" s="15">
        <v>7832</v>
      </c>
      <c r="B7837" s="16" t="s">
        <v>35</v>
      </c>
      <c r="C7837" s="16" t="s">
        <v>289</v>
      </c>
      <c r="D7837" s="17">
        <v>0</v>
      </c>
      <c r="E7837" s="17">
        <v>0</v>
      </c>
      <c r="F7837" s="17">
        <v>5</v>
      </c>
      <c r="G7837" s="17">
        <v>0</v>
      </c>
      <c r="H7837" s="17">
        <v>5</v>
      </c>
    </row>
    <row r="7838" spans="1:8">
      <c r="A7838" s="15">
        <v>7833</v>
      </c>
      <c r="B7838" s="16" t="s">
        <v>35</v>
      </c>
      <c r="C7838" s="16" t="s">
        <v>290</v>
      </c>
      <c r="D7838" s="17">
        <v>22</v>
      </c>
      <c r="E7838" s="17">
        <v>22</v>
      </c>
      <c r="F7838" s="17">
        <v>73</v>
      </c>
      <c r="G7838" s="17">
        <v>11</v>
      </c>
      <c r="H7838" s="17">
        <v>121</v>
      </c>
    </row>
    <row r="7839" spans="1:8">
      <c r="A7839" s="15">
        <v>7834</v>
      </c>
      <c r="B7839" s="16" t="s">
        <v>35</v>
      </c>
      <c r="C7839" s="16" t="s">
        <v>291</v>
      </c>
      <c r="D7839" s="17">
        <v>0</v>
      </c>
      <c r="E7839" s="17">
        <v>0</v>
      </c>
      <c r="F7839" s="17">
        <v>0</v>
      </c>
      <c r="G7839" s="17">
        <v>0</v>
      </c>
      <c r="H7839" s="17">
        <v>0</v>
      </c>
    </row>
    <row r="7840" spans="1:8">
      <c r="A7840" s="15">
        <v>7835</v>
      </c>
      <c r="B7840" s="16" t="s">
        <v>35</v>
      </c>
      <c r="C7840" s="16" t="s">
        <v>292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35</v>
      </c>
      <c r="C7841" s="16" t="s">
        <v>293</v>
      </c>
      <c r="D7841" s="17">
        <v>0</v>
      </c>
      <c r="E7841" s="17">
        <v>0</v>
      </c>
      <c r="F7841" s="17">
        <v>14</v>
      </c>
      <c r="G7841" s="17">
        <v>14</v>
      </c>
      <c r="H7841" s="17">
        <v>26</v>
      </c>
    </row>
    <row r="7842" spans="1:8">
      <c r="A7842" s="15">
        <v>7837</v>
      </c>
      <c r="B7842" s="16" t="s">
        <v>35</v>
      </c>
      <c r="C7842" s="16" t="s">
        <v>365</v>
      </c>
      <c r="D7842" s="17">
        <v>6</v>
      </c>
      <c r="E7842" s="17">
        <v>9</v>
      </c>
      <c r="F7842" s="17">
        <v>23</v>
      </c>
      <c r="G7842" s="17">
        <v>0</v>
      </c>
      <c r="H7842" s="17">
        <v>41</v>
      </c>
    </row>
    <row r="7843" spans="1:8">
      <c r="A7843" s="15">
        <v>7838</v>
      </c>
      <c r="B7843" s="16" t="s">
        <v>35</v>
      </c>
      <c r="C7843" s="16" t="s">
        <v>294</v>
      </c>
      <c r="D7843" s="17">
        <v>0</v>
      </c>
      <c r="E7843" s="17">
        <v>0</v>
      </c>
      <c r="F7843" s="17">
        <v>0</v>
      </c>
      <c r="G7843" s="17">
        <v>0</v>
      </c>
      <c r="H7843" s="17">
        <v>0</v>
      </c>
    </row>
    <row r="7844" spans="1:8">
      <c r="A7844" s="15">
        <v>7839</v>
      </c>
      <c r="B7844" s="16" t="s">
        <v>35</v>
      </c>
      <c r="C7844" s="16" t="s">
        <v>295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35</v>
      </c>
      <c r="C7845" s="16" t="s">
        <v>296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35</v>
      </c>
      <c r="C7846" s="16" t="s">
        <v>297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35</v>
      </c>
      <c r="C7847" s="16" t="s">
        <v>298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35</v>
      </c>
      <c r="C7848" s="16" t="s">
        <v>299</v>
      </c>
      <c r="D7848" s="17">
        <v>0</v>
      </c>
      <c r="E7848" s="17">
        <v>0</v>
      </c>
      <c r="F7848" s="17">
        <v>3</v>
      </c>
      <c r="G7848" s="17">
        <v>0</v>
      </c>
      <c r="H7848" s="17">
        <v>5</v>
      </c>
    </row>
    <row r="7849" spans="1:8">
      <c r="A7849" s="15">
        <v>7844</v>
      </c>
      <c r="B7849" s="16" t="s">
        <v>35</v>
      </c>
      <c r="C7849" s="16" t="s">
        <v>300</v>
      </c>
      <c r="D7849" s="17">
        <v>0</v>
      </c>
      <c r="E7849" s="17">
        <v>0</v>
      </c>
      <c r="F7849" s="17">
        <v>0</v>
      </c>
      <c r="G7849" s="17">
        <v>0</v>
      </c>
      <c r="H7849" s="17">
        <v>0</v>
      </c>
    </row>
    <row r="7850" spans="1:8">
      <c r="A7850" s="15">
        <v>7845</v>
      </c>
      <c r="B7850" s="16" t="s">
        <v>35</v>
      </c>
      <c r="C7850" s="16" t="s">
        <v>301</v>
      </c>
      <c r="D7850" s="17">
        <v>0</v>
      </c>
      <c r="E7850" s="17">
        <v>0</v>
      </c>
      <c r="F7850" s="17">
        <v>9</v>
      </c>
      <c r="G7850" s="17">
        <v>10</v>
      </c>
      <c r="H7850" s="17">
        <v>26</v>
      </c>
    </row>
    <row r="7851" spans="1:8">
      <c r="A7851" s="15">
        <v>7846</v>
      </c>
      <c r="B7851" s="16" t="s">
        <v>35</v>
      </c>
      <c r="C7851" s="16" t="s">
        <v>366</v>
      </c>
      <c r="D7851" s="17">
        <v>0</v>
      </c>
      <c r="E7851" s="17">
        <v>0</v>
      </c>
      <c r="F7851" s="17">
        <v>0</v>
      </c>
      <c r="G7851" s="17">
        <v>0</v>
      </c>
      <c r="H7851" s="17">
        <v>0</v>
      </c>
    </row>
    <row r="7852" spans="1:8">
      <c r="A7852" s="15">
        <v>7847</v>
      </c>
      <c r="B7852" s="16" t="s">
        <v>35</v>
      </c>
      <c r="C7852" s="16" t="s">
        <v>302</v>
      </c>
      <c r="D7852" s="17">
        <v>26</v>
      </c>
      <c r="E7852" s="17">
        <v>8</v>
      </c>
      <c r="F7852" s="17">
        <v>98</v>
      </c>
      <c r="G7852" s="17">
        <v>7</v>
      </c>
      <c r="H7852" s="17">
        <v>139</v>
      </c>
    </row>
    <row r="7853" spans="1:8">
      <c r="A7853" s="15">
        <v>7848</v>
      </c>
      <c r="B7853" s="16" t="s">
        <v>35</v>
      </c>
      <c r="C7853" s="16" t="s">
        <v>383</v>
      </c>
      <c r="D7853" s="17">
        <v>0</v>
      </c>
      <c r="E7853" s="17">
        <v>0</v>
      </c>
      <c r="F7853" s="17">
        <v>0</v>
      </c>
      <c r="G7853" s="17">
        <v>0</v>
      </c>
      <c r="H7853" s="17">
        <v>0</v>
      </c>
    </row>
    <row r="7854" spans="1:8">
      <c r="A7854" s="15">
        <v>7849</v>
      </c>
      <c r="B7854" s="16" t="s">
        <v>35</v>
      </c>
      <c r="C7854" s="16" t="s">
        <v>384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35</v>
      </c>
      <c r="C7855" s="16" t="s">
        <v>385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35</v>
      </c>
      <c r="C7856" s="16" t="s">
        <v>386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35</v>
      </c>
      <c r="C7857" s="16" t="s">
        <v>387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35</v>
      </c>
      <c r="C7858" s="16" t="s">
        <v>303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35</v>
      </c>
      <c r="C7859" s="16" t="s">
        <v>304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35</v>
      </c>
      <c r="C7860" s="16" t="s">
        <v>376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35</v>
      </c>
      <c r="C7861" s="16" t="s">
        <v>305</v>
      </c>
      <c r="D7861" s="17">
        <v>7</v>
      </c>
      <c r="E7861" s="17">
        <v>24</v>
      </c>
      <c r="F7861" s="17">
        <v>37</v>
      </c>
      <c r="G7861" s="17">
        <v>0</v>
      </c>
      <c r="H7861" s="17">
        <v>75</v>
      </c>
    </row>
    <row r="7862" spans="1:8">
      <c r="A7862" s="15">
        <v>7857</v>
      </c>
      <c r="B7862" s="16" t="s">
        <v>35</v>
      </c>
      <c r="C7862" s="16" t="s">
        <v>306</v>
      </c>
      <c r="D7862" s="17">
        <v>0</v>
      </c>
      <c r="E7862" s="17">
        <v>0</v>
      </c>
      <c r="F7862" s="17">
        <v>0</v>
      </c>
      <c r="G7862" s="17">
        <v>0</v>
      </c>
      <c r="H7862" s="17">
        <v>0</v>
      </c>
    </row>
    <row r="7863" spans="1:8">
      <c r="A7863" s="15">
        <v>7858</v>
      </c>
      <c r="B7863" s="16" t="s">
        <v>35</v>
      </c>
      <c r="C7863" s="16" t="s">
        <v>307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35</v>
      </c>
      <c r="C7864" s="16" t="s">
        <v>308</v>
      </c>
      <c r="D7864" s="17">
        <v>0</v>
      </c>
      <c r="E7864" s="17">
        <v>0</v>
      </c>
      <c r="F7864" s="17">
        <v>3</v>
      </c>
      <c r="G7864" s="17">
        <v>0</v>
      </c>
      <c r="H7864" s="17">
        <v>9</v>
      </c>
    </row>
    <row r="7865" spans="1:8">
      <c r="A7865" s="15">
        <v>7860</v>
      </c>
      <c r="B7865" s="16" t="s">
        <v>35</v>
      </c>
      <c r="C7865" s="16" t="s">
        <v>309</v>
      </c>
      <c r="D7865" s="17">
        <v>0</v>
      </c>
      <c r="E7865" s="17">
        <v>0</v>
      </c>
      <c r="F7865" s="17">
        <v>7</v>
      </c>
      <c r="G7865" s="17">
        <v>0</v>
      </c>
      <c r="H7865" s="17">
        <v>9</v>
      </c>
    </row>
    <row r="7866" spans="1:8">
      <c r="A7866" s="15">
        <v>7861</v>
      </c>
      <c r="B7866" s="16" t="s">
        <v>35</v>
      </c>
      <c r="C7866" s="16" t="s">
        <v>310</v>
      </c>
      <c r="D7866" s="17">
        <v>9</v>
      </c>
      <c r="E7866" s="17">
        <v>6</v>
      </c>
      <c r="F7866" s="17">
        <v>4</v>
      </c>
      <c r="G7866" s="17">
        <v>0</v>
      </c>
      <c r="H7866" s="17">
        <v>22</v>
      </c>
    </row>
    <row r="7867" spans="1:8">
      <c r="A7867" s="15">
        <v>7862</v>
      </c>
      <c r="B7867" s="16" t="s">
        <v>35</v>
      </c>
      <c r="C7867" s="16" t="s">
        <v>311</v>
      </c>
      <c r="D7867" s="17">
        <v>0</v>
      </c>
      <c r="E7867" s="17">
        <v>34</v>
      </c>
      <c r="F7867" s="17">
        <v>165</v>
      </c>
      <c r="G7867" s="17">
        <v>3</v>
      </c>
      <c r="H7867" s="17">
        <v>203</v>
      </c>
    </row>
    <row r="7868" spans="1:8">
      <c r="A7868" s="15">
        <v>7863</v>
      </c>
      <c r="B7868" s="16" t="s">
        <v>35</v>
      </c>
      <c r="C7868" s="16" t="s">
        <v>312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35</v>
      </c>
      <c r="C7869" s="16" t="s">
        <v>313</v>
      </c>
      <c r="D7869" s="17">
        <v>11</v>
      </c>
      <c r="E7869" s="17">
        <v>6</v>
      </c>
      <c r="F7869" s="17">
        <v>0</v>
      </c>
      <c r="G7869" s="17">
        <v>0</v>
      </c>
      <c r="H7869" s="17">
        <v>24</v>
      </c>
    </row>
    <row r="7870" spans="1:8">
      <c r="A7870" s="15">
        <v>7865</v>
      </c>
      <c r="B7870" s="16" t="s">
        <v>35</v>
      </c>
      <c r="C7870" s="16" t="s">
        <v>314</v>
      </c>
      <c r="D7870" s="17">
        <v>6</v>
      </c>
      <c r="E7870" s="17">
        <v>10</v>
      </c>
      <c r="F7870" s="17">
        <v>63</v>
      </c>
      <c r="G7870" s="17">
        <v>7</v>
      </c>
      <c r="H7870" s="17">
        <v>77</v>
      </c>
    </row>
    <row r="7871" spans="1:8">
      <c r="A7871" s="15">
        <v>7866</v>
      </c>
      <c r="B7871" s="16" t="s">
        <v>35</v>
      </c>
      <c r="C7871" s="16" t="s">
        <v>388</v>
      </c>
      <c r="D7871" s="17">
        <v>0</v>
      </c>
      <c r="E7871" s="17">
        <v>3</v>
      </c>
      <c r="F7871" s="17">
        <v>32</v>
      </c>
      <c r="G7871" s="17">
        <v>39</v>
      </c>
      <c r="H7871" s="17">
        <v>76</v>
      </c>
    </row>
    <row r="7872" spans="1:8">
      <c r="A7872" s="15">
        <v>7867</v>
      </c>
      <c r="B7872" s="16" t="s">
        <v>35</v>
      </c>
      <c r="C7872" s="16" t="s">
        <v>367</v>
      </c>
      <c r="D7872" s="17">
        <v>0</v>
      </c>
      <c r="E7872" s="17">
        <v>0</v>
      </c>
      <c r="F7872" s="17">
        <v>12</v>
      </c>
      <c r="G7872" s="17">
        <v>0</v>
      </c>
      <c r="H7872" s="17">
        <v>8</v>
      </c>
    </row>
    <row r="7873" spans="1:8">
      <c r="A7873" s="15">
        <v>7868</v>
      </c>
      <c r="B7873" s="16" t="s">
        <v>35</v>
      </c>
      <c r="C7873" s="16" t="s">
        <v>315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35</v>
      </c>
      <c r="C7874" s="16" t="s">
        <v>316</v>
      </c>
      <c r="D7874" s="17">
        <v>0</v>
      </c>
      <c r="E7874" s="17">
        <v>0</v>
      </c>
      <c r="F7874" s="17">
        <v>0</v>
      </c>
      <c r="G7874" s="17">
        <v>0</v>
      </c>
      <c r="H7874" s="17">
        <v>0</v>
      </c>
    </row>
    <row r="7875" spans="1:8">
      <c r="A7875" s="15">
        <v>7870</v>
      </c>
      <c r="B7875" s="16" t="s">
        <v>35</v>
      </c>
      <c r="C7875" s="16" t="s">
        <v>317</v>
      </c>
      <c r="D7875" s="17">
        <v>0</v>
      </c>
      <c r="E7875" s="17">
        <v>0</v>
      </c>
      <c r="F7875" s="17">
        <v>15</v>
      </c>
      <c r="G7875" s="17">
        <v>5</v>
      </c>
      <c r="H7875" s="17">
        <v>22</v>
      </c>
    </row>
    <row r="7876" spans="1:8">
      <c r="A7876" s="15">
        <v>7871</v>
      </c>
      <c r="B7876" s="16" t="s">
        <v>35</v>
      </c>
      <c r="C7876" s="16" t="s">
        <v>318</v>
      </c>
      <c r="D7876" s="17">
        <v>3</v>
      </c>
      <c r="E7876" s="17">
        <v>0</v>
      </c>
      <c r="F7876" s="17">
        <v>0</v>
      </c>
      <c r="G7876" s="17">
        <v>0</v>
      </c>
      <c r="H7876" s="17">
        <v>5</v>
      </c>
    </row>
    <row r="7877" spans="1:8">
      <c r="A7877" s="15">
        <v>7872</v>
      </c>
      <c r="B7877" s="16" t="s">
        <v>35</v>
      </c>
      <c r="C7877" s="16" t="s">
        <v>319</v>
      </c>
      <c r="D7877" s="17">
        <v>0</v>
      </c>
      <c r="E7877" s="17">
        <v>0</v>
      </c>
      <c r="F7877" s="17">
        <v>0</v>
      </c>
      <c r="G7877" s="17">
        <v>0</v>
      </c>
      <c r="H7877" s="17">
        <v>4</v>
      </c>
    </row>
    <row r="7878" spans="1:8">
      <c r="A7878" s="15">
        <v>7873</v>
      </c>
      <c r="B7878" s="16" t="s">
        <v>35</v>
      </c>
      <c r="C7878" s="16" t="s">
        <v>320</v>
      </c>
      <c r="D7878" s="17">
        <v>9</v>
      </c>
      <c r="E7878" s="17">
        <v>9</v>
      </c>
      <c r="F7878" s="17">
        <v>196</v>
      </c>
      <c r="G7878" s="17">
        <v>37</v>
      </c>
      <c r="H7878" s="17">
        <v>251</v>
      </c>
    </row>
    <row r="7879" spans="1:8">
      <c r="A7879" s="15">
        <v>7874</v>
      </c>
      <c r="B7879" s="16" t="s">
        <v>35</v>
      </c>
      <c r="C7879" s="16" t="s">
        <v>321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35</v>
      </c>
      <c r="C7880" s="16" t="s">
        <v>377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35</v>
      </c>
      <c r="C7881" s="16" t="s">
        <v>322</v>
      </c>
      <c r="D7881" s="17">
        <v>0</v>
      </c>
      <c r="E7881" s="17">
        <v>0</v>
      </c>
      <c r="F7881" s="17">
        <v>0</v>
      </c>
      <c r="G7881" s="17">
        <v>0</v>
      </c>
      <c r="H7881" s="17">
        <v>0</v>
      </c>
    </row>
    <row r="7882" spans="1:8">
      <c r="A7882" s="15">
        <v>7877</v>
      </c>
      <c r="B7882" s="16" t="s">
        <v>35</v>
      </c>
      <c r="C7882" s="16" t="s">
        <v>323</v>
      </c>
      <c r="D7882" s="17">
        <v>0</v>
      </c>
      <c r="E7882" s="17">
        <v>0</v>
      </c>
      <c r="F7882" s="17">
        <v>3</v>
      </c>
      <c r="G7882" s="17">
        <v>0</v>
      </c>
      <c r="H7882" s="17">
        <v>6</v>
      </c>
    </row>
    <row r="7883" spans="1:8">
      <c r="A7883" s="15">
        <v>7878</v>
      </c>
      <c r="B7883" s="16" t="s">
        <v>35</v>
      </c>
      <c r="C7883" s="16" t="s">
        <v>324</v>
      </c>
      <c r="D7883" s="17">
        <v>0</v>
      </c>
      <c r="E7883" s="17">
        <v>0</v>
      </c>
      <c r="F7883" s="17">
        <v>0</v>
      </c>
      <c r="G7883" s="17">
        <v>0</v>
      </c>
      <c r="H7883" s="17">
        <v>6</v>
      </c>
    </row>
    <row r="7884" spans="1:8">
      <c r="A7884" s="15">
        <v>7879</v>
      </c>
      <c r="B7884" s="16" t="s">
        <v>35</v>
      </c>
      <c r="C7884" s="16" t="s">
        <v>325</v>
      </c>
      <c r="D7884" s="17">
        <v>3</v>
      </c>
      <c r="E7884" s="17">
        <v>0</v>
      </c>
      <c r="F7884" s="17">
        <v>0</v>
      </c>
      <c r="G7884" s="17">
        <v>0</v>
      </c>
      <c r="H7884" s="17">
        <v>3</v>
      </c>
    </row>
    <row r="7885" spans="1:8">
      <c r="A7885" s="15">
        <v>7880</v>
      </c>
      <c r="B7885" s="16" t="s">
        <v>35</v>
      </c>
      <c r="C7885" s="16" t="s">
        <v>368</v>
      </c>
      <c r="D7885" s="17">
        <v>0</v>
      </c>
      <c r="E7885" s="17">
        <v>0</v>
      </c>
      <c r="F7885" s="17">
        <v>3</v>
      </c>
      <c r="G7885" s="17">
        <v>0</v>
      </c>
      <c r="H7885" s="17">
        <v>3</v>
      </c>
    </row>
    <row r="7886" spans="1:8">
      <c r="A7886" s="15">
        <v>7881</v>
      </c>
      <c r="B7886" s="16" t="s">
        <v>35</v>
      </c>
      <c r="C7886" s="16" t="s">
        <v>326</v>
      </c>
      <c r="D7886" s="17">
        <v>16</v>
      </c>
      <c r="E7886" s="17">
        <v>13</v>
      </c>
      <c r="F7886" s="17">
        <v>49</v>
      </c>
      <c r="G7886" s="17">
        <v>8</v>
      </c>
      <c r="H7886" s="17">
        <v>84</v>
      </c>
    </row>
    <row r="7887" spans="1:8">
      <c r="A7887" s="15">
        <v>7882</v>
      </c>
      <c r="B7887" s="16" t="s">
        <v>35</v>
      </c>
      <c r="C7887" s="16" t="s">
        <v>327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35</v>
      </c>
      <c r="C7888" s="16" t="s">
        <v>328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35</v>
      </c>
      <c r="C7889" s="16" t="s">
        <v>329</v>
      </c>
      <c r="D7889" s="17">
        <v>0</v>
      </c>
      <c r="E7889" s="17">
        <v>0</v>
      </c>
      <c r="F7889" s="17">
        <v>0</v>
      </c>
      <c r="G7889" s="17">
        <v>0</v>
      </c>
      <c r="H7889" s="17">
        <v>0</v>
      </c>
    </row>
    <row r="7890" spans="1:8">
      <c r="A7890" s="15">
        <v>7885</v>
      </c>
      <c r="B7890" s="16" t="s">
        <v>35</v>
      </c>
      <c r="C7890" s="16" t="s">
        <v>379</v>
      </c>
      <c r="D7890" s="17">
        <v>0</v>
      </c>
      <c r="E7890" s="17">
        <v>0</v>
      </c>
      <c r="F7890" s="17">
        <v>5</v>
      </c>
      <c r="G7890" s="17">
        <v>0</v>
      </c>
      <c r="H7890" s="17">
        <v>5</v>
      </c>
    </row>
    <row r="7891" spans="1:8">
      <c r="A7891" s="15">
        <v>7886</v>
      </c>
      <c r="B7891" s="16" t="s">
        <v>35</v>
      </c>
      <c r="C7891" s="16" t="s">
        <v>369</v>
      </c>
      <c r="D7891" s="17">
        <v>0</v>
      </c>
      <c r="E7891" s="17">
        <v>0</v>
      </c>
      <c r="F7891" s="17">
        <v>37</v>
      </c>
      <c r="G7891" s="17">
        <v>0</v>
      </c>
      <c r="H7891" s="17">
        <v>43</v>
      </c>
    </row>
    <row r="7892" spans="1:8">
      <c r="A7892" s="15">
        <v>7887</v>
      </c>
      <c r="B7892" s="16" t="s">
        <v>35</v>
      </c>
      <c r="C7892" s="16" t="s">
        <v>389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35</v>
      </c>
      <c r="C7893" s="16" t="s">
        <v>390</v>
      </c>
      <c r="D7893" s="17">
        <v>0</v>
      </c>
      <c r="E7893" s="17">
        <v>0</v>
      </c>
      <c r="F7893" s="17">
        <v>0</v>
      </c>
      <c r="G7893" s="17">
        <v>0</v>
      </c>
      <c r="H7893" s="17">
        <v>0</v>
      </c>
    </row>
    <row r="7894" spans="1:8">
      <c r="A7894" s="15">
        <v>7889</v>
      </c>
      <c r="B7894" s="16" t="s">
        <v>35</v>
      </c>
      <c r="C7894" s="16" t="s">
        <v>330</v>
      </c>
      <c r="D7894" s="17">
        <v>0</v>
      </c>
      <c r="E7894" s="17">
        <v>0</v>
      </c>
      <c r="F7894" s="17">
        <v>13</v>
      </c>
      <c r="G7894" s="17">
        <v>13</v>
      </c>
      <c r="H7894" s="17">
        <v>24</v>
      </c>
    </row>
    <row r="7895" spans="1:8">
      <c r="A7895" s="15">
        <v>7890</v>
      </c>
      <c r="B7895" s="16" t="s">
        <v>35</v>
      </c>
      <c r="C7895" s="16" t="s">
        <v>391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35</v>
      </c>
      <c r="C7896" s="16" t="s">
        <v>392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35</v>
      </c>
      <c r="C7897" s="16" t="s">
        <v>393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35</v>
      </c>
      <c r="C7898" s="16" t="s">
        <v>331</v>
      </c>
      <c r="D7898" s="17">
        <v>0</v>
      </c>
      <c r="E7898" s="17">
        <v>0</v>
      </c>
      <c r="F7898" s="17">
        <v>0</v>
      </c>
      <c r="G7898" s="17">
        <v>0</v>
      </c>
      <c r="H7898" s="17">
        <v>0</v>
      </c>
    </row>
    <row r="7899" spans="1:8">
      <c r="A7899" s="15">
        <v>7894</v>
      </c>
      <c r="B7899" s="16" t="s">
        <v>35</v>
      </c>
      <c r="C7899" s="16" t="s">
        <v>394</v>
      </c>
      <c r="D7899" s="17">
        <v>12706</v>
      </c>
      <c r="E7899" s="17">
        <v>7899</v>
      </c>
      <c r="F7899" s="17">
        <v>32087</v>
      </c>
      <c r="G7899" s="17">
        <v>11146</v>
      </c>
      <c r="H7899" s="17">
        <v>63839</v>
      </c>
    </row>
    <row r="7900" spans="1:8">
      <c r="A7900" s="15">
        <v>7895</v>
      </c>
      <c r="B7900" s="16" t="s">
        <v>35</v>
      </c>
      <c r="C7900" s="16" t="s">
        <v>332</v>
      </c>
      <c r="D7900" s="17">
        <v>5</v>
      </c>
      <c r="E7900" s="17">
        <v>0</v>
      </c>
      <c r="F7900" s="17">
        <v>5</v>
      </c>
      <c r="G7900" s="17">
        <v>0</v>
      </c>
      <c r="H7900" s="17">
        <v>3</v>
      </c>
    </row>
    <row r="7901" spans="1:8">
      <c r="A7901" s="15">
        <v>7896</v>
      </c>
      <c r="B7901" s="16" t="s">
        <v>35</v>
      </c>
      <c r="C7901" s="16" t="s">
        <v>333</v>
      </c>
      <c r="D7901" s="17">
        <v>0</v>
      </c>
      <c r="E7901" s="17">
        <v>4</v>
      </c>
      <c r="F7901" s="17">
        <v>23</v>
      </c>
      <c r="G7901" s="17">
        <v>0</v>
      </c>
      <c r="H7901" s="17">
        <v>38</v>
      </c>
    </row>
    <row r="7902" spans="1:8">
      <c r="A7902" s="15">
        <v>7897</v>
      </c>
      <c r="B7902" s="16" t="s">
        <v>36</v>
      </c>
      <c r="C7902" s="16" t="s">
        <v>97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36</v>
      </c>
      <c r="C7903" s="16" t="s">
        <v>347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36</v>
      </c>
      <c r="C7904" s="16" t="s">
        <v>98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36</v>
      </c>
      <c r="C7905" s="16" t="s">
        <v>99</v>
      </c>
      <c r="D7905" s="17">
        <v>0</v>
      </c>
      <c r="E7905" s="17">
        <v>0</v>
      </c>
      <c r="F7905" s="17">
        <v>0</v>
      </c>
      <c r="G7905" s="17">
        <v>0</v>
      </c>
      <c r="H7905" s="17">
        <v>0</v>
      </c>
    </row>
    <row r="7906" spans="1:8">
      <c r="A7906" s="15">
        <v>7901</v>
      </c>
      <c r="B7906" s="16" t="s">
        <v>36</v>
      </c>
      <c r="C7906" s="16" t="s">
        <v>100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36</v>
      </c>
      <c r="C7907" s="16" t="s">
        <v>101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36</v>
      </c>
      <c r="C7908" s="16" t="s">
        <v>102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36</v>
      </c>
      <c r="C7909" s="16" t="s">
        <v>103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36</v>
      </c>
      <c r="C7910" s="16" t="s">
        <v>104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36</v>
      </c>
      <c r="C7911" s="16" t="s">
        <v>105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36</v>
      </c>
      <c r="C7912" s="16" t="s">
        <v>106</v>
      </c>
      <c r="D7912" s="17">
        <v>0</v>
      </c>
      <c r="E7912" s="17">
        <v>0</v>
      </c>
      <c r="F7912" s="17">
        <v>0</v>
      </c>
      <c r="G7912" s="17">
        <v>0</v>
      </c>
      <c r="H7912" s="17">
        <v>0</v>
      </c>
    </row>
    <row r="7913" spans="1:8">
      <c r="A7913" s="15">
        <v>7908</v>
      </c>
      <c r="B7913" s="16" t="s">
        <v>36</v>
      </c>
      <c r="C7913" s="16" t="s">
        <v>107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36</v>
      </c>
      <c r="C7914" s="16" t="s">
        <v>108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36</v>
      </c>
      <c r="C7915" s="16" t="s">
        <v>109</v>
      </c>
      <c r="D7915" s="17">
        <v>0</v>
      </c>
      <c r="E7915" s="17">
        <v>0</v>
      </c>
      <c r="F7915" s="17">
        <v>0</v>
      </c>
      <c r="G7915" s="17">
        <v>0</v>
      </c>
      <c r="H7915" s="17">
        <v>0</v>
      </c>
    </row>
    <row r="7916" spans="1:8">
      <c r="A7916" s="15">
        <v>7911</v>
      </c>
      <c r="B7916" s="16" t="s">
        <v>36</v>
      </c>
      <c r="C7916" s="16" t="s">
        <v>110</v>
      </c>
      <c r="D7916" s="17">
        <v>2171</v>
      </c>
      <c r="E7916" s="17">
        <v>1042</v>
      </c>
      <c r="F7916" s="17">
        <v>5999</v>
      </c>
      <c r="G7916" s="17">
        <v>2433</v>
      </c>
      <c r="H7916" s="17">
        <v>11646</v>
      </c>
    </row>
    <row r="7917" spans="1:8">
      <c r="A7917" s="15">
        <v>7912</v>
      </c>
      <c r="B7917" s="16" t="s">
        <v>36</v>
      </c>
      <c r="C7917" s="16" t="s">
        <v>348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36</v>
      </c>
      <c r="C7918" s="16" t="s">
        <v>111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36</v>
      </c>
      <c r="C7919" s="16" t="s">
        <v>112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36</v>
      </c>
      <c r="C7920" s="16" t="s">
        <v>113</v>
      </c>
      <c r="D7920" s="17">
        <v>0</v>
      </c>
      <c r="E7920" s="17">
        <v>0</v>
      </c>
      <c r="F7920" s="17">
        <v>5</v>
      </c>
      <c r="G7920" s="17">
        <v>13</v>
      </c>
      <c r="H7920" s="17">
        <v>17</v>
      </c>
    </row>
    <row r="7921" spans="1:8">
      <c r="A7921" s="15">
        <v>7916</v>
      </c>
      <c r="B7921" s="16" t="s">
        <v>36</v>
      </c>
      <c r="C7921" s="16" t="s">
        <v>114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36</v>
      </c>
      <c r="C7922" s="16" t="s">
        <v>115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36</v>
      </c>
      <c r="C7923" s="16" t="s">
        <v>116</v>
      </c>
      <c r="D7923" s="17">
        <v>0</v>
      </c>
      <c r="E7923" s="17">
        <v>0</v>
      </c>
      <c r="F7923" s="17">
        <v>0</v>
      </c>
      <c r="G7923" s="17">
        <v>0</v>
      </c>
      <c r="H7923" s="17">
        <v>0</v>
      </c>
    </row>
    <row r="7924" spans="1:8">
      <c r="A7924" s="15">
        <v>7919</v>
      </c>
      <c r="B7924" s="16" t="s">
        <v>36</v>
      </c>
      <c r="C7924" s="16" t="s">
        <v>117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36</v>
      </c>
      <c r="C7925" s="16" t="s">
        <v>118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36</v>
      </c>
      <c r="C7926" s="16" t="s">
        <v>119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36</v>
      </c>
      <c r="C7927" s="16" t="s">
        <v>120</v>
      </c>
      <c r="D7927" s="17">
        <v>0</v>
      </c>
      <c r="E7927" s="17">
        <v>0</v>
      </c>
      <c r="F7927" s="17">
        <v>4</v>
      </c>
      <c r="G7927" s="17">
        <v>0</v>
      </c>
      <c r="H7927" s="17">
        <v>10</v>
      </c>
    </row>
    <row r="7928" spans="1:8">
      <c r="A7928" s="15">
        <v>7923</v>
      </c>
      <c r="B7928" s="16" t="s">
        <v>36</v>
      </c>
      <c r="C7928" s="16" t="s">
        <v>121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36</v>
      </c>
      <c r="C7929" s="16" t="s">
        <v>122</v>
      </c>
      <c r="D7929" s="17">
        <v>0</v>
      </c>
      <c r="E7929" s="17">
        <v>0</v>
      </c>
      <c r="F7929" s="17">
        <v>0</v>
      </c>
      <c r="G7929" s="17">
        <v>0</v>
      </c>
      <c r="H7929" s="17">
        <v>0</v>
      </c>
    </row>
    <row r="7930" spans="1:8">
      <c r="A7930" s="15">
        <v>7925</v>
      </c>
      <c r="B7930" s="16" t="s">
        <v>36</v>
      </c>
      <c r="C7930" s="16" t="s">
        <v>123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36</v>
      </c>
      <c r="C7931" s="16" t="s">
        <v>124</v>
      </c>
      <c r="D7931" s="17">
        <v>0</v>
      </c>
      <c r="E7931" s="17">
        <v>0</v>
      </c>
      <c r="F7931" s="17">
        <v>0</v>
      </c>
      <c r="G7931" s="17">
        <v>0</v>
      </c>
      <c r="H7931" s="17">
        <v>0</v>
      </c>
    </row>
    <row r="7932" spans="1:8">
      <c r="A7932" s="15">
        <v>7927</v>
      </c>
      <c r="B7932" s="16" t="s">
        <v>36</v>
      </c>
      <c r="C7932" s="16" t="s">
        <v>380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36</v>
      </c>
      <c r="C7933" s="16" t="s">
        <v>372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36</v>
      </c>
      <c r="C7934" s="16" t="s">
        <v>125</v>
      </c>
      <c r="D7934" s="17">
        <v>0</v>
      </c>
      <c r="E7934" s="17">
        <v>0</v>
      </c>
      <c r="F7934" s="17">
        <v>0</v>
      </c>
      <c r="G7934" s="17">
        <v>3</v>
      </c>
      <c r="H7934" s="17">
        <v>4</v>
      </c>
    </row>
    <row r="7935" spans="1:8">
      <c r="A7935" s="15">
        <v>7930</v>
      </c>
      <c r="B7935" s="16" t="s">
        <v>36</v>
      </c>
      <c r="C7935" s="16" t="s">
        <v>126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36</v>
      </c>
      <c r="C7936" s="16" t="s">
        <v>127</v>
      </c>
      <c r="D7936" s="17">
        <v>0</v>
      </c>
      <c r="E7936" s="17">
        <v>0</v>
      </c>
      <c r="F7936" s="17">
        <v>5</v>
      </c>
      <c r="G7936" s="17">
        <v>0</v>
      </c>
      <c r="H7936" s="17">
        <v>5</v>
      </c>
    </row>
    <row r="7937" spans="1:8">
      <c r="A7937" s="15">
        <v>7932</v>
      </c>
      <c r="B7937" s="16" t="s">
        <v>36</v>
      </c>
      <c r="C7937" s="16" t="s">
        <v>128</v>
      </c>
      <c r="D7937" s="17">
        <v>0</v>
      </c>
      <c r="E7937" s="17">
        <v>0</v>
      </c>
      <c r="F7937" s="17">
        <v>0</v>
      </c>
      <c r="G7937" s="17">
        <v>0</v>
      </c>
      <c r="H7937" s="17">
        <v>0</v>
      </c>
    </row>
    <row r="7938" spans="1:8">
      <c r="A7938" s="15">
        <v>7933</v>
      </c>
      <c r="B7938" s="16" t="s">
        <v>36</v>
      </c>
      <c r="C7938" s="16" t="s">
        <v>129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36</v>
      </c>
      <c r="C7939" s="16" t="s">
        <v>130</v>
      </c>
      <c r="D7939" s="17">
        <v>0</v>
      </c>
      <c r="E7939" s="17">
        <v>0</v>
      </c>
      <c r="F7939" s="17">
        <v>3</v>
      </c>
      <c r="G7939" s="17">
        <v>0</v>
      </c>
      <c r="H7939" s="17">
        <v>3</v>
      </c>
    </row>
    <row r="7940" spans="1:8">
      <c r="A7940" s="15">
        <v>7935</v>
      </c>
      <c r="B7940" s="16" t="s">
        <v>36</v>
      </c>
      <c r="C7940" s="16" t="s">
        <v>131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36</v>
      </c>
      <c r="C7941" s="16" t="s">
        <v>132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36</v>
      </c>
      <c r="C7942" s="16" t="s">
        <v>381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36</v>
      </c>
      <c r="C7943" s="16" t="s">
        <v>133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36</v>
      </c>
      <c r="C7944" s="16" t="s">
        <v>134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36</v>
      </c>
      <c r="C7945" s="16" t="s">
        <v>135</v>
      </c>
      <c r="D7945" s="17">
        <v>4</v>
      </c>
      <c r="E7945" s="17">
        <v>0</v>
      </c>
      <c r="F7945" s="17">
        <v>22</v>
      </c>
      <c r="G7945" s="17">
        <v>7</v>
      </c>
      <c r="H7945" s="17">
        <v>30</v>
      </c>
    </row>
    <row r="7946" spans="1:8">
      <c r="A7946" s="15">
        <v>7941</v>
      </c>
      <c r="B7946" s="16" t="s">
        <v>36</v>
      </c>
      <c r="C7946" s="16" t="s">
        <v>136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36</v>
      </c>
      <c r="C7947" s="16" t="s">
        <v>137</v>
      </c>
      <c r="D7947" s="17">
        <v>0</v>
      </c>
      <c r="E7947" s="17">
        <v>0</v>
      </c>
      <c r="F7947" s="17">
        <v>0</v>
      </c>
      <c r="G7947" s="17">
        <v>0</v>
      </c>
      <c r="H7947" s="17">
        <v>0</v>
      </c>
    </row>
    <row r="7948" spans="1:8">
      <c r="A7948" s="15">
        <v>7943</v>
      </c>
      <c r="B7948" s="16" t="s">
        <v>36</v>
      </c>
      <c r="C7948" s="16" t="s">
        <v>138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36</v>
      </c>
      <c r="C7949" s="16" t="s">
        <v>139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36</v>
      </c>
      <c r="C7950" s="16" t="s">
        <v>140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36</v>
      </c>
      <c r="C7951" s="16" t="s">
        <v>141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36</v>
      </c>
      <c r="C7952" s="16" t="s">
        <v>142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36</v>
      </c>
      <c r="C7953" s="16" t="s">
        <v>143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36</v>
      </c>
      <c r="C7954" s="16" t="s">
        <v>144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36</v>
      </c>
      <c r="C7955" s="16" t="s">
        <v>349</v>
      </c>
      <c r="D7955" s="17">
        <v>0</v>
      </c>
      <c r="E7955" s="17">
        <v>0</v>
      </c>
      <c r="F7955" s="17">
        <v>7</v>
      </c>
      <c r="G7955" s="17">
        <v>9</v>
      </c>
      <c r="H7955" s="17">
        <v>19</v>
      </c>
    </row>
    <row r="7956" spans="1:8">
      <c r="A7956" s="15">
        <v>7951</v>
      </c>
      <c r="B7956" s="16" t="s">
        <v>36</v>
      </c>
      <c r="C7956" s="16" t="s">
        <v>145</v>
      </c>
      <c r="D7956" s="17">
        <v>0</v>
      </c>
      <c r="E7956" s="17">
        <v>0</v>
      </c>
      <c r="F7956" s="17">
        <v>0</v>
      </c>
      <c r="G7956" s="17">
        <v>0</v>
      </c>
      <c r="H7956" s="17">
        <v>0</v>
      </c>
    </row>
    <row r="7957" spans="1:8">
      <c r="A7957" s="15">
        <v>7952</v>
      </c>
      <c r="B7957" s="16" t="s">
        <v>36</v>
      </c>
      <c r="C7957" s="16" t="s">
        <v>146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36</v>
      </c>
      <c r="C7958" s="16" t="s">
        <v>147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36</v>
      </c>
      <c r="C7959" s="16" t="s">
        <v>148</v>
      </c>
      <c r="D7959" s="17">
        <v>0</v>
      </c>
      <c r="E7959" s="17">
        <v>0</v>
      </c>
      <c r="F7959" s="17">
        <v>0</v>
      </c>
      <c r="G7959" s="17">
        <v>0</v>
      </c>
      <c r="H7959" s="17">
        <v>0</v>
      </c>
    </row>
    <row r="7960" spans="1:8">
      <c r="A7960" s="15">
        <v>7955</v>
      </c>
      <c r="B7960" s="16" t="s">
        <v>36</v>
      </c>
      <c r="C7960" s="16" t="s">
        <v>350</v>
      </c>
      <c r="D7960" s="17">
        <v>0</v>
      </c>
      <c r="E7960" s="17">
        <v>0</v>
      </c>
      <c r="F7960" s="17">
        <v>0</v>
      </c>
      <c r="G7960" s="17">
        <v>0</v>
      </c>
      <c r="H7960" s="17">
        <v>0</v>
      </c>
    </row>
    <row r="7961" spans="1:8">
      <c r="A7961" s="15">
        <v>7956</v>
      </c>
      <c r="B7961" s="16" t="s">
        <v>36</v>
      </c>
      <c r="C7961" s="16" t="s">
        <v>149</v>
      </c>
      <c r="D7961" s="17">
        <v>0</v>
      </c>
      <c r="E7961" s="17">
        <v>0</v>
      </c>
      <c r="F7961" s="17">
        <v>0</v>
      </c>
      <c r="G7961" s="17">
        <v>0</v>
      </c>
      <c r="H7961" s="17">
        <v>0</v>
      </c>
    </row>
    <row r="7962" spans="1:8">
      <c r="A7962" s="15">
        <v>7957</v>
      </c>
      <c r="B7962" s="16" t="s">
        <v>36</v>
      </c>
      <c r="C7962" s="16" t="s">
        <v>150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36</v>
      </c>
      <c r="C7963" s="16" t="s">
        <v>351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36</v>
      </c>
      <c r="C7964" s="16" t="s">
        <v>151</v>
      </c>
      <c r="D7964" s="17">
        <v>0</v>
      </c>
      <c r="E7964" s="17">
        <v>0</v>
      </c>
      <c r="F7964" s="17">
        <v>14</v>
      </c>
      <c r="G7964" s="17">
        <v>16</v>
      </c>
      <c r="H7964" s="17">
        <v>30</v>
      </c>
    </row>
    <row r="7965" spans="1:8">
      <c r="A7965" s="15">
        <v>7960</v>
      </c>
      <c r="B7965" s="16" t="s">
        <v>36</v>
      </c>
      <c r="C7965" s="16" t="s">
        <v>152</v>
      </c>
      <c r="D7965" s="17">
        <v>0</v>
      </c>
      <c r="E7965" s="17">
        <v>0</v>
      </c>
      <c r="F7965" s="17">
        <v>0</v>
      </c>
      <c r="G7965" s="17">
        <v>0</v>
      </c>
      <c r="H7965" s="17">
        <v>0</v>
      </c>
    </row>
    <row r="7966" spans="1:8">
      <c r="A7966" s="15">
        <v>7961</v>
      </c>
      <c r="B7966" s="16" t="s">
        <v>36</v>
      </c>
      <c r="C7966" s="16" t="s">
        <v>352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36</v>
      </c>
      <c r="C7967" s="16" t="s">
        <v>153</v>
      </c>
      <c r="D7967" s="17">
        <v>0</v>
      </c>
      <c r="E7967" s="17">
        <v>0</v>
      </c>
      <c r="F7967" s="17">
        <v>6</v>
      </c>
      <c r="G7967" s="17">
        <v>3</v>
      </c>
      <c r="H7967" s="17">
        <v>7</v>
      </c>
    </row>
    <row r="7968" spans="1:8">
      <c r="A7968" s="15">
        <v>7963</v>
      </c>
      <c r="B7968" s="16" t="s">
        <v>36</v>
      </c>
      <c r="C7968" s="16" t="s">
        <v>154</v>
      </c>
      <c r="D7968" s="17">
        <v>0</v>
      </c>
      <c r="E7968" s="17">
        <v>0</v>
      </c>
      <c r="F7968" s="17">
        <v>4</v>
      </c>
      <c r="G7968" s="17">
        <v>0</v>
      </c>
      <c r="H7968" s="17">
        <v>4</v>
      </c>
    </row>
    <row r="7969" spans="1:8">
      <c r="A7969" s="15">
        <v>7964</v>
      </c>
      <c r="B7969" s="16" t="s">
        <v>36</v>
      </c>
      <c r="C7969" s="16" t="s">
        <v>155</v>
      </c>
      <c r="D7969" s="17">
        <v>0</v>
      </c>
      <c r="E7969" s="17">
        <v>0</v>
      </c>
      <c r="F7969" s="17">
        <v>5</v>
      </c>
      <c r="G7969" s="17">
        <v>9</v>
      </c>
      <c r="H7969" s="17">
        <v>14</v>
      </c>
    </row>
    <row r="7970" spans="1:8">
      <c r="A7970" s="15">
        <v>7965</v>
      </c>
      <c r="B7970" s="16" t="s">
        <v>36</v>
      </c>
      <c r="C7970" s="16" t="s">
        <v>156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36</v>
      </c>
      <c r="C7971" s="16" t="s">
        <v>157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36</v>
      </c>
      <c r="C7972" s="16" t="s">
        <v>158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36</v>
      </c>
      <c r="C7973" s="16" t="s">
        <v>159</v>
      </c>
      <c r="D7973" s="17">
        <v>0</v>
      </c>
      <c r="E7973" s="17">
        <v>0</v>
      </c>
      <c r="F7973" s="17">
        <v>0</v>
      </c>
      <c r="G7973" s="17">
        <v>5</v>
      </c>
      <c r="H7973" s="17">
        <v>7</v>
      </c>
    </row>
    <row r="7974" spans="1:8">
      <c r="A7974" s="15">
        <v>7969</v>
      </c>
      <c r="B7974" s="16" t="s">
        <v>36</v>
      </c>
      <c r="C7974" s="16" t="s">
        <v>160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36</v>
      </c>
      <c r="C7975" s="16" t="s">
        <v>161</v>
      </c>
      <c r="D7975" s="17">
        <v>0</v>
      </c>
      <c r="E7975" s="17">
        <v>0</v>
      </c>
      <c r="F7975" s="17">
        <v>4</v>
      </c>
      <c r="G7975" s="17">
        <v>9</v>
      </c>
      <c r="H7975" s="17">
        <v>8</v>
      </c>
    </row>
    <row r="7976" spans="1:8">
      <c r="A7976" s="15">
        <v>7971</v>
      </c>
      <c r="B7976" s="16" t="s">
        <v>36</v>
      </c>
      <c r="C7976" s="16" t="s">
        <v>162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36</v>
      </c>
      <c r="C7977" s="16" t="s">
        <v>163</v>
      </c>
      <c r="D7977" s="17">
        <v>8</v>
      </c>
      <c r="E7977" s="17">
        <v>13</v>
      </c>
      <c r="F7977" s="17">
        <v>347</v>
      </c>
      <c r="G7977" s="17">
        <v>312</v>
      </c>
      <c r="H7977" s="17">
        <v>677</v>
      </c>
    </row>
    <row r="7978" spans="1:8">
      <c r="A7978" s="15">
        <v>7973</v>
      </c>
      <c r="B7978" s="16" t="s">
        <v>36</v>
      </c>
      <c r="C7978" s="16" t="s">
        <v>164</v>
      </c>
      <c r="D7978" s="17">
        <v>0</v>
      </c>
      <c r="E7978" s="17">
        <v>0</v>
      </c>
      <c r="F7978" s="17">
        <v>0</v>
      </c>
      <c r="G7978" s="17">
        <v>0</v>
      </c>
      <c r="H7978" s="17">
        <v>0</v>
      </c>
    </row>
    <row r="7979" spans="1:8">
      <c r="A7979" s="15">
        <v>7974</v>
      </c>
      <c r="B7979" s="16" t="s">
        <v>36</v>
      </c>
      <c r="C7979" s="16" t="s">
        <v>165</v>
      </c>
      <c r="D7979" s="17">
        <v>0</v>
      </c>
      <c r="E7979" s="17">
        <v>0</v>
      </c>
      <c r="F7979" s="17">
        <v>0</v>
      </c>
      <c r="G7979" s="17">
        <v>0</v>
      </c>
      <c r="H7979" s="17">
        <v>0</v>
      </c>
    </row>
    <row r="7980" spans="1:8">
      <c r="A7980" s="15">
        <v>7975</v>
      </c>
      <c r="B7980" s="16" t="s">
        <v>36</v>
      </c>
      <c r="C7980" s="16" t="s">
        <v>166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36</v>
      </c>
      <c r="C7981" s="16" t="s">
        <v>167</v>
      </c>
      <c r="D7981" s="17">
        <v>0</v>
      </c>
      <c r="E7981" s="17">
        <v>0</v>
      </c>
      <c r="F7981" s="17">
        <v>3</v>
      </c>
      <c r="G7981" s="17">
        <v>0</v>
      </c>
      <c r="H7981" s="17">
        <v>3</v>
      </c>
    </row>
    <row r="7982" spans="1:8">
      <c r="A7982" s="15">
        <v>7977</v>
      </c>
      <c r="B7982" s="16" t="s">
        <v>36</v>
      </c>
      <c r="C7982" s="16" t="s">
        <v>168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36</v>
      </c>
      <c r="C7983" s="16" t="s">
        <v>353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36</v>
      </c>
      <c r="C7984" s="16" t="s">
        <v>169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36</v>
      </c>
      <c r="C7985" s="16" t="s">
        <v>170</v>
      </c>
      <c r="D7985" s="17">
        <v>3</v>
      </c>
      <c r="E7985" s="17">
        <v>0</v>
      </c>
      <c r="F7985" s="17">
        <v>7</v>
      </c>
      <c r="G7985" s="17">
        <v>4</v>
      </c>
      <c r="H7985" s="17">
        <v>8</v>
      </c>
    </row>
    <row r="7986" spans="1:8">
      <c r="A7986" s="15">
        <v>7981</v>
      </c>
      <c r="B7986" s="16" t="s">
        <v>36</v>
      </c>
      <c r="C7986" s="16" t="s">
        <v>171</v>
      </c>
      <c r="D7986" s="17">
        <v>0</v>
      </c>
      <c r="E7986" s="17">
        <v>0</v>
      </c>
      <c r="F7986" s="17">
        <v>14</v>
      </c>
      <c r="G7986" s="17">
        <v>7</v>
      </c>
      <c r="H7986" s="17">
        <v>19</v>
      </c>
    </row>
    <row r="7987" spans="1:8">
      <c r="A7987" s="15">
        <v>7982</v>
      </c>
      <c r="B7987" s="16" t="s">
        <v>36</v>
      </c>
      <c r="C7987" s="16" t="s">
        <v>172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36</v>
      </c>
      <c r="C7988" s="16" t="s">
        <v>173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36</v>
      </c>
      <c r="C7989" s="16" t="s">
        <v>174</v>
      </c>
      <c r="D7989" s="17">
        <v>0</v>
      </c>
      <c r="E7989" s="17">
        <v>0</v>
      </c>
      <c r="F7989" s="17">
        <v>0</v>
      </c>
      <c r="G7989" s="17">
        <v>0</v>
      </c>
      <c r="H7989" s="17">
        <v>0</v>
      </c>
    </row>
    <row r="7990" spans="1:8">
      <c r="A7990" s="15">
        <v>7985</v>
      </c>
      <c r="B7990" s="16" t="s">
        <v>36</v>
      </c>
      <c r="C7990" s="16" t="s">
        <v>175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36</v>
      </c>
      <c r="C7991" s="16" t="s">
        <v>176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36</v>
      </c>
      <c r="C7992" s="16" t="s">
        <v>177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36</v>
      </c>
      <c r="C7993" s="16" t="s">
        <v>178</v>
      </c>
      <c r="D7993" s="17">
        <v>0</v>
      </c>
      <c r="E7993" s="17">
        <v>0</v>
      </c>
      <c r="F7993" s="17">
        <v>34</v>
      </c>
      <c r="G7993" s="17">
        <v>69</v>
      </c>
      <c r="H7993" s="17">
        <v>103</v>
      </c>
    </row>
    <row r="7994" spans="1:8">
      <c r="A7994" s="15">
        <v>7989</v>
      </c>
      <c r="B7994" s="16" t="s">
        <v>36</v>
      </c>
      <c r="C7994" s="16" t="s">
        <v>179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36</v>
      </c>
      <c r="C7995" s="16" t="s">
        <v>180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36</v>
      </c>
      <c r="C7996" s="16" t="s">
        <v>181</v>
      </c>
      <c r="D7996" s="17">
        <v>0</v>
      </c>
      <c r="E7996" s="17">
        <v>0</v>
      </c>
      <c r="F7996" s="17">
        <v>5</v>
      </c>
      <c r="G7996" s="17">
        <v>16</v>
      </c>
      <c r="H7996" s="17">
        <v>19</v>
      </c>
    </row>
    <row r="7997" spans="1:8">
      <c r="A7997" s="15">
        <v>7992</v>
      </c>
      <c r="B7997" s="16" t="s">
        <v>36</v>
      </c>
      <c r="C7997" s="16" t="s">
        <v>182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36</v>
      </c>
      <c r="C7998" s="16" t="s">
        <v>183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36</v>
      </c>
      <c r="C7999" s="16" t="s">
        <v>184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36</v>
      </c>
      <c r="C8000" s="16" t="s">
        <v>185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36</v>
      </c>
      <c r="C8001" s="16" t="s">
        <v>186</v>
      </c>
      <c r="D8001" s="17">
        <v>0</v>
      </c>
      <c r="E8001" s="17">
        <v>0</v>
      </c>
      <c r="F8001" s="17">
        <v>3</v>
      </c>
      <c r="G8001" s="17">
        <v>0</v>
      </c>
      <c r="H8001" s="17">
        <v>3</v>
      </c>
    </row>
    <row r="8002" spans="1:8">
      <c r="A8002" s="15">
        <v>7997</v>
      </c>
      <c r="B8002" s="16" t="s">
        <v>36</v>
      </c>
      <c r="C8002" s="16" t="s">
        <v>354</v>
      </c>
      <c r="D8002" s="17">
        <v>0</v>
      </c>
      <c r="E8002" s="17">
        <v>0</v>
      </c>
      <c r="F8002" s="17">
        <v>0</v>
      </c>
      <c r="G8002" s="17">
        <v>0</v>
      </c>
      <c r="H8002" s="17">
        <v>0</v>
      </c>
    </row>
    <row r="8003" spans="1:8">
      <c r="A8003" s="15">
        <v>7998</v>
      </c>
      <c r="B8003" s="16" t="s">
        <v>36</v>
      </c>
      <c r="C8003" s="16" t="s">
        <v>187</v>
      </c>
      <c r="D8003" s="17">
        <v>0</v>
      </c>
      <c r="E8003" s="17">
        <v>0</v>
      </c>
      <c r="F8003" s="17">
        <v>0</v>
      </c>
      <c r="G8003" s="17">
        <v>0</v>
      </c>
      <c r="H8003" s="17">
        <v>0</v>
      </c>
    </row>
    <row r="8004" spans="1:8">
      <c r="A8004" s="15">
        <v>7999</v>
      </c>
      <c r="B8004" s="16" t="s">
        <v>36</v>
      </c>
      <c r="C8004" s="16" t="s">
        <v>188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36</v>
      </c>
      <c r="C8005" s="16" t="s">
        <v>189</v>
      </c>
      <c r="D8005" s="17">
        <v>0</v>
      </c>
      <c r="E8005" s="17">
        <v>0</v>
      </c>
      <c r="F8005" s="17">
        <v>0</v>
      </c>
      <c r="G8005" s="17">
        <v>0</v>
      </c>
      <c r="H8005" s="17">
        <v>0</v>
      </c>
    </row>
    <row r="8006" spans="1:8">
      <c r="A8006" s="15">
        <v>8001</v>
      </c>
      <c r="B8006" s="16" t="s">
        <v>36</v>
      </c>
      <c r="C8006" s="16" t="s">
        <v>190</v>
      </c>
      <c r="D8006" s="17">
        <v>0</v>
      </c>
      <c r="E8006" s="17">
        <v>0</v>
      </c>
      <c r="F8006" s="17">
        <v>0</v>
      </c>
      <c r="G8006" s="17">
        <v>0</v>
      </c>
      <c r="H8006" s="17">
        <v>0</v>
      </c>
    </row>
    <row r="8007" spans="1:8">
      <c r="A8007" s="15">
        <v>8002</v>
      </c>
      <c r="B8007" s="16" t="s">
        <v>36</v>
      </c>
      <c r="C8007" s="16" t="s">
        <v>191</v>
      </c>
      <c r="D8007" s="17">
        <v>0</v>
      </c>
      <c r="E8007" s="17">
        <v>0</v>
      </c>
      <c r="F8007" s="17">
        <v>0</v>
      </c>
      <c r="G8007" s="17">
        <v>0</v>
      </c>
      <c r="H8007" s="17">
        <v>0</v>
      </c>
    </row>
    <row r="8008" spans="1:8">
      <c r="A8008" s="15">
        <v>8003</v>
      </c>
      <c r="B8008" s="16" t="s">
        <v>36</v>
      </c>
      <c r="C8008" s="16" t="s">
        <v>192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36</v>
      </c>
      <c r="C8009" s="16" t="s">
        <v>355</v>
      </c>
      <c r="D8009" s="17">
        <v>0</v>
      </c>
      <c r="E8009" s="17">
        <v>0</v>
      </c>
      <c r="F8009" s="17">
        <v>5</v>
      </c>
      <c r="G8009" s="17">
        <v>0</v>
      </c>
      <c r="H8009" s="17">
        <v>10</v>
      </c>
    </row>
    <row r="8010" spans="1:8">
      <c r="A8010" s="15">
        <v>8005</v>
      </c>
      <c r="B8010" s="16" t="s">
        <v>36</v>
      </c>
      <c r="C8010" s="16" t="s">
        <v>193</v>
      </c>
      <c r="D8010" s="17">
        <v>0</v>
      </c>
      <c r="E8010" s="17">
        <v>0</v>
      </c>
      <c r="F8010" s="17">
        <v>0</v>
      </c>
      <c r="G8010" s="17">
        <v>12</v>
      </c>
      <c r="H8010" s="17">
        <v>14</v>
      </c>
    </row>
    <row r="8011" spans="1:8">
      <c r="A8011" s="15">
        <v>8006</v>
      </c>
      <c r="B8011" s="16" t="s">
        <v>36</v>
      </c>
      <c r="C8011" s="16" t="s">
        <v>194</v>
      </c>
      <c r="D8011" s="17">
        <v>0</v>
      </c>
      <c r="E8011" s="17">
        <v>0</v>
      </c>
      <c r="F8011" s="17">
        <v>0</v>
      </c>
      <c r="G8011" s="17">
        <v>0</v>
      </c>
      <c r="H8011" s="17">
        <v>0</v>
      </c>
    </row>
    <row r="8012" spans="1:8">
      <c r="A8012" s="15">
        <v>8007</v>
      </c>
      <c r="B8012" s="16" t="s">
        <v>36</v>
      </c>
      <c r="C8012" s="16" t="s">
        <v>195</v>
      </c>
      <c r="D8012" s="17">
        <v>6</v>
      </c>
      <c r="E8012" s="17">
        <v>0</v>
      </c>
      <c r="F8012" s="17">
        <v>28</v>
      </c>
      <c r="G8012" s="17">
        <v>12</v>
      </c>
      <c r="H8012" s="17">
        <v>47</v>
      </c>
    </row>
    <row r="8013" spans="1:8">
      <c r="A8013" s="15">
        <v>8008</v>
      </c>
      <c r="B8013" s="16" t="s">
        <v>36</v>
      </c>
      <c r="C8013" s="16" t="s">
        <v>196</v>
      </c>
      <c r="D8013" s="17">
        <v>0</v>
      </c>
      <c r="E8013" s="17">
        <v>0</v>
      </c>
      <c r="F8013" s="17">
        <v>0</v>
      </c>
      <c r="G8013" s="17">
        <v>4</v>
      </c>
      <c r="H8013" s="17">
        <v>4</v>
      </c>
    </row>
    <row r="8014" spans="1:8">
      <c r="A8014" s="15">
        <v>8009</v>
      </c>
      <c r="B8014" s="16" t="s">
        <v>36</v>
      </c>
      <c r="C8014" s="16" t="s">
        <v>197</v>
      </c>
      <c r="D8014" s="17">
        <v>0</v>
      </c>
      <c r="E8014" s="17">
        <v>0</v>
      </c>
      <c r="F8014" s="17">
        <v>0</v>
      </c>
      <c r="G8014" s="17">
        <v>0</v>
      </c>
      <c r="H8014" s="17">
        <v>4</v>
      </c>
    </row>
    <row r="8015" spans="1:8">
      <c r="A8015" s="15">
        <v>8010</v>
      </c>
      <c r="B8015" s="16" t="s">
        <v>36</v>
      </c>
      <c r="C8015" s="16" t="s">
        <v>198</v>
      </c>
      <c r="D8015" s="17">
        <v>0</v>
      </c>
      <c r="E8015" s="17">
        <v>0</v>
      </c>
      <c r="F8015" s="17">
        <v>6</v>
      </c>
      <c r="G8015" s="17">
        <v>0</v>
      </c>
      <c r="H8015" s="17">
        <v>6</v>
      </c>
    </row>
    <row r="8016" spans="1:8">
      <c r="A8016" s="15">
        <v>8011</v>
      </c>
      <c r="B8016" s="16" t="s">
        <v>36</v>
      </c>
      <c r="C8016" s="16" t="s">
        <v>199</v>
      </c>
      <c r="D8016" s="17">
        <v>0</v>
      </c>
      <c r="E8016" s="17">
        <v>0</v>
      </c>
      <c r="F8016" s="17">
        <v>20</v>
      </c>
      <c r="G8016" s="17">
        <v>10</v>
      </c>
      <c r="H8016" s="17">
        <v>26</v>
      </c>
    </row>
    <row r="8017" spans="1:8">
      <c r="A8017" s="15">
        <v>8012</v>
      </c>
      <c r="B8017" s="16" t="s">
        <v>36</v>
      </c>
      <c r="C8017" s="16" t="s">
        <v>200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36</v>
      </c>
      <c r="C8018" s="16" t="s">
        <v>201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36</v>
      </c>
      <c r="C8019" s="16" t="s">
        <v>202</v>
      </c>
      <c r="D8019" s="17">
        <v>0</v>
      </c>
      <c r="E8019" s="17">
        <v>4</v>
      </c>
      <c r="F8019" s="17">
        <v>19</v>
      </c>
      <c r="G8019" s="17">
        <v>20</v>
      </c>
      <c r="H8019" s="17">
        <v>47</v>
      </c>
    </row>
    <row r="8020" spans="1:8">
      <c r="A8020" s="15">
        <v>8015</v>
      </c>
      <c r="B8020" s="16" t="s">
        <v>36</v>
      </c>
      <c r="C8020" s="16" t="s">
        <v>203</v>
      </c>
      <c r="D8020" s="17">
        <v>0</v>
      </c>
      <c r="E8020" s="17">
        <v>0</v>
      </c>
      <c r="F8020" s="17">
        <v>0</v>
      </c>
      <c r="G8020" s="17">
        <v>0</v>
      </c>
      <c r="H8020" s="17">
        <v>0</v>
      </c>
    </row>
    <row r="8021" spans="1:8">
      <c r="A8021" s="15">
        <v>8016</v>
      </c>
      <c r="B8021" s="16" t="s">
        <v>36</v>
      </c>
      <c r="C8021" s="16" t="s">
        <v>204</v>
      </c>
      <c r="D8021" s="17">
        <v>0</v>
      </c>
      <c r="E8021" s="17">
        <v>0</v>
      </c>
      <c r="F8021" s="17">
        <v>4</v>
      </c>
      <c r="G8021" s="17">
        <v>0</v>
      </c>
      <c r="H8021" s="17">
        <v>4</v>
      </c>
    </row>
    <row r="8022" spans="1:8">
      <c r="A8022" s="15">
        <v>8017</v>
      </c>
      <c r="B8022" s="16" t="s">
        <v>36</v>
      </c>
      <c r="C8022" s="16" t="s">
        <v>205</v>
      </c>
      <c r="D8022" s="17">
        <v>0</v>
      </c>
      <c r="E8022" s="17">
        <v>0</v>
      </c>
      <c r="F8022" s="17">
        <v>0</v>
      </c>
      <c r="G8022" s="17">
        <v>0</v>
      </c>
      <c r="H8022" s="17">
        <v>0</v>
      </c>
    </row>
    <row r="8023" spans="1:8">
      <c r="A8023" s="15">
        <v>8018</v>
      </c>
      <c r="B8023" s="16" t="s">
        <v>36</v>
      </c>
      <c r="C8023" s="16" t="s">
        <v>356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36</v>
      </c>
      <c r="C8024" s="16" t="s">
        <v>206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36</v>
      </c>
      <c r="C8025" s="16" t="s">
        <v>207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36</v>
      </c>
      <c r="C8026" s="16" t="s">
        <v>208</v>
      </c>
      <c r="D8026" s="17">
        <v>0</v>
      </c>
      <c r="E8026" s="17">
        <v>0</v>
      </c>
      <c r="F8026" s="17">
        <v>3</v>
      </c>
      <c r="G8026" s="17">
        <v>0</v>
      </c>
      <c r="H8026" s="17">
        <v>4</v>
      </c>
    </row>
    <row r="8027" spans="1:8">
      <c r="A8027" s="15">
        <v>8022</v>
      </c>
      <c r="B8027" s="16" t="s">
        <v>36</v>
      </c>
      <c r="C8027" s="16" t="s">
        <v>209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36</v>
      </c>
      <c r="C8028" s="16" t="s">
        <v>357</v>
      </c>
      <c r="D8028" s="17">
        <v>0</v>
      </c>
      <c r="E8028" s="17">
        <v>0</v>
      </c>
      <c r="F8028" s="17">
        <v>0</v>
      </c>
      <c r="G8028" s="17">
        <v>0</v>
      </c>
      <c r="H8028" s="17">
        <v>0</v>
      </c>
    </row>
    <row r="8029" spans="1:8">
      <c r="A8029" s="15">
        <v>8024</v>
      </c>
      <c r="B8029" s="16" t="s">
        <v>36</v>
      </c>
      <c r="C8029" s="16" t="s">
        <v>358</v>
      </c>
      <c r="D8029" s="17">
        <v>0</v>
      </c>
      <c r="E8029" s="17">
        <v>4</v>
      </c>
      <c r="F8029" s="17">
        <v>0</v>
      </c>
      <c r="G8029" s="17">
        <v>0</v>
      </c>
      <c r="H8029" s="17">
        <v>5</v>
      </c>
    </row>
    <row r="8030" spans="1:8">
      <c r="A8030" s="15">
        <v>8025</v>
      </c>
      <c r="B8030" s="16" t="s">
        <v>36</v>
      </c>
      <c r="C8030" s="16" t="s">
        <v>359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36</v>
      </c>
      <c r="C8031" s="16" t="s">
        <v>210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36</v>
      </c>
      <c r="C8032" s="16" t="s">
        <v>360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36</v>
      </c>
      <c r="C8033" s="16" t="s">
        <v>211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36</v>
      </c>
      <c r="C8034" s="16" t="s">
        <v>212</v>
      </c>
      <c r="D8034" s="17">
        <v>0</v>
      </c>
      <c r="E8034" s="17">
        <v>0</v>
      </c>
      <c r="F8034" s="17">
        <v>0</v>
      </c>
      <c r="G8034" s="17">
        <v>0</v>
      </c>
      <c r="H8034" s="17">
        <v>0</v>
      </c>
    </row>
    <row r="8035" spans="1:8">
      <c r="A8035" s="15">
        <v>8030</v>
      </c>
      <c r="B8035" s="16" t="s">
        <v>36</v>
      </c>
      <c r="C8035" s="16" t="s">
        <v>213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36</v>
      </c>
      <c r="C8036" s="16" t="s">
        <v>214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36</v>
      </c>
      <c r="C8037" s="16" t="s">
        <v>215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36</v>
      </c>
      <c r="C8038" s="16" t="s">
        <v>216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36</v>
      </c>
      <c r="C8039" s="16" t="s">
        <v>217</v>
      </c>
      <c r="D8039" s="17">
        <v>0</v>
      </c>
      <c r="E8039" s="17">
        <v>0</v>
      </c>
      <c r="F8039" s="17">
        <v>0</v>
      </c>
      <c r="G8039" s="17">
        <v>0</v>
      </c>
      <c r="H8039" s="17">
        <v>0</v>
      </c>
    </row>
    <row r="8040" spans="1:8">
      <c r="A8040" s="15">
        <v>8035</v>
      </c>
      <c r="B8040" s="16" t="s">
        <v>36</v>
      </c>
      <c r="C8040" s="16" t="s">
        <v>218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36</v>
      </c>
      <c r="C8041" s="16" t="s">
        <v>219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36</v>
      </c>
      <c r="C8042" s="16" t="s">
        <v>361</v>
      </c>
      <c r="D8042" s="17">
        <v>0</v>
      </c>
      <c r="E8042" s="17">
        <v>0</v>
      </c>
      <c r="F8042" s="17">
        <v>0</v>
      </c>
      <c r="G8042" s="17">
        <v>0</v>
      </c>
      <c r="H8042" s="17">
        <v>0</v>
      </c>
    </row>
    <row r="8043" spans="1:8">
      <c r="A8043" s="15">
        <v>8038</v>
      </c>
      <c r="B8043" s="16" t="s">
        <v>36</v>
      </c>
      <c r="C8043" s="16" t="s">
        <v>220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36</v>
      </c>
      <c r="C8044" s="16" t="s">
        <v>221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36</v>
      </c>
      <c r="C8045" s="16" t="s">
        <v>222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36</v>
      </c>
      <c r="C8046" s="16" t="s">
        <v>223</v>
      </c>
      <c r="D8046" s="17">
        <v>3</v>
      </c>
      <c r="E8046" s="17">
        <v>0</v>
      </c>
      <c r="F8046" s="17">
        <v>17</v>
      </c>
      <c r="G8046" s="17">
        <v>4</v>
      </c>
      <c r="H8046" s="17">
        <v>24</v>
      </c>
    </row>
    <row r="8047" spans="1:8">
      <c r="A8047" s="15">
        <v>8042</v>
      </c>
      <c r="B8047" s="16" t="s">
        <v>36</v>
      </c>
      <c r="C8047" s="16" t="s">
        <v>224</v>
      </c>
      <c r="D8047" s="17">
        <v>0</v>
      </c>
      <c r="E8047" s="17">
        <v>0</v>
      </c>
      <c r="F8047" s="17">
        <v>0</v>
      </c>
      <c r="G8047" s="17">
        <v>0</v>
      </c>
      <c r="H8047" s="17">
        <v>0</v>
      </c>
    </row>
    <row r="8048" spans="1:8">
      <c r="A8048" s="15">
        <v>8043</v>
      </c>
      <c r="B8048" s="16" t="s">
        <v>36</v>
      </c>
      <c r="C8048" s="16" t="s">
        <v>225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36</v>
      </c>
      <c r="C8049" s="16" t="s">
        <v>226</v>
      </c>
      <c r="D8049" s="17">
        <v>0</v>
      </c>
      <c r="E8049" s="17">
        <v>0</v>
      </c>
      <c r="F8049" s="17">
        <v>10</v>
      </c>
      <c r="G8049" s="17">
        <v>15</v>
      </c>
      <c r="H8049" s="17">
        <v>30</v>
      </c>
    </row>
    <row r="8050" spans="1:8">
      <c r="A8050" s="15">
        <v>8045</v>
      </c>
      <c r="B8050" s="16" t="s">
        <v>36</v>
      </c>
      <c r="C8050" s="16" t="s">
        <v>227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36</v>
      </c>
      <c r="C8051" s="16" t="s">
        <v>228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36</v>
      </c>
      <c r="C8052" s="16" t="s">
        <v>373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36</v>
      </c>
      <c r="C8053" s="16" t="s">
        <v>229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36</v>
      </c>
      <c r="C8054" s="16" t="s">
        <v>230</v>
      </c>
      <c r="D8054" s="17">
        <v>0</v>
      </c>
      <c r="E8054" s="17">
        <v>0</v>
      </c>
      <c r="F8054" s="17">
        <v>6</v>
      </c>
      <c r="G8054" s="17">
        <v>4</v>
      </c>
      <c r="H8054" s="17">
        <v>8</v>
      </c>
    </row>
    <row r="8055" spans="1:8">
      <c r="A8055" s="15">
        <v>8050</v>
      </c>
      <c r="B8055" s="16" t="s">
        <v>36</v>
      </c>
      <c r="C8055" s="16" t="s">
        <v>231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36</v>
      </c>
      <c r="C8056" s="16" t="s">
        <v>232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36</v>
      </c>
      <c r="C8057" s="16" t="s">
        <v>233</v>
      </c>
      <c r="D8057" s="17">
        <v>0</v>
      </c>
      <c r="E8057" s="17">
        <v>0</v>
      </c>
      <c r="F8057" s="17">
        <v>0</v>
      </c>
      <c r="G8057" s="17">
        <v>0</v>
      </c>
      <c r="H8057" s="17">
        <v>3</v>
      </c>
    </row>
    <row r="8058" spans="1:8">
      <c r="A8058" s="15">
        <v>8053</v>
      </c>
      <c r="B8058" s="16" t="s">
        <v>36</v>
      </c>
      <c r="C8058" s="16" t="s">
        <v>362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36</v>
      </c>
      <c r="C8059" s="16" t="s">
        <v>234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36</v>
      </c>
      <c r="C8060" s="16" t="s">
        <v>235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36</v>
      </c>
      <c r="C8061" s="16" t="s">
        <v>236</v>
      </c>
      <c r="D8061" s="17">
        <v>0</v>
      </c>
      <c r="E8061" s="17">
        <v>0</v>
      </c>
      <c r="F8061" s="17">
        <v>0</v>
      </c>
      <c r="G8061" s="17">
        <v>0</v>
      </c>
      <c r="H8061" s="17">
        <v>0</v>
      </c>
    </row>
    <row r="8062" spans="1:8">
      <c r="A8062" s="15">
        <v>8057</v>
      </c>
      <c r="B8062" s="16" t="s">
        <v>36</v>
      </c>
      <c r="C8062" s="16" t="s">
        <v>237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36</v>
      </c>
      <c r="C8063" s="16" t="s">
        <v>238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36</v>
      </c>
      <c r="C8064" s="16" t="s">
        <v>239</v>
      </c>
      <c r="D8064" s="17">
        <v>0</v>
      </c>
      <c r="E8064" s="17">
        <v>0</v>
      </c>
      <c r="F8064" s="17">
        <v>0</v>
      </c>
      <c r="G8064" s="17">
        <v>3</v>
      </c>
      <c r="H8064" s="17">
        <v>3</v>
      </c>
    </row>
    <row r="8065" spans="1:8">
      <c r="A8065" s="15">
        <v>8060</v>
      </c>
      <c r="B8065" s="16" t="s">
        <v>36</v>
      </c>
      <c r="C8065" s="16" t="s">
        <v>374</v>
      </c>
      <c r="D8065" s="17">
        <v>0</v>
      </c>
      <c r="E8065" s="17">
        <v>0</v>
      </c>
      <c r="F8065" s="17">
        <v>0</v>
      </c>
      <c r="G8065" s="17">
        <v>0</v>
      </c>
      <c r="H8065" s="17">
        <v>0</v>
      </c>
    </row>
    <row r="8066" spans="1:8">
      <c r="A8066" s="15">
        <v>8061</v>
      </c>
      <c r="B8066" s="16" t="s">
        <v>36</v>
      </c>
      <c r="C8066" s="16" t="s">
        <v>240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36</v>
      </c>
      <c r="C8067" s="16" t="s">
        <v>241</v>
      </c>
      <c r="D8067" s="17">
        <v>0</v>
      </c>
      <c r="E8067" s="17">
        <v>0</v>
      </c>
      <c r="F8067" s="17">
        <v>0</v>
      </c>
      <c r="G8067" s="17">
        <v>0</v>
      </c>
      <c r="H8067" s="17">
        <v>0</v>
      </c>
    </row>
    <row r="8068" spans="1:8">
      <c r="A8068" s="15">
        <v>8063</v>
      </c>
      <c r="B8068" s="16" t="s">
        <v>36</v>
      </c>
      <c r="C8068" s="16" t="s">
        <v>382</v>
      </c>
      <c r="D8068" s="17">
        <v>0</v>
      </c>
      <c r="E8068" s="17">
        <v>0</v>
      </c>
      <c r="F8068" s="17">
        <v>0</v>
      </c>
      <c r="G8068" s="17">
        <v>4</v>
      </c>
      <c r="H8068" s="17">
        <v>4</v>
      </c>
    </row>
    <row r="8069" spans="1:8">
      <c r="A8069" s="15">
        <v>8064</v>
      </c>
      <c r="B8069" s="16" t="s">
        <v>36</v>
      </c>
      <c r="C8069" s="16" t="s">
        <v>242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36</v>
      </c>
      <c r="C8070" s="16" t="s">
        <v>243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36</v>
      </c>
      <c r="C8071" s="16" t="s">
        <v>244</v>
      </c>
      <c r="D8071" s="17">
        <v>0</v>
      </c>
      <c r="E8071" s="17">
        <v>3</v>
      </c>
      <c r="F8071" s="17">
        <v>12</v>
      </c>
      <c r="G8071" s="17">
        <v>0</v>
      </c>
      <c r="H8071" s="17">
        <v>12</v>
      </c>
    </row>
    <row r="8072" spans="1:8">
      <c r="A8072" s="15">
        <v>8067</v>
      </c>
      <c r="B8072" s="16" t="s">
        <v>36</v>
      </c>
      <c r="C8072" s="16" t="s">
        <v>245</v>
      </c>
      <c r="D8072" s="17">
        <v>0</v>
      </c>
      <c r="E8072" s="17">
        <v>0</v>
      </c>
      <c r="F8072" s="17">
        <v>38</v>
      </c>
      <c r="G8072" s="17">
        <v>73</v>
      </c>
      <c r="H8072" s="17">
        <v>112</v>
      </c>
    </row>
    <row r="8073" spans="1:8">
      <c r="A8073" s="15">
        <v>8068</v>
      </c>
      <c r="B8073" s="16" t="s">
        <v>36</v>
      </c>
      <c r="C8073" s="16" t="s">
        <v>246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36</v>
      </c>
      <c r="C8074" s="16" t="s">
        <v>247</v>
      </c>
      <c r="D8074" s="17">
        <v>6</v>
      </c>
      <c r="E8074" s="17">
        <v>5</v>
      </c>
      <c r="F8074" s="17">
        <v>152</v>
      </c>
      <c r="G8074" s="17">
        <v>47</v>
      </c>
      <c r="H8074" s="17">
        <v>207</v>
      </c>
    </row>
    <row r="8075" spans="1:8">
      <c r="A8075" s="15">
        <v>8070</v>
      </c>
      <c r="B8075" s="16" t="s">
        <v>36</v>
      </c>
      <c r="C8075" s="16" t="s">
        <v>248</v>
      </c>
      <c r="D8075" s="17">
        <v>0</v>
      </c>
      <c r="E8075" s="17">
        <v>0</v>
      </c>
      <c r="F8075" s="17">
        <v>0</v>
      </c>
      <c r="G8075" s="17">
        <v>0</v>
      </c>
      <c r="H8075" s="17">
        <v>0</v>
      </c>
    </row>
    <row r="8076" spans="1:8">
      <c r="A8076" s="15">
        <v>8071</v>
      </c>
      <c r="B8076" s="16" t="s">
        <v>36</v>
      </c>
      <c r="C8076" s="16" t="s">
        <v>249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36</v>
      </c>
      <c r="C8077" s="16" t="s">
        <v>250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36</v>
      </c>
      <c r="C8078" s="16" t="s">
        <v>251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36</v>
      </c>
      <c r="C8079" s="16" t="s">
        <v>252</v>
      </c>
      <c r="D8079" s="17">
        <v>0</v>
      </c>
      <c r="E8079" s="17">
        <v>0</v>
      </c>
      <c r="F8079" s="17">
        <v>0</v>
      </c>
      <c r="G8079" s="17">
        <v>0</v>
      </c>
      <c r="H8079" s="17">
        <v>0</v>
      </c>
    </row>
    <row r="8080" spans="1:8">
      <c r="A8080" s="15">
        <v>8075</v>
      </c>
      <c r="B8080" s="16" t="s">
        <v>36</v>
      </c>
      <c r="C8080" s="16" t="s">
        <v>253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36</v>
      </c>
      <c r="C8081" s="16" t="s">
        <v>254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36</v>
      </c>
      <c r="C8082" s="16" t="s">
        <v>255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36</v>
      </c>
      <c r="C8083" s="16" t="s">
        <v>256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36</v>
      </c>
      <c r="C8084" s="16" t="s">
        <v>257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36</v>
      </c>
      <c r="C8085" s="16" t="s">
        <v>258</v>
      </c>
      <c r="D8085" s="17">
        <v>0</v>
      </c>
      <c r="E8085" s="17">
        <v>0</v>
      </c>
      <c r="F8085" s="17">
        <v>9</v>
      </c>
      <c r="G8085" s="17">
        <v>6</v>
      </c>
      <c r="H8085" s="17">
        <v>11</v>
      </c>
    </row>
    <row r="8086" spans="1:8">
      <c r="A8086" s="15">
        <v>8081</v>
      </c>
      <c r="B8086" s="16" t="s">
        <v>36</v>
      </c>
      <c r="C8086" s="16" t="s">
        <v>259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36</v>
      </c>
      <c r="C8087" s="16" t="s">
        <v>260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36</v>
      </c>
      <c r="C8088" s="16" t="s">
        <v>261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36</v>
      </c>
      <c r="C8089" s="16" t="s">
        <v>262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36</v>
      </c>
      <c r="C8090" s="16" t="s">
        <v>263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36</v>
      </c>
      <c r="C8091" s="16" t="s">
        <v>264</v>
      </c>
      <c r="D8091" s="17">
        <v>0</v>
      </c>
      <c r="E8091" s="17">
        <v>0</v>
      </c>
      <c r="F8091" s="17">
        <v>0</v>
      </c>
      <c r="G8091" s="17">
        <v>0</v>
      </c>
      <c r="H8091" s="17">
        <v>0</v>
      </c>
    </row>
    <row r="8092" spans="1:8">
      <c r="A8092" s="15">
        <v>8087</v>
      </c>
      <c r="B8092" s="16" t="s">
        <v>36</v>
      </c>
      <c r="C8092" s="16" t="s">
        <v>265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36</v>
      </c>
      <c r="C8093" s="16" t="s">
        <v>266</v>
      </c>
      <c r="D8093" s="17">
        <v>0</v>
      </c>
      <c r="E8093" s="17">
        <v>0</v>
      </c>
      <c r="F8093" s="17">
        <v>0</v>
      </c>
      <c r="G8093" s="17">
        <v>0</v>
      </c>
      <c r="H8093" s="17">
        <v>0</v>
      </c>
    </row>
    <row r="8094" spans="1:8">
      <c r="A8094" s="15">
        <v>8089</v>
      </c>
      <c r="B8094" s="16" t="s">
        <v>36</v>
      </c>
      <c r="C8094" s="16" t="s">
        <v>267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36</v>
      </c>
      <c r="C8095" s="16" t="s">
        <v>268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36</v>
      </c>
      <c r="C8096" s="16" t="s">
        <v>269</v>
      </c>
      <c r="D8096" s="17">
        <v>4</v>
      </c>
      <c r="E8096" s="17">
        <v>4</v>
      </c>
      <c r="F8096" s="17">
        <v>28</v>
      </c>
      <c r="G8096" s="17">
        <v>0</v>
      </c>
      <c r="H8096" s="17">
        <v>39</v>
      </c>
    </row>
    <row r="8097" spans="1:8">
      <c r="A8097" s="15">
        <v>8092</v>
      </c>
      <c r="B8097" s="16" t="s">
        <v>36</v>
      </c>
      <c r="C8097" s="16" t="s">
        <v>363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36</v>
      </c>
      <c r="C8098" s="16" t="s">
        <v>270</v>
      </c>
      <c r="D8098" s="17">
        <v>0</v>
      </c>
      <c r="E8098" s="17">
        <v>0</v>
      </c>
      <c r="F8098" s="17">
        <v>8</v>
      </c>
      <c r="G8098" s="17">
        <v>4</v>
      </c>
      <c r="H8098" s="17">
        <v>18</v>
      </c>
    </row>
    <row r="8099" spans="1:8">
      <c r="A8099" s="15">
        <v>8094</v>
      </c>
      <c r="B8099" s="16" t="s">
        <v>36</v>
      </c>
      <c r="C8099" s="16" t="s">
        <v>271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36</v>
      </c>
      <c r="C8100" s="16" t="s">
        <v>272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36</v>
      </c>
      <c r="C8101" s="16" t="s">
        <v>273</v>
      </c>
      <c r="D8101" s="17">
        <v>0</v>
      </c>
      <c r="E8101" s="17">
        <v>0</v>
      </c>
      <c r="F8101" s="17">
        <v>0</v>
      </c>
      <c r="G8101" s="17">
        <v>0</v>
      </c>
      <c r="H8101" s="17">
        <v>0</v>
      </c>
    </row>
    <row r="8102" spans="1:8">
      <c r="A8102" s="15">
        <v>8097</v>
      </c>
      <c r="B8102" s="16" t="s">
        <v>36</v>
      </c>
      <c r="C8102" s="16" t="s">
        <v>274</v>
      </c>
      <c r="D8102" s="17">
        <v>0</v>
      </c>
      <c r="E8102" s="17">
        <v>0</v>
      </c>
      <c r="F8102" s="17">
        <v>3</v>
      </c>
      <c r="G8102" s="17">
        <v>0</v>
      </c>
      <c r="H8102" s="17">
        <v>0</v>
      </c>
    </row>
    <row r="8103" spans="1:8">
      <c r="A8103" s="15">
        <v>8098</v>
      </c>
      <c r="B8103" s="16" t="s">
        <v>36</v>
      </c>
      <c r="C8103" s="16" t="s">
        <v>275</v>
      </c>
      <c r="D8103" s="17">
        <v>0</v>
      </c>
      <c r="E8103" s="17">
        <v>0</v>
      </c>
      <c r="F8103" s="17">
        <v>0</v>
      </c>
      <c r="G8103" s="17">
        <v>0</v>
      </c>
      <c r="H8103" s="17">
        <v>0</v>
      </c>
    </row>
    <row r="8104" spans="1:8">
      <c r="A8104" s="15">
        <v>8099</v>
      </c>
      <c r="B8104" s="16" t="s">
        <v>36</v>
      </c>
      <c r="C8104" s="16" t="s">
        <v>276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36</v>
      </c>
      <c r="C8105" s="16" t="s">
        <v>277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36</v>
      </c>
      <c r="C8106" s="16" t="s">
        <v>278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36</v>
      </c>
      <c r="C8107" s="16" t="s">
        <v>364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36</v>
      </c>
      <c r="C8108" s="16" t="s">
        <v>279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36</v>
      </c>
      <c r="C8109" s="16" t="s">
        <v>280</v>
      </c>
      <c r="D8109" s="17">
        <v>0</v>
      </c>
      <c r="E8109" s="17">
        <v>0</v>
      </c>
      <c r="F8109" s="17">
        <v>26</v>
      </c>
      <c r="G8109" s="17">
        <v>44</v>
      </c>
      <c r="H8109" s="17">
        <v>71</v>
      </c>
    </row>
    <row r="8110" spans="1:8">
      <c r="A8110" s="15">
        <v>8105</v>
      </c>
      <c r="B8110" s="16" t="s">
        <v>36</v>
      </c>
      <c r="C8110" s="16" t="s">
        <v>281</v>
      </c>
      <c r="D8110" s="17">
        <v>0</v>
      </c>
      <c r="E8110" s="17">
        <v>0</v>
      </c>
      <c r="F8110" s="17">
        <v>0</v>
      </c>
      <c r="G8110" s="17">
        <v>0</v>
      </c>
      <c r="H8110" s="17">
        <v>0</v>
      </c>
    </row>
    <row r="8111" spans="1:8">
      <c r="A8111" s="15">
        <v>8106</v>
      </c>
      <c r="B8111" s="16" t="s">
        <v>36</v>
      </c>
      <c r="C8111" s="16" t="s">
        <v>282</v>
      </c>
      <c r="D8111" s="17">
        <v>0</v>
      </c>
      <c r="E8111" s="17">
        <v>0</v>
      </c>
      <c r="F8111" s="17">
        <v>7</v>
      </c>
      <c r="G8111" s="17">
        <v>12</v>
      </c>
      <c r="H8111" s="17">
        <v>19</v>
      </c>
    </row>
    <row r="8112" spans="1:8">
      <c r="A8112" s="15">
        <v>8107</v>
      </c>
      <c r="B8112" s="16" t="s">
        <v>36</v>
      </c>
      <c r="C8112" s="16" t="s">
        <v>283</v>
      </c>
      <c r="D8112" s="17">
        <v>0</v>
      </c>
      <c r="E8112" s="17">
        <v>0</v>
      </c>
      <c r="F8112" s="17">
        <v>0</v>
      </c>
      <c r="G8112" s="17">
        <v>0</v>
      </c>
      <c r="H8112" s="17">
        <v>0</v>
      </c>
    </row>
    <row r="8113" spans="1:8">
      <c r="A8113" s="15">
        <v>8108</v>
      </c>
      <c r="B8113" s="16" t="s">
        <v>36</v>
      </c>
      <c r="C8113" s="16" t="s">
        <v>284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36</v>
      </c>
      <c r="C8114" s="16" t="s">
        <v>285</v>
      </c>
      <c r="D8114" s="17">
        <v>0</v>
      </c>
      <c r="E8114" s="17">
        <v>0</v>
      </c>
      <c r="F8114" s="17">
        <v>8</v>
      </c>
      <c r="G8114" s="17">
        <v>0</v>
      </c>
      <c r="H8114" s="17">
        <v>12</v>
      </c>
    </row>
    <row r="8115" spans="1:8">
      <c r="A8115" s="15">
        <v>8110</v>
      </c>
      <c r="B8115" s="16" t="s">
        <v>36</v>
      </c>
      <c r="C8115" s="16" t="s">
        <v>375</v>
      </c>
      <c r="D8115" s="17">
        <v>0</v>
      </c>
      <c r="E8115" s="17">
        <v>0</v>
      </c>
      <c r="F8115" s="17">
        <v>0</v>
      </c>
      <c r="G8115" s="17">
        <v>0</v>
      </c>
      <c r="H8115" s="17">
        <v>0</v>
      </c>
    </row>
    <row r="8116" spans="1:8">
      <c r="A8116" s="15">
        <v>8111</v>
      </c>
      <c r="B8116" s="16" t="s">
        <v>36</v>
      </c>
      <c r="C8116" s="16" t="s">
        <v>286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36</v>
      </c>
      <c r="C8117" s="16" t="s">
        <v>287</v>
      </c>
      <c r="D8117" s="17">
        <v>0</v>
      </c>
      <c r="E8117" s="17">
        <v>0</v>
      </c>
      <c r="F8117" s="17">
        <v>4</v>
      </c>
      <c r="G8117" s="17">
        <v>0</v>
      </c>
      <c r="H8117" s="17">
        <v>3</v>
      </c>
    </row>
    <row r="8118" spans="1:8">
      <c r="A8118" s="15">
        <v>8113</v>
      </c>
      <c r="B8118" s="16" t="s">
        <v>36</v>
      </c>
      <c r="C8118" s="16" t="s">
        <v>288</v>
      </c>
      <c r="D8118" s="17">
        <v>0</v>
      </c>
      <c r="E8118" s="17">
        <v>0</v>
      </c>
      <c r="F8118" s="17">
        <v>0</v>
      </c>
      <c r="G8118" s="17">
        <v>0</v>
      </c>
      <c r="H8118" s="17">
        <v>0</v>
      </c>
    </row>
    <row r="8119" spans="1:8">
      <c r="A8119" s="15">
        <v>8114</v>
      </c>
      <c r="B8119" s="16" t="s">
        <v>36</v>
      </c>
      <c r="C8119" s="16" t="s">
        <v>289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36</v>
      </c>
      <c r="C8120" s="16" t="s">
        <v>290</v>
      </c>
      <c r="D8120" s="17">
        <v>0</v>
      </c>
      <c r="E8120" s="17">
        <v>0</v>
      </c>
      <c r="F8120" s="17">
        <v>22</v>
      </c>
      <c r="G8120" s="17">
        <v>7</v>
      </c>
      <c r="H8120" s="17">
        <v>36</v>
      </c>
    </row>
    <row r="8121" spans="1:8">
      <c r="A8121" s="15">
        <v>8116</v>
      </c>
      <c r="B8121" s="16" t="s">
        <v>36</v>
      </c>
      <c r="C8121" s="16" t="s">
        <v>291</v>
      </c>
      <c r="D8121" s="17">
        <v>0</v>
      </c>
      <c r="E8121" s="17">
        <v>0</v>
      </c>
      <c r="F8121" s="17">
        <v>0</v>
      </c>
      <c r="G8121" s="17">
        <v>0</v>
      </c>
      <c r="H8121" s="17">
        <v>0</v>
      </c>
    </row>
    <row r="8122" spans="1:8">
      <c r="A8122" s="15">
        <v>8117</v>
      </c>
      <c r="B8122" s="16" t="s">
        <v>36</v>
      </c>
      <c r="C8122" s="16" t="s">
        <v>292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36</v>
      </c>
      <c r="C8123" s="16" t="s">
        <v>293</v>
      </c>
      <c r="D8123" s="17">
        <v>0</v>
      </c>
      <c r="E8123" s="17">
        <v>0</v>
      </c>
      <c r="F8123" s="17">
        <v>8</v>
      </c>
      <c r="G8123" s="17">
        <v>10</v>
      </c>
      <c r="H8123" s="17">
        <v>26</v>
      </c>
    </row>
    <row r="8124" spans="1:8">
      <c r="A8124" s="15">
        <v>8119</v>
      </c>
      <c r="B8124" s="16" t="s">
        <v>36</v>
      </c>
      <c r="C8124" s="16" t="s">
        <v>365</v>
      </c>
      <c r="D8124" s="17">
        <v>0</v>
      </c>
      <c r="E8124" s="17">
        <v>0</v>
      </c>
      <c r="F8124" s="17">
        <v>0</v>
      </c>
      <c r="G8124" s="17">
        <v>0</v>
      </c>
      <c r="H8124" s="17">
        <v>0</v>
      </c>
    </row>
    <row r="8125" spans="1:8">
      <c r="A8125" s="15">
        <v>8120</v>
      </c>
      <c r="B8125" s="16" t="s">
        <v>36</v>
      </c>
      <c r="C8125" s="16" t="s">
        <v>294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36</v>
      </c>
      <c r="C8126" s="16" t="s">
        <v>295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36</v>
      </c>
      <c r="C8127" s="16" t="s">
        <v>296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36</v>
      </c>
      <c r="C8128" s="16" t="s">
        <v>297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36</v>
      </c>
      <c r="C8129" s="16" t="s">
        <v>298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36</v>
      </c>
      <c r="C8130" s="16" t="s">
        <v>299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36</v>
      </c>
      <c r="C8131" s="16" t="s">
        <v>300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36</v>
      </c>
      <c r="C8132" s="16" t="s">
        <v>301</v>
      </c>
      <c r="D8132" s="17">
        <v>0</v>
      </c>
      <c r="E8132" s="17">
        <v>0</v>
      </c>
      <c r="F8132" s="17">
        <v>4</v>
      </c>
      <c r="G8132" s="17">
        <v>0</v>
      </c>
      <c r="H8132" s="17">
        <v>6</v>
      </c>
    </row>
    <row r="8133" spans="1:8">
      <c r="A8133" s="15">
        <v>8128</v>
      </c>
      <c r="B8133" s="16" t="s">
        <v>36</v>
      </c>
      <c r="C8133" s="16" t="s">
        <v>366</v>
      </c>
      <c r="D8133" s="17">
        <v>0</v>
      </c>
      <c r="E8133" s="17">
        <v>0</v>
      </c>
      <c r="F8133" s="17">
        <v>0</v>
      </c>
      <c r="G8133" s="17">
        <v>0</v>
      </c>
      <c r="H8133" s="17">
        <v>0</v>
      </c>
    </row>
    <row r="8134" spans="1:8">
      <c r="A8134" s="15">
        <v>8129</v>
      </c>
      <c r="B8134" s="16" t="s">
        <v>36</v>
      </c>
      <c r="C8134" s="16" t="s">
        <v>302</v>
      </c>
      <c r="D8134" s="17">
        <v>0</v>
      </c>
      <c r="E8134" s="17">
        <v>0</v>
      </c>
      <c r="F8134" s="17">
        <v>6</v>
      </c>
      <c r="G8134" s="17">
        <v>9</v>
      </c>
      <c r="H8134" s="17">
        <v>12</v>
      </c>
    </row>
    <row r="8135" spans="1:8">
      <c r="A8135" s="15">
        <v>8130</v>
      </c>
      <c r="B8135" s="16" t="s">
        <v>36</v>
      </c>
      <c r="C8135" s="16" t="s">
        <v>383</v>
      </c>
      <c r="D8135" s="17">
        <v>0</v>
      </c>
      <c r="E8135" s="17">
        <v>0</v>
      </c>
      <c r="F8135" s="17">
        <v>0</v>
      </c>
      <c r="G8135" s="17">
        <v>0</v>
      </c>
      <c r="H8135" s="17">
        <v>0</v>
      </c>
    </row>
    <row r="8136" spans="1:8">
      <c r="A8136" s="15">
        <v>8131</v>
      </c>
      <c r="B8136" s="16" t="s">
        <v>36</v>
      </c>
      <c r="C8136" s="16" t="s">
        <v>384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36</v>
      </c>
      <c r="C8137" s="16" t="s">
        <v>385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36</v>
      </c>
      <c r="C8138" s="16" t="s">
        <v>386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36</v>
      </c>
      <c r="C8139" s="16" t="s">
        <v>387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36</v>
      </c>
      <c r="C8140" s="16" t="s">
        <v>303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36</v>
      </c>
      <c r="C8141" s="16" t="s">
        <v>304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36</v>
      </c>
      <c r="C8142" s="16" t="s">
        <v>376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36</v>
      </c>
      <c r="C8143" s="16" t="s">
        <v>305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36</v>
      </c>
      <c r="C8144" s="16" t="s">
        <v>306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36</v>
      </c>
      <c r="C8145" s="16" t="s">
        <v>307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36</v>
      </c>
      <c r="C8146" s="16" t="s">
        <v>308</v>
      </c>
      <c r="D8146" s="17">
        <v>0</v>
      </c>
      <c r="E8146" s="17">
        <v>3</v>
      </c>
      <c r="F8146" s="17">
        <v>3</v>
      </c>
      <c r="G8146" s="17">
        <v>0</v>
      </c>
      <c r="H8146" s="17">
        <v>9</v>
      </c>
    </row>
    <row r="8147" spans="1:8">
      <c r="A8147" s="15">
        <v>8142</v>
      </c>
      <c r="B8147" s="16" t="s">
        <v>36</v>
      </c>
      <c r="C8147" s="16" t="s">
        <v>309</v>
      </c>
      <c r="D8147" s="17">
        <v>0</v>
      </c>
      <c r="E8147" s="17">
        <v>0</v>
      </c>
      <c r="F8147" s="17">
        <v>12</v>
      </c>
      <c r="G8147" s="17">
        <v>5</v>
      </c>
      <c r="H8147" s="17">
        <v>15</v>
      </c>
    </row>
    <row r="8148" spans="1:8">
      <c r="A8148" s="15">
        <v>8143</v>
      </c>
      <c r="B8148" s="16" t="s">
        <v>36</v>
      </c>
      <c r="C8148" s="16" t="s">
        <v>310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36</v>
      </c>
      <c r="C8149" s="16" t="s">
        <v>311</v>
      </c>
      <c r="D8149" s="17">
        <v>0</v>
      </c>
      <c r="E8149" s="17">
        <v>0</v>
      </c>
      <c r="F8149" s="17">
        <v>0</v>
      </c>
      <c r="G8149" s="17">
        <v>0</v>
      </c>
      <c r="H8149" s="17">
        <v>3</v>
      </c>
    </row>
    <row r="8150" spans="1:8">
      <c r="A8150" s="15">
        <v>8145</v>
      </c>
      <c r="B8150" s="16" t="s">
        <v>36</v>
      </c>
      <c r="C8150" s="16" t="s">
        <v>312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36</v>
      </c>
      <c r="C8151" s="16" t="s">
        <v>313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36</v>
      </c>
      <c r="C8152" s="16" t="s">
        <v>314</v>
      </c>
      <c r="D8152" s="17">
        <v>0</v>
      </c>
      <c r="E8152" s="17">
        <v>0</v>
      </c>
      <c r="F8152" s="17">
        <v>12</v>
      </c>
      <c r="G8152" s="17">
        <v>0</v>
      </c>
      <c r="H8152" s="17">
        <v>19</v>
      </c>
    </row>
    <row r="8153" spans="1:8">
      <c r="A8153" s="15">
        <v>8148</v>
      </c>
      <c r="B8153" s="16" t="s">
        <v>36</v>
      </c>
      <c r="C8153" s="16" t="s">
        <v>388</v>
      </c>
      <c r="D8153" s="17">
        <v>0</v>
      </c>
      <c r="E8153" s="17">
        <v>0</v>
      </c>
      <c r="F8153" s="17">
        <v>0</v>
      </c>
      <c r="G8153" s="17">
        <v>7</v>
      </c>
      <c r="H8153" s="17">
        <v>6</v>
      </c>
    </row>
    <row r="8154" spans="1:8">
      <c r="A8154" s="15">
        <v>8149</v>
      </c>
      <c r="B8154" s="16" t="s">
        <v>36</v>
      </c>
      <c r="C8154" s="16" t="s">
        <v>367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36</v>
      </c>
      <c r="C8155" s="16" t="s">
        <v>315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36</v>
      </c>
      <c r="C8156" s="16" t="s">
        <v>316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36</v>
      </c>
      <c r="C8157" s="16" t="s">
        <v>317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36</v>
      </c>
      <c r="C8158" s="16" t="s">
        <v>318</v>
      </c>
      <c r="D8158" s="17">
        <v>0</v>
      </c>
      <c r="E8158" s="17">
        <v>0</v>
      </c>
      <c r="F8158" s="17">
        <v>0</v>
      </c>
      <c r="G8158" s="17">
        <v>0</v>
      </c>
      <c r="H8158" s="17">
        <v>6</v>
      </c>
    </row>
    <row r="8159" spans="1:8">
      <c r="A8159" s="15">
        <v>8154</v>
      </c>
      <c r="B8159" s="16" t="s">
        <v>36</v>
      </c>
      <c r="C8159" s="16" t="s">
        <v>319</v>
      </c>
      <c r="D8159" s="17">
        <v>0</v>
      </c>
      <c r="E8159" s="17">
        <v>0</v>
      </c>
      <c r="F8159" s="17">
        <v>0</v>
      </c>
      <c r="G8159" s="17">
        <v>0</v>
      </c>
      <c r="H8159" s="17">
        <v>0</v>
      </c>
    </row>
    <row r="8160" spans="1:8">
      <c r="A8160" s="15">
        <v>8155</v>
      </c>
      <c r="B8160" s="16" t="s">
        <v>36</v>
      </c>
      <c r="C8160" s="16" t="s">
        <v>320</v>
      </c>
      <c r="D8160" s="17">
        <v>0</v>
      </c>
      <c r="E8160" s="17">
        <v>0</v>
      </c>
      <c r="F8160" s="17">
        <v>3</v>
      </c>
      <c r="G8160" s="17">
        <v>0</v>
      </c>
      <c r="H8160" s="17">
        <v>5</v>
      </c>
    </row>
    <row r="8161" spans="1:8">
      <c r="A8161" s="15">
        <v>8156</v>
      </c>
      <c r="B8161" s="16" t="s">
        <v>36</v>
      </c>
      <c r="C8161" s="16" t="s">
        <v>321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36</v>
      </c>
      <c r="C8162" s="16" t="s">
        <v>377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36</v>
      </c>
      <c r="C8163" s="16" t="s">
        <v>322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36</v>
      </c>
      <c r="C8164" s="16" t="s">
        <v>323</v>
      </c>
      <c r="D8164" s="17">
        <v>0</v>
      </c>
      <c r="E8164" s="17">
        <v>0</v>
      </c>
      <c r="F8164" s="17">
        <v>0</v>
      </c>
      <c r="G8164" s="17">
        <v>0</v>
      </c>
      <c r="H8164" s="17">
        <v>0</v>
      </c>
    </row>
    <row r="8165" spans="1:8">
      <c r="A8165" s="15">
        <v>8160</v>
      </c>
      <c r="B8165" s="16" t="s">
        <v>36</v>
      </c>
      <c r="C8165" s="16" t="s">
        <v>324</v>
      </c>
      <c r="D8165" s="17">
        <v>0</v>
      </c>
      <c r="E8165" s="17">
        <v>0</v>
      </c>
      <c r="F8165" s="17">
        <v>0</v>
      </c>
      <c r="G8165" s="17">
        <v>3</v>
      </c>
      <c r="H8165" s="17">
        <v>0</v>
      </c>
    </row>
    <row r="8166" spans="1:8">
      <c r="A8166" s="15">
        <v>8161</v>
      </c>
      <c r="B8166" s="16" t="s">
        <v>36</v>
      </c>
      <c r="C8166" s="16" t="s">
        <v>325</v>
      </c>
      <c r="D8166" s="17">
        <v>0</v>
      </c>
      <c r="E8166" s="17">
        <v>0</v>
      </c>
      <c r="F8166" s="17">
        <v>0</v>
      </c>
      <c r="G8166" s="17">
        <v>0</v>
      </c>
      <c r="H8166" s="17">
        <v>0</v>
      </c>
    </row>
    <row r="8167" spans="1:8">
      <c r="A8167" s="15">
        <v>8162</v>
      </c>
      <c r="B8167" s="16" t="s">
        <v>36</v>
      </c>
      <c r="C8167" s="16" t="s">
        <v>368</v>
      </c>
      <c r="D8167" s="17">
        <v>0</v>
      </c>
      <c r="E8167" s="17">
        <v>0</v>
      </c>
      <c r="F8167" s="17">
        <v>4</v>
      </c>
      <c r="G8167" s="17">
        <v>0</v>
      </c>
      <c r="H8167" s="17">
        <v>5</v>
      </c>
    </row>
    <row r="8168" spans="1:8">
      <c r="A8168" s="15">
        <v>8163</v>
      </c>
      <c r="B8168" s="16" t="s">
        <v>36</v>
      </c>
      <c r="C8168" s="16" t="s">
        <v>326</v>
      </c>
      <c r="D8168" s="17">
        <v>3</v>
      </c>
      <c r="E8168" s="17">
        <v>5</v>
      </c>
      <c r="F8168" s="17">
        <v>47</v>
      </c>
      <c r="G8168" s="17">
        <v>9</v>
      </c>
      <c r="H8168" s="17">
        <v>65</v>
      </c>
    </row>
    <row r="8169" spans="1:8">
      <c r="A8169" s="15">
        <v>8164</v>
      </c>
      <c r="B8169" s="16" t="s">
        <v>36</v>
      </c>
      <c r="C8169" s="16" t="s">
        <v>327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36</v>
      </c>
      <c r="C8170" s="16" t="s">
        <v>328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36</v>
      </c>
      <c r="C8171" s="16" t="s">
        <v>329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36</v>
      </c>
      <c r="C8172" s="16" t="s">
        <v>379</v>
      </c>
      <c r="D8172" s="17">
        <v>0</v>
      </c>
      <c r="E8172" s="17">
        <v>0</v>
      </c>
      <c r="F8172" s="17">
        <v>3</v>
      </c>
      <c r="G8172" s="17">
        <v>0</v>
      </c>
      <c r="H8172" s="17">
        <v>3</v>
      </c>
    </row>
    <row r="8173" spans="1:8">
      <c r="A8173" s="15">
        <v>8168</v>
      </c>
      <c r="B8173" s="16" t="s">
        <v>36</v>
      </c>
      <c r="C8173" s="16" t="s">
        <v>369</v>
      </c>
      <c r="D8173" s="17">
        <v>0</v>
      </c>
      <c r="E8173" s="17">
        <v>3</v>
      </c>
      <c r="F8173" s="17">
        <v>0</v>
      </c>
      <c r="G8173" s="17">
        <v>0</v>
      </c>
      <c r="H8173" s="17">
        <v>5</v>
      </c>
    </row>
    <row r="8174" spans="1:8">
      <c r="A8174" s="15">
        <v>8169</v>
      </c>
      <c r="B8174" s="16" t="s">
        <v>36</v>
      </c>
      <c r="C8174" s="16" t="s">
        <v>389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36</v>
      </c>
      <c r="C8175" s="16" t="s">
        <v>390</v>
      </c>
      <c r="D8175" s="17">
        <v>0</v>
      </c>
      <c r="E8175" s="17">
        <v>0</v>
      </c>
      <c r="F8175" s="17">
        <v>0</v>
      </c>
      <c r="G8175" s="17">
        <v>0</v>
      </c>
      <c r="H8175" s="17">
        <v>0</v>
      </c>
    </row>
    <row r="8176" spans="1:8">
      <c r="A8176" s="15">
        <v>8171</v>
      </c>
      <c r="B8176" s="16" t="s">
        <v>36</v>
      </c>
      <c r="C8176" s="16" t="s">
        <v>330</v>
      </c>
      <c r="D8176" s="17">
        <v>0</v>
      </c>
      <c r="E8176" s="17">
        <v>0</v>
      </c>
      <c r="F8176" s="17">
        <v>9</v>
      </c>
      <c r="G8176" s="17">
        <v>3</v>
      </c>
      <c r="H8176" s="17">
        <v>17</v>
      </c>
    </row>
    <row r="8177" spans="1:8">
      <c r="A8177" s="15">
        <v>8172</v>
      </c>
      <c r="B8177" s="16" t="s">
        <v>36</v>
      </c>
      <c r="C8177" s="16" t="s">
        <v>391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36</v>
      </c>
      <c r="C8178" s="16" t="s">
        <v>392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36</v>
      </c>
      <c r="C8179" s="16" t="s">
        <v>393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36</v>
      </c>
      <c r="C8180" s="16" t="s">
        <v>331</v>
      </c>
      <c r="D8180" s="17">
        <v>0</v>
      </c>
      <c r="E8180" s="17">
        <v>0</v>
      </c>
      <c r="F8180" s="17">
        <v>0</v>
      </c>
      <c r="G8180" s="17">
        <v>0</v>
      </c>
      <c r="H8180" s="17">
        <v>0</v>
      </c>
    </row>
    <row r="8181" spans="1:8">
      <c r="A8181" s="15">
        <v>8176</v>
      </c>
      <c r="B8181" s="16" t="s">
        <v>36</v>
      </c>
      <c r="C8181" s="16" t="s">
        <v>394</v>
      </c>
      <c r="D8181" s="17">
        <v>2393</v>
      </c>
      <c r="E8181" s="17">
        <v>1221</v>
      </c>
      <c r="F8181" s="17">
        <v>7948</v>
      </c>
      <c r="G8181" s="17">
        <v>3761</v>
      </c>
      <c r="H8181" s="17">
        <v>15327</v>
      </c>
    </row>
    <row r="8182" spans="1:8">
      <c r="A8182" s="15">
        <v>8177</v>
      </c>
      <c r="B8182" s="16" t="s">
        <v>36</v>
      </c>
      <c r="C8182" s="16" t="s">
        <v>332</v>
      </c>
      <c r="D8182" s="17">
        <v>0</v>
      </c>
      <c r="E8182" s="17">
        <v>0</v>
      </c>
      <c r="F8182" s="17">
        <v>0</v>
      </c>
      <c r="G8182" s="17">
        <v>0</v>
      </c>
      <c r="H8182" s="17">
        <v>0</v>
      </c>
    </row>
    <row r="8183" spans="1:8">
      <c r="A8183" s="15">
        <v>8178</v>
      </c>
      <c r="B8183" s="16" t="s">
        <v>36</v>
      </c>
      <c r="C8183" s="16" t="s">
        <v>333</v>
      </c>
      <c r="D8183" s="17">
        <v>0</v>
      </c>
      <c r="E8183" s="17">
        <v>0</v>
      </c>
      <c r="F8183" s="17">
        <v>4</v>
      </c>
      <c r="G8183" s="17">
        <v>3</v>
      </c>
      <c r="H8183" s="17">
        <v>13</v>
      </c>
    </row>
    <row r="8184" spans="1:8">
      <c r="A8184" s="15">
        <v>8179</v>
      </c>
      <c r="B8184" s="16" t="s">
        <v>37</v>
      </c>
      <c r="C8184" s="16" t="s">
        <v>97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37</v>
      </c>
      <c r="C8185" s="16" t="s">
        <v>347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37</v>
      </c>
      <c r="C8186" s="16" t="s">
        <v>98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37</v>
      </c>
      <c r="C8187" s="16" t="s">
        <v>99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37</v>
      </c>
      <c r="C8188" s="16" t="s">
        <v>100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37</v>
      </c>
      <c r="C8189" s="16" t="s">
        <v>101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37</v>
      </c>
      <c r="C8190" s="16" t="s">
        <v>102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37</v>
      </c>
      <c r="C8191" s="16" t="s">
        <v>103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37</v>
      </c>
      <c r="C8192" s="16" t="s">
        <v>104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37</v>
      </c>
      <c r="C8193" s="16" t="s">
        <v>105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37</v>
      </c>
      <c r="C8194" s="16" t="s">
        <v>106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37</v>
      </c>
      <c r="C8195" s="16" t="s">
        <v>107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37</v>
      </c>
      <c r="C8196" s="16" t="s">
        <v>108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37</v>
      </c>
      <c r="C8197" s="16" t="s">
        <v>109</v>
      </c>
      <c r="D8197" s="17">
        <v>0</v>
      </c>
      <c r="E8197" s="17">
        <v>0</v>
      </c>
      <c r="F8197" s="17">
        <v>0</v>
      </c>
      <c r="G8197" s="17">
        <v>0</v>
      </c>
      <c r="H8197" s="17">
        <v>0</v>
      </c>
    </row>
    <row r="8198" spans="1:8">
      <c r="A8198" s="15">
        <v>8193</v>
      </c>
      <c r="B8198" s="16" t="s">
        <v>37</v>
      </c>
      <c r="C8198" s="16" t="s">
        <v>110</v>
      </c>
      <c r="D8198" s="17">
        <v>782</v>
      </c>
      <c r="E8198" s="17">
        <v>504</v>
      </c>
      <c r="F8198" s="17">
        <v>2225</v>
      </c>
      <c r="G8198" s="17">
        <v>1267</v>
      </c>
      <c r="H8198" s="17">
        <v>4776</v>
      </c>
    </row>
    <row r="8199" spans="1:8">
      <c r="A8199" s="15">
        <v>8194</v>
      </c>
      <c r="B8199" s="16" t="s">
        <v>37</v>
      </c>
      <c r="C8199" s="16" t="s">
        <v>348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37</v>
      </c>
      <c r="C8200" s="16" t="s">
        <v>111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37</v>
      </c>
      <c r="C8201" s="16" t="s">
        <v>112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37</v>
      </c>
      <c r="C8202" s="16" t="s">
        <v>113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37</v>
      </c>
      <c r="C8203" s="16" t="s">
        <v>114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37</v>
      </c>
      <c r="C8204" s="16" t="s">
        <v>115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37</v>
      </c>
      <c r="C8205" s="16" t="s">
        <v>116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37</v>
      </c>
      <c r="C8206" s="16" t="s">
        <v>117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37</v>
      </c>
      <c r="C8207" s="16" t="s">
        <v>118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37</v>
      </c>
      <c r="C8208" s="16" t="s">
        <v>119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37</v>
      </c>
      <c r="C8209" s="16" t="s">
        <v>120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37</v>
      </c>
      <c r="C8210" s="16" t="s">
        <v>121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37</v>
      </c>
      <c r="C8211" s="16" t="s">
        <v>122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37</v>
      </c>
      <c r="C8212" s="16" t="s">
        <v>123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37</v>
      </c>
      <c r="C8213" s="16" t="s">
        <v>124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37</v>
      </c>
      <c r="C8214" s="16" t="s">
        <v>380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37</v>
      </c>
      <c r="C8215" s="16" t="s">
        <v>372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37</v>
      </c>
      <c r="C8216" s="16" t="s">
        <v>125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37</v>
      </c>
      <c r="C8217" s="16" t="s">
        <v>126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37</v>
      </c>
      <c r="C8218" s="16" t="s">
        <v>127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37</v>
      </c>
      <c r="C8219" s="16" t="s">
        <v>128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37</v>
      </c>
      <c r="C8220" s="16" t="s">
        <v>129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37</v>
      </c>
      <c r="C8221" s="16" t="s">
        <v>130</v>
      </c>
      <c r="D8221" s="17">
        <v>0</v>
      </c>
      <c r="E8221" s="17">
        <v>0</v>
      </c>
      <c r="F8221" s="17">
        <v>0</v>
      </c>
      <c r="G8221" s="17">
        <v>0</v>
      </c>
      <c r="H8221" s="17">
        <v>0</v>
      </c>
    </row>
    <row r="8222" spans="1:8">
      <c r="A8222" s="15">
        <v>8217</v>
      </c>
      <c r="B8222" s="16" t="s">
        <v>37</v>
      </c>
      <c r="C8222" s="16" t="s">
        <v>131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37</v>
      </c>
      <c r="C8223" s="16" t="s">
        <v>132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37</v>
      </c>
      <c r="C8224" s="16" t="s">
        <v>381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37</v>
      </c>
      <c r="C8225" s="16" t="s">
        <v>133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37</v>
      </c>
      <c r="C8226" s="16" t="s">
        <v>134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37</v>
      </c>
      <c r="C8227" s="16" t="s">
        <v>135</v>
      </c>
      <c r="D8227" s="17">
        <v>0</v>
      </c>
      <c r="E8227" s="17">
        <v>0</v>
      </c>
      <c r="F8227" s="17">
        <v>3</v>
      </c>
      <c r="G8227" s="17">
        <v>0</v>
      </c>
      <c r="H8227" s="17">
        <v>3</v>
      </c>
    </row>
    <row r="8228" spans="1:8">
      <c r="A8228" s="15">
        <v>8223</v>
      </c>
      <c r="B8228" s="16" t="s">
        <v>37</v>
      </c>
      <c r="C8228" s="16" t="s">
        <v>136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37</v>
      </c>
      <c r="C8229" s="16" t="s">
        <v>137</v>
      </c>
      <c r="D8229" s="17">
        <v>0</v>
      </c>
      <c r="E8229" s="17">
        <v>0</v>
      </c>
      <c r="F8229" s="17">
        <v>0</v>
      </c>
      <c r="G8229" s="17">
        <v>0</v>
      </c>
      <c r="H8229" s="17">
        <v>0</v>
      </c>
    </row>
    <row r="8230" spans="1:8">
      <c r="A8230" s="15">
        <v>8225</v>
      </c>
      <c r="B8230" s="16" t="s">
        <v>37</v>
      </c>
      <c r="C8230" s="16" t="s">
        <v>138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37</v>
      </c>
      <c r="C8231" s="16" t="s">
        <v>139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37</v>
      </c>
      <c r="C8232" s="16" t="s">
        <v>140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37</v>
      </c>
      <c r="C8233" s="16" t="s">
        <v>141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37</v>
      </c>
      <c r="C8234" s="16" t="s">
        <v>142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37</v>
      </c>
      <c r="C8235" s="16" t="s">
        <v>143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37</v>
      </c>
      <c r="C8236" s="16" t="s">
        <v>144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37</v>
      </c>
      <c r="C8237" s="16" t="s">
        <v>349</v>
      </c>
      <c r="D8237" s="17">
        <v>0</v>
      </c>
      <c r="E8237" s="17">
        <v>0</v>
      </c>
      <c r="F8237" s="17">
        <v>4</v>
      </c>
      <c r="G8237" s="17">
        <v>3</v>
      </c>
      <c r="H8237" s="17">
        <v>8</v>
      </c>
    </row>
    <row r="8238" spans="1:8">
      <c r="A8238" s="15">
        <v>8233</v>
      </c>
      <c r="B8238" s="16" t="s">
        <v>37</v>
      </c>
      <c r="C8238" s="16" t="s">
        <v>145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37</v>
      </c>
      <c r="C8239" s="16" t="s">
        <v>146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37</v>
      </c>
      <c r="C8240" s="16" t="s">
        <v>147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37</v>
      </c>
      <c r="C8241" s="16" t="s">
        <v>148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37</v>
      </c>
      <c r="C8242" s="16" t="s">
        <v>350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37</v>
      </c>
      <c r="C8243" s="16" t="s">
        <v>149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37</v>
      </c>
      <c r="C8244" s="16" t="s">
        <v>150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37</v>
      </c>
      <c r="C8245" s="16" t="s">
        <v>351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37</v>
      </c>
      <c r="C8246" s="16" t="s">
        <v>151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37</v>
      </c>
      <c r="C8247" s="16" t="s">
        <v>152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37</v>
      </c>
      <c r="C8248" s="16" t="s">
        <v>352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37</v>
      </c>
      <c r="C8249" s="16" t="s">
        <v>153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37</v>
      </c>
      <c r="C8250" s="16" t="s">
        <v>154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37</v>
      </c>
      <c r="C8251" s="16" t="s">
        <v>155</v>
      </c>
      <c r="D8251" s="17">
        <v>0</v>
      </c>
      <c r="E8251" s="17">
        <v>0</v>
      </c>
      <c r="F8251" s="17">
        <v>0</v>
      </c>
      <c r="G8251" s="17">
        <v>0</v>
      </c>
      <c r="H8251" s="17">
        <v>0</v>
      </c>
    </row>
    <row r="8252" spans="1:8">
      <c r="A8252" s="15">
        <v>8247</v>
      </c>
      <c r="B8252" s="16" t="s">
        <v>37</v>
      </c>
      <c r="C8252" s="16" t="s">
        <v>156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37</v>
      </c>
      <c r="C8253" s="16" t="s">
        <v>157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37</v>
      </c>
      <c r="C8254" s="16" t="s">
        <v>158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37</v>
      </c>
      <c r="C8255" s="16" t="s">
        <v>159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37</v>
      </c>
      <c r="C8256" s="16" t="s">
        <v>160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37</v>
      </c>
      <c r="C8257" s="16" t="s">
        <v>161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37</v>
      </c>
      <c r="C8258" s="16" t="s">
        <v>162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37</v>
      </c>
      <c r="C8259" s="16" t="s">
        <v>163</v>
      </c>
      <c r="D8259" s="17">
        <v>0</v>
      </c>
      <c r="E8259" s="17">
        <v>0</v>
      </c>
      <c r="F8259" s="17">
        <v>47</v>
      </c>
      <c r="G8259" s="17">
        <v>50</v>
      </c>
      <c r="H8259" s="17">
        <v>98</v>
      </c>
    </row>
    <row r="8260" spans="1:8">
      <c r="A8260" s="15">
        <v>8255</v>
      </c>
      <c r="B8260" s="16" t="s">
        <v>37</v>
      </c>
      <c r="C8260" s="16" t="s">
        <v>164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37</v>
      </c>
      <c r="C8261" s="16" t="s">
        <v>165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37</v>
      </c>
      <c r="C8262" s="16" t="s">
        <v>166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37</v>
      </c>
      <c r="C8263" s="16" t="s">
        <v>167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37</v>
      </c>
      <c r="C8264" s="16" t="s">
        <v>168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37</v>
      </c>
      <c r="C8265" s="16" t="s">
        <v>353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37</v>
      </c>
      <c r="C8266" s="16" t="s">
        <v>169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37</v>
      </c>
      <c r="C8267" s="16" t="s">
        <v>170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37</v>
      </c>
      <c r="C8268" s="16" t="s">
        <v>171</v>
      </c>
      <c r="D8268" s="17">
        <v>0</v>
      </c>
      <c r="E8268" s="17">
        <v>0</v>
      </c>
      <c r="F8268" s="17">
        <v>3</v>
      </c>
      <c r="G8268" s="17">
        <v>0</v>
      </c>
      <c r="H8268" s="17">
        <v>3</v>
      </c>
    </row>
    <row r="8269" spans="1:8">
      <c r="A8269" s="15">
        <v>8264</v>
      </c>
      <c r="B8269" s="16" t="s">
        <v>37</v>
      </c>
      <c r="C8269" s="16" t="s">
        <v>172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37</v>
      </c>
      <c r="C8270" s="16" t="s">
        <v>173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37</v>
      </c>
      <c r="C8271" s="16" t="s">
        <v>174</v>
      </c>
      <c r="D8271" s="17">
        <v>0</v>
      </c>
      <c r="E8271" s="17">
        <v>0</v>
      </c>
      <c r="F8271" s="17">
        <v>0</v>
      </c>
      <c r="G8271" s="17">
        <v>0</v>
      </c>
      <c r="H8271" s="17">
        <v>0</v>
      </c>
    </row>
    <row r="8272" spans="1:8">
      <c r="A8272" s="15">
        <v>8267</v>
      </c>
      <c r="B8272" s="16" t="s">
        <v>37</v>
      </c>
      <c r="C8272" s="16" t="s">
        <v>175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37</v>
      </c>
      <c r="C8273" s="16" t="s">
        <v>176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37</v>
      </c>
      <c r="C8274" s="16" t="s">
        <v>177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37</v>
      </c>
      <c r="C8275" s="16" t="s">
        <v>178</v>
      </c>
      <c r="D8275" s="17">
        <v>0</v>
      </c>
      <c r="E8275" s="17">
        <v>0</v>
      </c>
      <c r="F8275" s="17">
        <v>6</v>
      </c>
      <c r="G8275" s="17">
        <v>3</v>
      </c>
      <c r="H8275" s="17">
        <v>5</v>
      </c>
    </row>
    <row r="8276" spans="1:8">
      <c r="A8276" s="15">
        <v>8271</v>
      </c>
      <c r="B8276" s="16" t="s">
        <v>37</v>
      </c>
      <c r="C8276" s="16" t="s">
        <v>179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37</v>
      </c>
      <c r="C8277" s="16" t="s">
        <v>180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37</v>
      </c>
      <c r="C8278" s="16" t="s">
        <v>181</v>
      </c>
      <c r="D8278" s="17">
        <v>0</v>
      </c>
      <c r="E8278" s="17">
        <v>0</v>
      </c>
      <c r="F8278" s="17">
        <v>0</v>
      </c>
      <c r="G8278" s="17">
        <v>0</v>
      </c>
      <c r="H8278" s="17">
        <v>3</v>
      </c>
    </row>
    <row r="8279" spans="1:8">
      <c r="A8279" s="15">
        <v>8274</v>
      </c>
      <c r="B8279" s="16" t="s">
        <v>37</v>
      </c>
      <c r="C8279" s="16" t="s">
        <v>182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37</v>
      </c>
      <c r="C8280" s="16" t="s">
        <v>183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37</v>
      </c>
      <c r="C8281" s="16" t="s">
        <v>184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37</v>
      </c>
      <c r="C8282" s="16" t="s">
        <v>185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37</v>
      </c>
      <c r="C8283" s="16" t="s">
        <v>186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37</v>
      </c>
      <c r="C8284" s="16" t="s">
        <v>354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37</v>
      </c>
      <c r="C8285" s="16" t="s">
        <v>187</v>
      </c>
      <c r="D8285" s="17">
        <v>0</v>
      </c>
      <c r="E8285" s="17">
        <v>0</v>
      </c>
      <c r="F8285" s="17">
        <v>0</v>
      </c>
      <c r="G8285" s="17">
        <v>0</v>
      </c>
      <c r="H8285" s="17">
        <v>0</v>
      </c>
    </row>
    <row r="8286" spans="1:8">
      <c r="A8286" s="15">
        <v>8281</v>
      </c>
      <c r="B8286" s="16" t="s">
        <v>37</v>
      </c>
      <c r="C8286" s="16" t="s">
        <v>188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37</v>
      </c>
      <c r="C8287" s="16" t="s">
        <v>189</v>
      </c>
      <c r="D8287" s="17">
        <v>0</v>
      </c>
      <c r="E8287" s="17">
        <v>0</v>
      </c>
      <c r="F8287" s="17">
        <v>0</v>
      </c>
      <c r="G8287" s="17">
        <v>0</v>
      </c>
      <c r="H8287" s="17">
        <v>0</v>
      </c>
    </row>
    <row r="8288" spans="1:8">
      <c r="A8288" s="15">
        <v>8283</v>
      </c>
      <c r="B8288" s="16" t="s">
        <v>37</v>
      </c>
      <c r="C8288" s="16" t="s">
        <v>190</v>
      </c>
      <c r="D8288" s="17">
        <v>0</v>
      </c>
      <c r="E8288" s="17">
        <v>0</v>
      </c>
      <c r="F8288" s="17">
        <v>0</v>
      </c>
      <c r="G8288" s="17">
        <v>0</v>
      </c>
      <c r="H8288" s="17">
        <v>0</v>
      </c>
    </row>
    <row r="8289" spans="1:8">
      <c r="A8289" s="15">
        <v>8284</v>
      </c>
      <c r="B8289" s="16" t="s">
        <v>37</v>
      </c>
      <c r="C8289" s="16" t="s">
        <v>191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37</v>
      </c>
      <c r="C8290" s="16" t="s">
        <v>192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37</v>
      </c>
      <c r="C8291" s="16" t="s">
        <v>355</v>
      </c>
      <c r="D8291" s="17">
        <v>0</v>
      </c>
      <c r="E8291" s="17">
        <v>0</v>
      </c>
      <c r="F8291" s="17">
        <v>0</v>
      </c>
      <c r="G8291" s="17">
        <v>0</v>
      </c>
      <c r="H8291" s="17">
        <v>0</v>
      </c>
    </row>
    <row r="8292" spans="1:8">
      <c r="A8292" s="15">
        <v>8287</v>
      </c>
      <c r="B8292" s="16" t="s">
        <v>37</v>
      </c>
      <c r="C8292" s="16" t="s">
        <v>193</v>
      </c>
      <c r="D8292" s="17">
        <v>0</v>
      </c>
      <c r="E8292" s="17">
        <v>0</v>
      </c>
      <c r="F8292" s="17">
        <v>0</v>
      </c>
      <c r="G8292" s="17">
        <v>7</v>
      </c>
      <c r="H8292" s="17">
        <v>7</v>
      </c>
    </row>
    <row r="8293" spans="1:8">
      <c r="A8293" s="15">
        <v>8288</v>
      </c>
      <c r="B8293" s="16" t="s">
        <v>37</v>
      </c>
      <c r="C8293" s="16" t="s">
        <v>194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37</v>
      </c>
      <c r="C8294" s="16" t="s">
        <v>195</v>
      </c>
      <c r="D8294" s="17">
        <v>0</v>
      </c>
      <c r="E8294" s="17">
        <v>0</v>
      </c>
      <c r="F8294" s="17">
        <v>23</v>
      </c>
      <c r="G8294" s="17">
        <v>0</v>
      </c>
      <c r="H8294" s="17">
        <v>26</v>
      </c>
    </row>
    <row r="8295" spans="1:8">
      <c r="A8295" s="15">
        <v>8290</v>
      </c>
      <c r="B8295" s="16" t="s">
        <v>37</v>
      </c>
      <c r="C8295" s="16" t="s">
        <v>196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37</v>
      </c>
      <c r="C8296" s="16" t="s">
        <v>197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37</v>
      </c>
      <c r="C8297" s="16" t="s">
        <v>198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37</v>
      </c>
      <c r="C8298" s="16" t="s">
        <v>199</v>
      </c>
      <c r="D8298" s="17">
        <v>0</v>
      </c>
      <c r="E8298" s="17">
        <v>0</v>
      </c>
      <c r="F8298" s="17">
        <v>3</v>
      </c>
      <c r="G8298" s="17">
        <v>0</v>
      </c>
      <c r="H8298" s="17">
        <v>3</v>
      </c>
    </row>
    <row r="8299" spans="1:8">
      <c r="A8299" s="15">
        <v>8294</v>
      </c>
      <c r="B8299" s="16" t="s">
        <v>37</v>
      </c>
      <c r="C8299" s="16" t="s">
        <v>200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37</v>
      </c>
      <c r="C8300" s="16" t="s">
        <v>201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37</v>
      </c>
      <c r="C8301" s="16" t="s">
        <v>202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37</v>
      </c>
      <c r="C8302" s="16" t="s">
        <v>203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37</v>
      </c>
      <c r="C8303" s="16" t="s">
        <v>204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37</v>
      </c>
      <c r="C8304" s="16" t="s">
        <v>205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37</v>
      </c>
      <c r="C8305" s="16" t="s">
        <v>356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37</v>
      </c>
      <c r="C8306" s="16" t="s">
        <v>206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37</v>
      </c>
      <c r="C8307" s="16" t="s">
        <v>207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37</v>
      </c>
      <c r="C8308" s="16" t="s">
        <v>208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37</v>
      </c>
      <c r="C8309" s="16" t="s">
        <v>209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37</v>
      </c>
      <c r="C8310" s="16" t="s">
        <v>357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37</v>
      </c>
      <c r="C8311" s="16" t="s">
        <v>358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37</v>
      </c>
      <c r="C8312" s="16" t="s">
        <v>359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37</v>
      </c>
      <c r="C8313" s="16" t="s">
        <v>210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37</v>
      </c>
      <c r="C8314" s="16" t="s">
        <v>360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37</v>
      </c>
      <c r="C8315" s="16" t="s">
        <v>211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37</v>
      </c>
      <c r="C8316" s="16" t="s">
        <v>212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37</v>
      </c>
      <c r="C8317" s="16" t="s">
        <v>213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37</v>
      </c>
      <c r="C8318" s="16" t="s">
        <v>214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37</v>
      </c>
      <c r="C8319" s="16" t="s">
        <v>215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37</v>
      </c>
      <c r="C8320" s="16" t="s">
        <v>216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37</v>
      </c>
      <c r="C8321" s="16" t="s">
        <v>217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37</v>
      </c>
      <c r="C8322" s="16" t="s">
        <v>218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37</v>
      </c>
      <c r="C8323" s="16" t="s">
        <v>219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37</v>
      </c>
      <c r="C8324" s="16" t="s">
        <v>361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37</v>
      </c>
      <c r="C8325" s="16" t="s">
        <v>220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37</v>
      </c>
      <c r="C8326" s="16" t="s">
        <v>221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37</v>
      </c>
      <c r="C8327" s="16" t="s">
        <v>222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37</v>
      </c>
      <c r="C8328" s="16" t="s">
        <v>223</v>
      </c>
      <c r="D8328" s="17">
        <v>0</v>
      </c>
      <c r="E8328" s="17">
        <v>0</v>
      </c>
      <c r="F8328" s="17">
        <v>3</v>
      </c>
      <c r="G8328" s="17">
        <v>0</v>
      </c>
      <c r="H8328" s="17">
        <v>3</v>
      </c>
    </row>
    <row r="8329" spans="1:8">
      <c r="A8329" s="15">
        <v>8324</v>
      </c>
      <c r="B8329" s="16" t="s">
        <v>37</v>
      </c>
      <c r="C8329" s="16" t="s">
        <v>224</v>
      </c>
      <c r="D8329" s="17">
        <v>0</v>
      </c>
      <c r="E8329" s="17">
        <v>0</v>
      </c>
      <c r="F8329" s="17">
        <v>0</v>
      </c>
      <c r="G8329" s="17">
        <v>0</v>
      </c>
      <c r="H8329" s="17">
        <v>0</v>
      </c>
    </row>
    <row r="8330" spans="1:8">
      <c r="A8330" s="15">
        <v>8325</v>
      </c>
      <c r="B8330" s="16" t="s">
        <v>37</v>
      </c>
      <c r="C8330" s="16" t="s">
        <v>225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37</v>
      </c>
      <c r="C8331" s="16" t="s">
        <v>226</v>
      </c>
      <c r="D8331" s="17">
        <v>0</v>
      </c>
      <c r="E8331" s="17">
        <v>0</v>
      </c>
      <c r="F8331" s="17">
        <v>0</v>
      </c>
      <c r="G8331" s="17">
        <v>4</v>
      </c>
      <c r="H8331" s="17">
        <v>4</v>
      </c>
    </row>
    <row r="8332" spans="1:8">
      <c r="A8332" s="15">
        <v>8327</v>
      </c>
      <c r="B8332" s="16" t="s">
        <v>37</v>
      </c>
      <c r="C8332" s="16" t="s">
        <v>227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37</v>
      </c>
      <c r="C8333" s="16" t="s">
        <v>228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37</v>
      </c>
      <c r="C8334" s="16" t="s">
        <v>373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37</v>
      </c>
      <c r="C8335" s="16" t="s">
        <v>229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37</v>
      </c>
      <c r="C8336" s="16" t="s">
        <v>230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37</v>
      </c>
      <c r="C8337" s="16" t="s">
        <v>231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37</v>
      </c>
      <c r="C8338" s="16" t="s">
        <v>232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37</v>
      </c>
      <c r="C8339" s="16" t="s">
        <v>233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37</v>
      </c>
      <c r="C8340" s="16" t="s">
        <v>362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37</v>
      </c>
      <c r="C8341" s="16" t="s">
        <v>234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37</v>
      </c>
      <c r="C8342" s="16" t="s">
        <v>235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37</v>
      </c>
      <c r="C8343" s="16" t="s">
        <v>236</v>
      </c>
      <c r="D8343" s="17">
        <v>0</v>
      </c>
      <c r="E8343" s="17">
        <v>0</v>
      </c>
      <c r="F8343" s="17">
        <v>0</v>
      </c>
      <c r="G8343" s="17">
        <v>0</v>
      </c>
      <c r="H8343" s="17">
        <v>0</v>
      </c>
    </row>
    <row r="8344" spans="1:8">
      <c r="A8344" s="15">
        <v>8339</v>
      </c>
      <c r="B8344" s="16" t="s">
        <v>37</v>
      </c>
      <c r="C8344" s="16" t="s">
        <v>237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37</v>
      </c>
      <c r="C8345" s="16" t="s">
        <v>238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37</v>
      </c>
      <c r="C8346" s="16" t="s">
        <v>239</v>
      </c>
      <c r="D8346" s="17">
        <v>0</v>
      </c>
      <c r="E8346" s="17">
        <v>0</v>
      </c>
      <c r="F8346" s="17">
        <v>0</v>
      </c>
      <c r="G8346" s="17">
        <v>0</v>
      </c>
      <c r="H8346" s="17">
        <v>0</v>
      </c>
    </row>
    <row r="8347" spans="1:8">
      <c r="A8347" s="15">
        <v>8342</v>
      </c>
      <c r="B8347" s="16" t="s">
        <v>37</v>
      </c>
      <c r="C8347" s="16" t="s">
        <v>374</v>
      </c>
      <c r="D8347" s="17">
        <v>0</v>
      </c>
      <c r="E8347" s="17">
        <v>0</v>
      </c>
      <c r="F8347" s="17">
        <v>0</v>
      </c>
      <c r="G8347" s="17">
        <v>0</v>
      </c>
      <c r="H8347" s="17">
        <v>0</v>
      </c>
    </row>
    <row r="8348" spans="1:8">
      <c r="A8348" s="15">
        <v>8343</v>
      </c>
      <c r="B8348" s="16" t="s">
        <v>37</v>
      </c>
      <c r="C8348" s="16" t="s">
        <v>240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37</v>
      </c>
      <c r="C8349" s="16" t="s">
        <v>241</v>
      </c>
      <c r="D8349" s="17">
        <v>0</v>
      </c>
      <c r="E8349" s="17">
        <v>0</v>
      </c>
      <c r="F8349" s="17">
        <v>0</v>
      </c>
      <c r="G8349" s="17">
        <v>0</v>
      </c>
      <c r="H8349" s="17">
        <v>0</v>
      </c>
    </row>
    <row r="8350" spans="1:8">
      <c r="A8350" s="15">
        <v>8345</v>
      </c>
      <c r="B8350" s="16" t="s">
        <v>37</v>
      </c>
      <c r="C8350" s="16" t="s">
        <v>382</v>
      </c>
      <c r="D8350" s="17">
        <v>0</v>
      </c>
      <c r="E8350" s="17">
        <v>14</v>
      </c>
      <c r="F8350" s="17">
        <v>62</v>
      </c>
      <c r="G8350" s="17">
        <v>0</v>
      </c>
      <c r="H8350" s="17">
        <v>76</v>
      </c>
    </row>
    <row r="8351" spans="1:8">
      <c r="A8351" s="15">
        <v>8346</v>
      </c>
      <c r="B8351" s="16" t="s">
        <v>37</v>
      </c>
      <c r="C8351" s="16" t="s">
        <v>242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37</v>
      </c>
      <c r="C8352" s="16" t="s">
        <v>243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37</v>
      </c>
      <c r="C8353" s="16" t="s">
        <v>244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37</v>
      </c>
      <c r="C8354" s="16" t="s">
        <v>245</v>
      </c>
      <c r="D8354" s="17">
        <v>0</v>
      </c>
      <c r="E8354" s="17">
        <v>0</v>
      </c>
      <c r="F8354" s="17">
        <v>12</v>
      </c>
      <c r="G8354" s="17">
        <v>8</v>
      </c>
      <c r="H8354" s="17">
        <v>20</v>
      </c>
    </row>
    <row r="8355" spans="1:8">
      <c r="A8355" s="15">
        <v>8350</v>
      </c>
      <c r="B8355" s="16" t="s">
        <v>37</v>
      </c>
      <c r="C8355" s="16" t="s">
        <v>246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37</v>
      </c>
      <c r="C8356" s="16" t="s">
        <v>247</v>
      </c>
      <c r="D8356" s="17">
        <v>0</v>
      </c>
      <c r="E8356" s="17">
        <v>5</v>
      </c>
      <c r="F8356" s="17">
        <v>22</v>
      </c>
      <c r="G8356" s="17">
        <v>10</v>
      </c>
      <c r="H8356" s="17">
        <v>38</v>
      </c>
    </row>
    <row r="8357" spans="1:8">
      <c r="A8357" s="15">
        <v>8352</v>
      </c>
      <c r="B8357" s="16" t="s">
        <v>37</v>
      </c>
      <c r="C8357" s="16" t="s">
        <v>248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37</v>
      </c>
      <c r="C8358" s="16" t="s">
        <v>249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37</v>
      </c>
      <c r="C8359" s="16" t="s">
        <v>250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37</v>
      </c>
      <c r="C8360" s="16" t="s">
        <v>251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37</v>
      </c>
      <c r="C8361" s="16" t="s">
        <v>252</v>
      </c>
      <c r="D8361" s="17">
        <v>0</v>
      </c>
      <c r="E8361" s="17">
        <v>0</v>
      </c>
      <c r="F8361" s="17">
        <v>0</v>
      </c>
      <c r="G8361" s="17">
        <v>0</v>
      </c>
      <c r="H8361" s="17">
        <v>0</v>
      </c>
    </row>
    <row r="8362" spans="1:8">
      <c r="A8362" s="15">
        <v>8357</v>
      </c>
      <c r="B8362" s="16" t="s">
        <v>37</v>
      </c>
      <c r="C8362" s="16" t="s">
        <v>253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37</v>
      </c>
      <c r="C8363" s="16" t="s">
        <v>254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37</v>
      </c>
      <c r="C8364" s="16" t="s">
        <v>255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37</v>
      </c>
      <c r="C8365" s="16" t="s">
        <v>256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37</v>
      </c>
      <c r="C8366" s="16" t="s">
        <v>257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37</v>
      </c>
      <c r="C8367" s="16" t="s">
        <v>258</v>
      </c>
      <c r="D8367" s="17">
        <v>0</v>
      </c>
      <c r="E8367" s="17">
        <v>0</v>
      </c>
      <c r="F8367" s="17">
        <v>3</v>
      </c>
      <c r="G8367" s="17">
        <v>6</v>
      </c>
      <c r="H8367" s="17">
        <v>5</v>
      </c>
    </row>
    <row r="8368" spans="1:8">
      <c r="A8368" s="15">
        <v>8363</v>
      </c>
      <c r="B8368" s="16" t="s">
        <v>37</v>
      </c>
      <c r="C8368" s="16" t="s">
        <v>259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37</v>
      </c>
      <c r="C8369" s="16" t="s">
        <v>260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37</v>
      </c>
      <c r="C8370" s="16" t="s">
        <v>261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37</v>
      </c>
      <c r="C8371" s="16" t="s">
        <v>262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37</v>
      </c>
      <c r="C8372" s="16" t="s">
        <v>263</v>
      </c>
      <c r="D8372" s="17">
        <v>0</v>
      </c>
      <c r="E8372" s="17">
        <v>0</v>
      </c>
      <c r="F8372" s="17">
        <v>3</v>
      </c>
      <c r="G8372" s="17">
        <v>0</v>
      </c>
      <c r="H8372" s="17">
        <v>3</v>
      </c>
    </row>
    <row r="8373" spans="1:8">
      <c r="A8373" s="15">
        <v>8368</v>
      </c>
      <c r="B8373" s="16" t="s">
        <v>37</v>
      </c>
      <c r="C8373" s="16" t="s">
        <v>264</v>
      </c>
      <c r="D8373" s="17">
        <v>0</v>
      </c>
      <c r="E8373" s="17">
        <v>0</v>
      </c>
      <c r="F8373" s="17">
        <v>0</v>
      </c>
      <c r="G8373" s="17">
        <v>0</v>
      </c>
      <c r="H8373" s="17">
        <v>0</v>
      </c>
    </row>
    <row r="8374" spans="1:8">
      <c r="A8374" s="15">
        <v>8369</v>
      </c>
      <c r="B8374" s="16" t="s">
        <v>37</v>
      </c>
      <c r="C8374" s="16" t="s">
        <v>265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37</v>
      </c>
      <c r="C8375" s="16" t="s">
        <v>266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37</v>
      </c>
      <c r="C8376" s="16" t="s">
        <v>267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37</v>
      </c>
      <c r="C8377" s="16" t="s">
        <v>268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37</v>
      </c>
      <c r="C8378" s="16" t="s">
        <v>269</v>
      </c>
      <c r="D8378" s="17">
        <v>7</v>
      </c>
      <c r="E8378" s="17">
        <v>3</v>
      </c>
      <c r="F8378" s="17">
        <v>19</v>
      </c>
      <c r="G8378" s="17">
        <v>3</v>
      </c>
      <c r="H8378" s="17">
        <v>35</v>
      </c>
    </row>
    <row r="8379" spans="1:8">
      <c r="A8379" s="15">
        <v>8374</v>
      </c>
      <c r="B8379" s="16" t="s">
        <v>37</v>
      </c>
      <c r="C8379" s="16" t="s">
        <v>363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37</v>
      </c>
      <c r="C8380" s="16" t="s">
        <v>270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37</v>
      </c>
      <c r="C8381" s="16" t="s">
        <v>271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37</v>
      </c>
      <c r="C8382" s="16" t="s">
        <v>272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37</v>
      </c>
      <c r="C8383" s="16" t="s">
        <v>273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37</v>
      </c>
      <c r="C8384" s="16" t="s">
        <v>274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37</v>
      </c>
      <c r="C8385" s="16" t="s">
        <v>275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37</v>
      </c>
      <c r="C8386" s="16" t="s">
        <v>276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37</v>
      </c>
      <c r="C8387" s="16" t="s">
        <v>277</v>
      </c>
      <c r="D8387" s="17">
        <v>0</v>
      </c>
      <c r="E8387" s="17">
        <v>0</v>
      </c>
      <c r="F8387" s="17">
        <v>0</v>
      </c>
      <c r="G8387" s="17">
        <v>0</v>
      </c>
      <c r="H8387" s="17">
        <v>0</v>
      </c>
    </row>
    <row r="8388" spans="1:8">
      <c r="A8388" s="15">
        <v>8383</v>
      </c>
      <c r="B8388" s="16" t="s">
        <v>37</v>
      </c>
      <c r="C8388" s="16" t="s">
        <v>278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37</v>
      </c>
      <c r="C8389" s="16" t="s">
        <v>364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37</v>
      </c>
      <c r="C8390" s="16" t="s">
        <v>279</v>
      </c>
      <c r="D8390" s="17">
        <v>0</v>
      </c>
      <c r="E8390" s="17">
        <v>0</v>
      </c>
      <c r="F8390" s="17">
        <v>4</v>
      </c>
      <c r="G8390" s="17">
        <v>0</v>
      </c>
      <c r="H8390" s="17">
        <v>4</v>
      </c>
    </row>
    <row r="8391" spans="1:8">
      <c r="A8391" s="15">
        <v>8386</v>
      </c>
      <c r="B8391" s="16" t="s">
        <v>37</v>
      </c>
      <c r="C8391" s="16" t="s">
        <v>280</v>
      </c>
      <c r="D8391" s="17">
        <v>0</v>
      </c>
      <c r="E8391" s="17">
        <v>0</v>
      </c>
      <c r="F8391" s="17">
        <v>0</v>
      </c>
      <c r="G8391" s="17">
        <v>5</v>
      </c>
      <c r="H8391" s="17">
        <v>6</v>
      </c>
    </row>
    <row r="8392" spans="1:8">
      <c r="A8392" s="15">
        <v>8387</v>
      </c>
      <c r="B8392" s="16" t="s">
        <v>37</v>
      </c>
      <c r="C8392" s="16" t="s">
        <v>281</v>
      </c>
      <c r="D8392" s="17">
        <v>0</v>
      </c>
      <c r="E8392" s="17">
        <v>0</v>
      </c>
      <c r="F8392" s="17">
        <v>0</v>
      </c>
      <c r="G8392" s="17">
        <v>0</v>
      </c>
      <c r="H8392" s="17">
        <v>0</v>
      </c>
    </row>
    <row r="8393" spans="1:8">
      <c r="A8393" s="15">
        <v>8388</v>
      </c>
      <c r="B8393" s="16" t="s">
        <v>37</v>
      </c>
      <c r="C8393" s="16" t="s">
        <v>282</v>
      </c>
      <c r="D8393" s="17">
        <v>0</v>
      </c>
      <c r="E8393" s="17">
        <v>0</v>
      </c>
      <c r="F8393" s="17">
        <v>5</v>
      </c>
      <c r="G8393" s="17">
        <v>0</v>
      </c>
      <c r="H8393" s="17">
        <v>5</v>
      </c>
    </row>
    <row r="8394" spans="1:8">
      <c r="A8394" s="15">
        <v>8389</v>
      </c>
      <c r="B8394" s="16" t="s">
        <v>37</v>
      </c>
      <c r="C8394" s="16" t="s">
        <v>283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37</v>
      </c>
      <c r="C8395" s="16" t="s">
        <v>284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37</v>
      </c>
      <c r="C8396" s="16" t="s">
        <v>285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37</v>
      </c>
      <c r="C8397" s="16" t="s">
        <v>375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37</v>
      </c>
      <c r="C8398" s="16" t="s">
        <v>286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37</v>
      </c>
      <c r="C8399" s="16" t="s">
        <v>287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37</v>
      </c>
      <c r="C8400" s="16" t="s">
        <v>288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37</v>
      </c>
      <c r="C8401" s="16" t="s">
        <v>289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37</v>
      </c>
      <c r="C8402" s="16" t="s">
        <v>290</v>
      </c>
      <c r="D8402" s="17">
        <v>3</v>
      </c>
      <c r="E8402" s="17">
        <v>4</v>
      </c>
      <c r="F8402" s="17">
        <v>11</v>
      </c>
      <c r="G8402" s="17">
        <v>3</v>
      </c>
      <c r="H8402" s="17">
        <v>19</v>
      </c>
    </row>
    <row r="8403" spans="1:8">
      <c r="A8403" s="15">
        <v>8398</v>
      </c>
      <c r="B8403" s="16" t="s">
        <v>37</v>
      </c>
      <c r="C8403" s="16" t="s">
        <v>291</v>
      </c>
      <c r="D8403" s="17">
        <v>0</v>
      </c>
      <c r="E8403" s="17">
        <v>0</v>
      </c>
      <c r="F8403" s="17">
        <v>0</v>
      </c>
      <c r="G8403" s="17">
        <v>0</v>
      </c>
      <c r="H8403" s="17">
        <v>0</v>
      </c>
    </row>
    <row r="8404" spans="1:8">
      <c r="A8404" s="15">
        <v>8399</v>
      </c>
      <c r="B8404" s="16" t="s">
        <v>37</v>
      </c>
      <c r="C8404" s="16" t="s">
        <v>292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37</v>
      </c>
      <c r="C8405" s="16" t="s">
        <v>293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37</v>
      </c>
      <c r="C8406" s="16" t="s">
        <v>365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37</v>
      </c>
      <c r="C8407" s="16" t="s">
        <v>294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37</v>
      </c>
      <c r="C8408" s="16" t="s">
        <v>295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37</v>
      </c>
      <c r="C8409" s="16" t="s">
        <v>296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37</v>
      </c>
      <c r="C8410" s="16" t="s">
        <v>297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37</v>
      </c>
      <c r="C8411" s="16" t="s">
        <v>298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37</v>
      </c>
      <c r="C8412" s="16" t="s">
        <v>299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37</v>
      </c>
      <c r="C8413" s="16" t="s">
        <v>300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37</v>
      </c>
      <c r="C8414" s="16" t="s">
        <v>301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37</v>
      </c>
      <c r="C8415" s="16" t="s">
        <v>366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37</v>
      </c>
      <c r="C8416" s="16" t="s">
        <v>302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37</v>
      </c>
      <c r="C8417" s="16" t="s">
        <v>383</v>
      </c>
      <c r="D8417" s="17">
        <v>0</v>
      </c>
      <c r="E8417" s="17">
        <v>0</v>
      </c>
      <c r="F8417" s="17">
        <v>0</v>
      </c>
      <c r="G8417" s="17">
        <v>0</v>
      </c>
      <c r="H8417" s="17">
        <v>0</v>
      </c>
    </row>
    <row r="8418" spans="1:8">
      <c r="A8418" s="15">
        <v>8413</v>
      </c>
      <c r="B8418" s="16" t="s">
        <v>37</v>
      </c>
      <c r="C8418" s="16" t="s">
        <v>384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37</v>
      </c>
      <c r="C8419" s="16" t="s">
        <v>385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37</v>
      </c>
      <c r="C8420" s="16" t="s">
        <v>386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37</v>
      </c>
      <c r="C8421" s="16" t="s">
        <v>387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37</v>
      </c>
      <c r="C8422" s="16" t="s">
        <v>303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37</v>
      </c>
      <c r="C8423" s="16" t="s">
        <v>304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37</v>
      </c>
      <c r="C8424" s="16" t="s">
        <v>376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37</v>
      </c>
      <c r="C8425" s="16" t="s">
        <v>305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37</v>
      </c>
      <c r="C8426" s="16" t="s">
        <v>306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37</v>
      </c>
      <c r="C8427" s="16" t="s">
        <v>307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37</v>
      </c>
      <c r="C8428" s="16" t="s">
        <v>308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37</v>
      </c>
      <c r="C8429" s="16" t="s">
        <v>309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37</v>
      </c>
      <c r="C8430" s="16" t="s">
        <v>310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37</v>
      </c>
      <c r="C8431" s="16" t="s">
        <v>311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37</v>
      </c>
      <c r="C8432" s="16" t="s">
        <v>312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37</v>
      </c>
      <c r="C8433" s="16" t="s">
        <v>313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37</v>
      </c>
      <c r="C8434" s="16" t="s">
        <v>314</v>
      </c>
      <c r="D8434" s="17">
        <v>19</v>
      </c>
      <c r="E8434" s="17">
        <v>10</v>
      </c>
      <c r="F8434" s="17">
        <v>17</v>
      </c>
      <c r="G8434" s="17">
        <v>0</v>
      </c>
      <c r="H8434" s="17">
        <v>47</v>
      </c>
    </row>
    <row r="8435" spans="1:8">
      <c r="A8435" s="15">
        <v>8430</v>
      </c>
      <c r="B8435" s="16" t="s">
        <v>37</v>
      </c>
      <c r="C8435" s="16" t="s">
        <v>388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37</v>
      </c>
      <c r="C8436" s="16" t="s">
        <v>367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37</v>
      </c>
      <c r="C8437" s="16" t="s">
        <v>315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37</v>
      </c>
      <c r="C8438" s="16" t="s">
        <v>316</v>
      </c>
      <c r="D8438" s="17">
        <v>0</v>
      </c>
      <c r="E8438" s="17">
        <v>0</v>
      </c>
      <c r="F8438" s="17">
        <v>0</v>
      </c>
      <c r="G8438" s="17">
        <v>0</v>
      </c>
      <c r="H8438" s="17">
        <v>0</v>
      </c>
    </row>
    <row r="8439" spans="1:8">
      <c r="A8439" s="15">
        <v>8434</v>
      </c>
      <c r="B8439" s="16" t="s">
        <v>37</v>
      </c>
      <c r="C8439" s="16" t="s">
        <v>317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37</v>
      </c>
      <c r="C8440" s="16" t="s">
        <v>318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37</v>
      </c>
      <c r="C8441" s="16" t="s">
        <v>319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37</v>
      </c>
      <c r="C8442" s="16" t="s">
        <v>320</v>
      </c>
      <c r="D8442" s="17">
        <v>0</v>
      </c>
      <c r="E8442" s="17">
        <v>0</v>
      </c>
      <c r="F8442" s="17">
        <v>0</v>
      </c>
      <c r="G8442" s="17">
        <v>0</v>
      </c>
      <c r="H8442" s="17">
        <v>5</v>
      </c>
    </row>
    <row r="8443" spans="1:8">
      <c r="A8443" s="15">
        <v>8438</v>
      </c>
      <c r="B8443" s="16" t="s">
        <v>37</v>
      </c>
      <c r="C8443" s="16" t="s">
        <v>321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37</v>
      </c>
      <c r="C8444" s="16" t="s">
        <v>377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37</v>
      </c>
      <c r="C8445" s="16" t="s">
        <v>322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37</v>
      </c>
      <c r="C8446" s="16" t="s">
        <v>323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37</v>
      </c>
      <c r="C8447" s="16" t="s">
        <v>324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37</v>
      </c>
      <c r="C8448" s="16" t="s">
        <v>325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37</v>
      </c>
      <c r="C8449" s="16" t="s">
        <v>368</v>
      </c>
      <c r="D8449" s="17">
        <v>0</v>
      </c>
      <c r="E8449" s="17">
        <v>0</v>
      </c>
      <c r="F8449" s="17">
        <v>0</v>
      </c>
      <c r="G8449" s="17">
        <v>0</v>
      </c>
      <c r="H8449" s="17">
        <v>0</v>
      </c>
    </row>
    <row r="8450" spans="1:8">
      <c r="A8450" s="15">
        <v>8445</v>
      </c>
      <c r="B8450" s="16" t="s">
        <v>37</v>
      </c>
      <c r="C8450" s="16" t="s">
        <v>326</v>
      </c>
      <c r="D8450" s="17">
        <v>0</v>
      </c>
      <c r="E8450" s="17">
        <v>0</v>
      </c>
      <c r="F8450" s="17">
        <v>3</v>
      </c>
      <c r="G8450" s="17">
        <v>0</v>
      </c>
      <c r="H8450" s="17">
        <v>8</v>
      </c>
    </row>
    <row r="8451" spans="1:8">
      <c r="A8451" s="15">
        <v>8446</v>
      </c>
      <c r="B8451" s="16" t="s">
        <v>37</v>
      </c>
      <c r="C8451" s="16" t="s">
        <v>327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37</v>
      </c>
      <c r="C8452" s="16" t="s">
        <v>328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37</v>
      </c>
      <c r="C8453" s="16" t="s">
        <v>329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37</v>
      </c>
      <c r="C8454" s="16" t="s">
        <v>379</v>
      </c>
      <c r="D8454" s="17">
        <v>0</v>
      </c>
      <c r="E8454" s="17">
        <v>0</v>
      </c>
      <c r="F8454" s="17">
        <v>0</v>
      </c>
      <c r="G8454" s="17">
        <v>0</v>
      </c>
      <c r="H8454" s="17">
        <v>0</v>
      </c>
    </row>
    <row r="8455" spans="1:8">
      <c r="A8455" s="15">
        <v>8450</v>
      </c>
      <c r="B8455" s="16" t="s">
        <v>37</v>
      </c>
      <c r="C8455" s="16" t="s">
        <v>369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37</v>
      </c>
      <c r="C8456" s="16" t="s">
        <v>389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37</v>
      </c>
      <c r="C8457" s="16" t="s">
        <v>390</v>
      </c>
      <c r="D8457" s="17">
        <v>0</v>
      </c>
      <c r="E8457" s="17">
        <v>0</v>
      </c>
      <c r="F8457" s="17">
        <v>0</v>
      </c>
      <c r="G8457" s="17">
        <v>0</v>
      </c>
      <c r="H8457" s="17">
        <v>0</v>
      </c>
    </row>
    <row r="8458" spans="1:8">
      <c r="A8458" s="15">
        <v>8453</v>
      </c>
      <c r="B8458" s="16" t="s">
        <v>37</v>
      </c>
      <c r="C8458" s="16" t="s">
        <v>330</v>
      </c>
      <c r="D8458" s="17">
        <v>0</v>
      </c>
      <c r="E8458" s="17">
        <v>0</v>
      </c>
      <c r="F8458" s="17">
        <v>5</v>
      </c>
      <c r="G8458" s="17">
        <v>0</v>
      </c>
      <c r="H8458" s="17">
        <v>5</v>
      </c>
    </row>
    <row r="8459" spans="1:8">
      <c r="A8459" s="15">
        <v>8454</v>
      </c>
      <c r="B8459" s="16" t="s">
        <v>37</v>
      </c>
      <c r="C8459" s="16" t="s">
        <v>391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37</v>
      </c>
      <c r="C8460" s="16" t="s">
        <v>392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37</v>
      </c>
      <c r="C8461" s="16" t="s">
        <v>393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37</v>
      </c>
      <c r="C8462" s="16" t="s">
        <v>331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37</v>
      </c>
      <c r="C8463" s="16" t="s">
        <v>394</v>
      </c>
      <c r="D8463" s="17">
        <v>866</v>
      </c>
      <c r="E8463" s="17">
        <v>566</v>
      </c>
      <c r="F8463" s="17">
        <v>2754</v>
      </c>
      <c r="G8463" s="17">
        <v>1535</v>
      </c>
      <c r="H8463" s="17">
        <v>5725</v>
      </c>
    </row>
    <row r="8464" spans="1:8">
      <c r="A8464" s="15">
        <v>8459</v>
      </c>
      <c r="B8464" s="16" t="s">
        <v>37</v>
      </c>
      <c r="C8464" s="16" t="s">
        <v>332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37</v>
      </c>
      <c r="C8465" s="16" t="s">
        <v>333</v>
      </c>
      <c r="D8465" s="17">
        <v>0</v>
      </c>
      <c r="E8465" s="17">
        <v>0</v>
      </c>
      <c r="F8465" s="17">
        <v>7</v>
      </c>
      <c r="G8465" s="17">
        <v>0</v>
      </c>
      <c r="H8465" s="17">
        <v>7</v>
      </c>
    </row>
    <row r="8466" spans="1:8">
      <c r="A8466" s="15">
        <v>8461</v>
      </c>
      <c r="B8466" s="16" t="s">
        <v>38</v>
      </c>
      <c r="C8466" s="16" t="s">
        <v>97</v>
      </c>
      <c r="D8466" s="17">
        <v>0</v>
      </c>
      <c r="E8466" s="17">
        <v>4</v>
      </c>
      <c r="F8466" s="17">
        <v>15</v>
      </c>
      <c r="G8466" s="17">
        <v>0</v>
      </c>
      <c r="H8466" s="17">
        <v>15</v>
      </c>
    </row>
    <row r="8467" spans="1:8">
      <c r="A8467" s="15">
        <v>8462</v>
      </c>
      <c r="B8467" s="16" t="s">
        <v>38</v>
      </c>
      <c r="C8467" s="16" t="s">
        <v>347</v>
      </c>
      <c r="D8467" s="17">
        <v>0</v>
      </c>
      <c r="E8467" s="17">
        <v>0</v>
      </c>
      <c r="F8467" s="17">
        <v>0</v>
      </c>
      <c r="G8467" s="17">
        <v>0</v>
      </c>
      <c r="H8467" s="17">
        <v>0</v>
      </c>
    </row>
    <row r="8468" spans="1:8">
      <c r="A8468" s="15">
        <v>8463</v>
      </c>
      <c r="B8468" s="16" t="s">
        <v>38</v>
      </c>
      <c r="C8468" s="16" t="s">
        <v>98</v>
      </c>
      <c r="D8468" s="17">
        <v>0</v>
      </c>
      <c r="E8468" s="17">
        <v>0</v>
      </c>
      <c r="F8468" s="17">
        <v>19</v>
      </c>
      <c r="G8468" s="17">
        <v>6</v>
      </c>
      <c r="H8468" s="17">
        <v>21</v>
      </c>
    </row>
    <row r="8469" spans="1:8">
      <c r="A8469" s="15">
        <v>8464</v>
      </c>
      <c r="B8469" s="16" t="s">
        <v>38</v>
      </c>
      <c r="C8469" s="16" t="s">
        <v>99</v>
      </c>
      <c r="D8469" s="17">
        <v>0</v>
      </c>
      <c r="E8469" s="17">
        <v>0</v>
      </c>
      <c r="F8469" s="17">
        <v>4</v>
      </c>
      <c r="G8469" s="17">
        <v>0</v>
      </c>
      <c r="H8469" s="17">
        <v>7</v>
      </c>
    </row>
    <row r="8470" spans="1:8">
      <c r="A8470" s="15">
        <v>8465</v>
      </c>
      <c r="B8470" s="16" t="s">
        <v>38</v>
      </c>
      <c r="C8470" s="16" t="s">
        <v>100</v>
      </c>
      <c r="D8470" s="17">
        <v>0</v>
      </c>
      <c r="E8470" s="17">
        <v>0</v>
      </c>
      <c r="F8470" s="17">
        <v>0</v>
      </c>
      <c r="G8470" s="17">
        <v>0</v>
      </c>
      <c r="H8470" s="17">
        <v>0</v>
      </c>
    </row>
    <row r="8471" spans="1:8">
      <c r="A8471" s="15">
        <v>8466</v>
      </c>
      <c r="B8471" s="16" t="s">
        <v>38</v>
      </c>
      <c r="C8471" s="16" t="s">
        <v>101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38</v>
      </c>
      <c r="C8472" s="16" t="s">
        <v>102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38</v>
      </c>
      <c r="C8473" s="16" t="s">
        <v>103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38</v>
      </c>
      <c r="C8474" s="16" t="s">
        <v>104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38</v>
      </c>
      <c r="C8475" s="16" t="s">
        <v>105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38</v>
      </c>
      <c r="C8476" s="16" t="s">
        <v>106</v>
      </c>
      <c r="D8476" s="17">
        <v>0</v>
      </c>
      <c r="E8476" s="17">
        <v>5</v>
      </c>
      <c r="F8476" s="17">
        <v>65</v>
      </c>
      <c r="G8476" s="17">
        <v>17</v>
      </c>
      <c r="H8476" s="17">
        <v>81</v>
      </c>
    </row>
    <row r="8477" spans="1:8">
      <c r="A8477" s="15">
        <v>8472</v>
      </c>
      <c r="B8477" s="16" t="s">
        <v>38</v>
      </c>
      <c r="C8477" s="16" t="s">
        <v>107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38</v>
      </c>
      <c r="C8478" s="16" t="s">
        <v>108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38</v>
      </c>
      <c r="C8479" s="16" t="s">
        <v>109</v>
      </c>
      <c r="D8479" s="17">
        <v>0</v>
      </c>
      <c r="E8479" s="17">
        <v>0</v>
      </c>
      <c r="F8479" s="17">
        <v>0</v>
      </c>
      <c r="G8479" s="17">
        <v>0</v>
      </c>
      <c r="H8479" s="17">
        <v>0</v>
      </c>
    </row>
    <row r="8480" spans="1:8">
      <c r="A8480" s="15">
        <v>8475</v>
      </c>
      <c r="B8480" s="16" t="s">
        <v>38</v>
      </c>
      <c r="C8480" s="16" t="s">
        <v>110</v>
      </c>
      <c r="D8480" s="17">
        <v>14218</v>
      </c>
      <c r="E8480" s="17">
        <v>7752</v>
      </c>
      <c r="F8480" s="17">
        <v>29063</v>
      </c>
      <c r="G8480" s="17">
        <v>5141</v>
      </c>
      <c r="H8480" s="17">
        <v>56177</v>
      </c>
    </row>
    <row r="8481" spans="1:8">
      <c r="A8481" s="15">
        <v>8476</v>
      </c>
      <c r="B8481" s="16" t="s">
        <v>38</v>
      </c>
      <c r="C8481" s="16" t="s">
        <v>348</v>
      </c>
      <c r="D8481" s="17">
        <v>0</v>
      </c>
      <c r="E8481" s="17">
        <v>0</v>
      </c>
      <c r="F8481" s="17">
        <v>0</v>
      </c>
      <c r="G8481" s="17">
        <v>0</v>
      </c>
      <c r="H8481" s="17">
        <v>0</v>
      </c>
    </row>
    <row r="8482" spans="1:8">
      <c r="A8482" s="15">
        <v>8477</v>
      </c>
      <c r="B8482" s="16" t="s">
        <v>38</v>
      </c>
      <c r="C8482" s="16" t="s">
        <v>111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38</v>
      </c>
      <c r="C8483" s="16" t="s">
        <v>112</v>
      </c>
      <c r="D8483" s="17">
        <v>0</v>
      </c>
      <c r="E8483" s="17">
        <v>0</v>
      </c>
      <c r="F8483" s="17">
        <v>0</v>
      </c>
      <c r="G8483" s="17">
        <v>0</v>
      </c>
      <c r="H8483" s="17">
        <v>0</v>
      </c>
    </row>
    <row r="8484" spans="1:8">
      <c r="A8484" s="15">
        <v>8479</v>
      </c>
      <c r="B8484" s="16" t="s">
        <v>38</v>
      </c>
      <c r="C8484" s="16" t="s">
        <v>113</v>
      </c>
      <c r="D8484" s="17">
        <v>3</v>
      </c>
      <c r="E8484" s="17">
        <v>0</v>
      </c>
      <c r="F8484" s="17">
        <v>26</v>
      </c>
      <c r="G8484" s="17">
        <v>38</v>
      </c>
      <c r="H8484" s="17">
        <v>66</v>
      </c>
    </row>
    <row r="8485" spans="1:8">
      <c r="A8485" s="15">
        <v>8480</v>
      </c>
      <c r="B8485" s="16" t="s">
        <v>38</v>
      </c>
      <c r="C8485" s="16" t="s">
        <v>114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38</v>
      </c>
      <c r="C8486" s="16" t="s">
        <v>115</v>
      </c>
      <c r="D8486" s="17">
        <v>0</v>
      </c>
      <c r="E8486" s="17">
        <v>0</v>
      </c>
      <c r="F8486" s="17">
        <v>0</v>
      </c>
      <c r="G8486" s="17">
        <v>0</v>
      </c>
      <c r="H8486" s="17">
        <v>0</v>
      </c>
    </row>
    <row r="8487" spans="1:8">
      <c r="A8487" s="15">
        <v>8482</v>
      </c>
      <c r="B8487" s="16" t="s">
        <v>38</v>
      </c>
      <c r="C8487" s="16" t="s">
        <v>116</v>
      </c>
      <c r="D8487" s="17">
        <v>0</v>
      </c>
      <c r="E8487" s="17">
        <v>0</v>
      </c>
      <c r="F8487" s="17">
        <v>0</v>
      </c>
      <c r="G8487" s="17">
        <v>0</v>
      </c>
      <c r="H8487" s="17">
        <v>0</v>
      </c>
    </row>
    <row r="8488" spans="1:8">
      <c r="A8488" s="15">
        <v>8483</v>
      </c>
      <c r="B8488" s="16" t="s">
        <v>38</v>
      </c>
      <c r="C8488" s="16" t="s">
        <v>117</v>
      </c>
      <c r="D8488" s="17">
        <v>0</v>
      </c>
      <c r="E8488" s="17">
        <v>12</v>
      </c>
      <c r="F8488" s="17">
        <v>113</v>
      </c>
      <c r="G8488" s="17">
        <v>0</v>
      </c>
      <c r="H8488" s="17">
        <v>128</v>
      </c>
    </row>
    <row r="8489" spans="1:8">
      <c r="A8489" s="15">
        <v>8484</v>
      </c>
      <c r="B8489" s="16" t="s">
        <v>38</v>
      </c>
      <c r="C8489" s="16" t="s">
        <v>118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38</v>
      </c>
      <c r="C8490" s="16" t="s">
        <v>119</v>
      </c>
      <c r="D8490" s="17">
        <v>0</v>
      </c>
      <c r="E8490" s="17">
        <v>0</v>
      </c>
      <c r="F8490" s="17">
        <v>4</v>
      </c>
      <c r="G8490" s="17">
        <v>3</v>
      </c>
      <c r="H8490" s="17">
        <v>7</v>
      </c>
    </row>
    <row r="8491" spans="1:8">
      <c r="A8491" s="15">
        <v>8486</v>
      </c>
      <c r="B8491" s="16" t="s">
        <v>38</v>
      </c>
      <c r="C8491" s="16" t="s">
        <v>120</v>
      </c>
      <c r="D8491" s="17">
        <v>0</v>
      </c>
      <c r="E8491" s="17">
        <v>0</v>
      </c>
      <c r="F8491" s="17">
        <v>18</v>
      </c>
      <c r="G8491" s="17">
        <v>0</v>
      </c>
      <c r="H8491" s="17">
        <v>13</v>
      </c>
    </row>
    <row r="8492" spans="1:8">
      <c r="A8492" s="15">
        <v>8487</v>
      </c>
      <c r="B8492" s="16" t="s">
        <v>38</v>
      </c>
      <c r="C8492" s="16" t="s">
        <v>121</v>
      </c>
      <c r="D8492" s="17">
        <v>0</v>
      </c>
      <c r="E8492" s="17">
        <v>0</v>
      </c>
      <c r="F8492" s="17">
        <v>0</v>
      </c>
      <c r="G8492" s="17">
        <v>0</v>
      </c>
      <c r="H8492" s="17">
        <v>0</v>
      </c>
    </row>
    <row r="8493" spans="1:8">
      <c r="A8493" s="15">
        <v>8488</v>
      </c>
      <c r="B8493" s="16" t="s">
        <v>38</v>
      </c>
      <c r="C8493" s="16" t="s">
        <v>122</v>
      </c>
      <c r="D8493" s="17">
        <v>0</v>
      </c>
      <c r="E8493" s="17">
        <v>0</v>
      </c>
      <c r="F8493" s="17">
        <v>0</v>
      </c>
      <c r="G8493" s="17">
        <v>0</v>
      </c>
      <c r="H8493" s="17">
        <v>0</v>
      </c>
    </row>
    <row r="8494" spans="1:8">
      <c r="A8494" s="15">
        <v>8489</v>
      </c>
      <c r="B8494" s="16" t="s">
        <v>38</v>
      </c>
      <c r="C8494" s="16" t="s">
        <v>123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38</v>
      </c>
      <c r="C8495" s="16" t="s">
        <v>124</v>
      </c>
      <c r="D8495" s="17">
        <v>0</v>
      </c>
      <c r="E8495" s="17">
        <v>4</v>
      </c>
      <c r="F8495" s="17">
        <v>4</v>
      </c>
      <c r="G8495" s="17">
        <v>0</v>
      </c>
      <c r="H8495" s="17">
        <v>0</v>
      </c>
    </row>
    <row r="8496" spans="1:8">
      <c r="A8496" s="15">
        <v>8491</v>
      </c>
      <c r="B8496" s="16" t="s">
        <v>38</v>
      </c>
      <c r="C8496" s="16" t="s">
        <v>380</v>
      </c>
      <c r="D8496" s="17">
        <v>3</v>
      </c>
      <c r="E8496" s="17">
        <v>0</v>
      </c>
      <c r="F8496" s="17">
        <v>0</v>
      </c>
      <c r="G8496" s="17">
        <v>0</v>
      </c>
      <c r="H8496" s="17">
        <v>5</v>
      </c>
    </row>
    <row r="8497" spans="1:8">
      <c r="A8497" s="15">
        <v>8492</v>
      </c>
      <c r="B8497" s="16" t="s">
        <v>38</v>
      </c>
      <c r="C8497" s="16" t="s">
        <v>372</v>
      </c>
      <c r="D8497" s="17">
        <v>0</v>
      </c>
      <c r="E8497" s="17">
        <v>0</v>
      </c>
      <c r="F8497" s="17">
        <v>0</v>
      </c>
      <c r="G8497" s="17">
        <v>0</v>
      </c>
      <c r="H8497" s="17">
        <v>0</v>
      </c>
    </row>
    <row r="8498" spans="1:8">
      <c r="A8498" s="15">
        <v>8493</v>
      </c>
      <c r="B8498" s="16" t="s">
        <v>38</v>
      </c>
      <c r="C8498" s="16" t="s">
        <v>125</v>
      </c>
      <c r="D8498" s="17">
        <v>0</v>
      </c>
      <c r="E8498" s="17">
        <v>6</v>
      </c>
      <c r="F8498" s="17">
        <v>109</v>
      </c>
      <c r="G8498" s="17">
        <v>33</v>
      </c>
      <c r="H8498" s="17">
        <v>143</v>
      </c>
    </row>
    <row r="8499" spans="1:8">
      <c r="A8499" s="15">
        <v>8494</v>
      </c>
      <c r="B8499" s="16" t="s">
        <v>38</v>
      </c>
      <c r="C8499" s="16" t="s">
        <v>126</v>
      </c>
      <c r="D8499" s="17">
        <v>0</v>
      </c>
      <c r="E8499" s="17">
        <v>0</v>
      </c>
      <c r="F8499" s="17">
        <v>0</v>
      </c>
      <c r="G8499" s="17">
        <v>0</v>
      </c>
      <c r="H8499" s="17">
        <v>5</v>
      </c>
    </row>
    <row r="8500" spans="1:8">
      <c r="A8500" s="15">
        <v>8495</v>
      </c>
      <c r="B8500" s="16" t="s">
        <v>38</v>
      </c>
      <c r="C8500" s="16" t="s">
        <v>127</v>
      </c>
      <c r="D8500" s="17">
        <v>3</v>
      </c>
      <c r="E8500" s="17">
        <v>3</v>
      </c>
      <c r="F8500" s="17">
        <v>93</v>
      </c>
      <c r="G8500" s="17">
        <v>6</v>
      </c>
      <c r="H8500" s="17">
        <v>100</v>
      </c>
    </row>
    <row r="8501" spans="1:8">
      <c r="A8501" s="15">
        <v>8496</v>
      </c>
      <c r="B8501" s="16" t="s">
        <v>38</v>
      </c>
      <c r="C8501" s="16" t="s">
        <v>128</v>
      </c>
      <c r="D8501" s="17">
        <v>0</v>
      </c>
      <c r="E8501" s="17">
        <v>0</v>
      </c>
      <c r="F8501" s="17">
        <v>0</v>
      </c>
      <c r="G8501" s="17">
        <v>0</v>
      </c>
      <c r="H8501" s="17">
        <v>0</v>
      </c>
    </row>
    <row r="8502" spans="1:8">
      <c r="A8502" s="15">
        <v>8497</v>
      </c>
      <c r="B8502" s="16" t="s">
        <v>38</v>
      </c>
      <c r="C8502" s="16" t="s">
        <v>129</v>
      </c>
      <c r="D8502" s="17">
        <v>0</v>
      </c>
      <c r="E8502" s="17">
        <v>0</v>
      </c>
      <c r="F8502" s="17">
        <v>4</v>
      </c>
      <c r="G8502" s="17">
        <v>0</v>
      </c>
      <c r="H8502" s="17">
        <v>4</v>
      </c>
    </row>
    <row r="8503" spans="1:8">
      <c r="A8503" s="15">
        <v>8498</v>
      </c>
      <c r="B8503" s="16" t="s">
        <v>38</v>
      </c>
      <c r="C8503" s="16" t="s">
        <v>130</v>
      </c>
      <c r="D8503" s="17">
        <v>0</v>
      </c>
      <c r="E8503" s="17">
        <v>0</v>
      </c>
      <c r="F8503" s="17">
        <v>20</v>
      </c>
      <c r="G8503" s="17">
        <v>3</v>
      </c>
      <c r="H8503" s="17">
        <v>22</v>
      </c>
    </row>
    <row r="8504" spans="1:8">
      <c r="A8504" s="15">
        <v>8499</v>
      </c>
      <c r="B8504" s="16" t="s">
        <v>38</v>
      </c>
      <c r="C8504" s="16" t="s">
        <v>131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38</v>
      </c>
      <c r="C8505" s="16" t="s">
        <v>132</v>
      </c>
      <c r="D8505" s="17">
        <v>5</v>
      </c>
      <c r="E8505" s="17">
        <v>0</v>
      </c>
      <c r="F8505" s="17">
        <v>0</v>
      </c>
      <c r="G8505" s="17">
        <v>0</v>
      </c>
      <c r="H8505" s="17">
        <v>4</v>
      </c>
    </row>
    <row r="8506" spans="1:8">
      <c r="A8506" s="15">
        <v>8501</v>
      </c>
      <c r="B8506" s="16" t="s">
        <v>38</v>
      </c>
      <c r="C8506" s="16" t="s">
        <v>381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38</v>
      </c>
      <c r="C8507" s="16" t="s">
        <v>133</v>
      </c>
      <c r="D8507" s="17">
        <v>0</v>
      </c>
      <c r="E8507" s="17">
        <v>6</v>
      </c>
      <c r="F8507" s="17">
        <v>88</v>
      </c>
      <c r="G8507" s="17">
        <v>35</v>
      </c>
      <c r="H8507" s="17">
        <v>130</v>
      </c>
    </row>
    <row r="8508" spans="1:8">
      <c r="A8508" s="15">
        <v>8503</v>
      </c>
      <c r="B8508" s="16" t="s">
        <v>38</v>
      </c>
      <c r="C8508" s="16" t="s">
        <v>134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38</v>
      </c>
      <c r="C8509" s="16" t="s">
        <v>135</v>
      </c>
      <c r="D8509" s="17">
        <v>7</v>
      </c>
      <c r="E8509" s="17">
        <v>10</v>
      </c>
      <c r="F8509" s="17">
        <v>129</v>
      </c>
      <c r="G8509" s="17">
        <v>14</v>
      </c>
      <c r="H8509" s="17">
        <v>154</v>
      </c>
    </row>
    <row r="8510" spans="1:8">
      <c r="A8510" s="15">
        <v>8505</v>
      </c>
      <c r="B8510" s="16" t="s">
        <v>38</v>
      </c>
      <c r="C8510" s="16" t="s">
        <v>136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38</v>
      </c>
      <c r="C8511" s="16" t="s">
        <v>137</v>
      </c>
      <c r="D8511" s="17">
        <v>0</v>
      </c>
      <c r="E8511" s="17">
        <v>0</v>
      </c>
      <c r="F8511" s="17">
        <v>0</v>
      </c>
      <c r="G8511" s="17">
        <v>0</v>
      </c>
      <c r="H8511" s="17">
        <v>0</v>
      </c>
    </row>
    <row r="8512" spans="1:8">
      <c r="A8512" s="15">
        <v>8507</v>
      </c>
      <c r="B8512" s="16" t="s">
        <v>38</v>
      </c>
      <c r="C8512" s="16" t="s">
        <v>138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38</v>
      </c>
      <c r="C8513" s="16" t="s">
        <v>139</v>
      </c>
      <c r="D8513" s="17">
        <v>0</v>
      </c>
      <c r="E8513" s="17">
        <v>0</v>
      </c>
      <c r="F8513" s="17">
        <v>0</v>
      </c>
      <c r="G8513" s="17">
        <v>0</v>
      </c>
      <c r="H8513" s="17">
        <v>0</v>
      </c>
    </row>
    <row r="8514" spans="1:8">
      <c r="A8514" s="15">
        <v>8509</v>
      </c>
      <c r="B8514" s="16" t="s">
        <v>38</v>
      </c>
      <c r="C8514" s="16" t="s">
        <v>140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38</v>
      </c>
      <c r="C8515" s="16" t="s">
        <v>141</v>
      </c>
      <c r="D8515" s="17">
        <v>0</v>
      </c>
      <c r="E8515" s="17">
        <v>0</v>
      </c>
      <c r="F8515" s="17">
        <v>0</v>
      </c>
      <c r="G8515" s="17">
        <v>0</v>
      </c>
      <c r="H8515" s="17">
        <v>0</v>
      </c>
    </row>
    <row r="8516" spans="1:8">
      <c r="A8516" s="15">
        <v>8511</v>
      </c>
      <c r="B8516" s="16" t="s">
        <v>38</v>
      </c>
      <c r="C8516" s="16" t="s">
        <v>142</v>
      </c>
      <c r="D8516" s="17">
        <v>0</v>
      </c>
      <c r="E8516" s="17">
        <v>0</v>
      </c>
      <c r="F8516" s="17">
        <v>0</v>
      </c>
      <c r="G8516" s="17">
        <v>0</v>
      </c>
      <c r="H8516" s="17">
        <v>0</v>
      </c>
    </row>
    <row r="8517" spans="1:8">
      <c r="A8517" s="15">
        <v>8512</v>
      </c>
      <c r="B8517" s="16" t="s">
        <v>38</v>
      </c>
      <c r="C8517" s="16" t="s">
        <v>143</v>
      </c>
      <c r="D8517" s="17">
        <v>0</v>
      </c>
      <c r="E8517" s="17">
        <v>3</v>
      </c>
      <c r="F8517" s="17">
        <v>90</v>
      </c>
      <c r="G8517" s="17">
        <v>26</v>
      </c>
      <c r="H8517" s="17">
        <v>119</v>
      </c>
    </row>
    <row r="8518" spans="1:8">
      <c r="A8518" s="15">
        <v>8513</v>
      </c>
      <c r="B8518" s="16" t="s">
        <v>38</v>
      </c>
      <c r="C8518" s="16" t="s">
        <v>144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38</v>
      </c>
      <c r="C8519" s="16" t="s">
        <v>349</v>
      </c>
      <c r="D8519" s="17">
        <v>49</v>
      </c>
      <c r="E8519" s="17">
        <v>115</v>
      </c>
      <c r="F8519" s="17">
        <v>796</v>
      </c>
      <c r="G8519" s="17">
        <v>109</v>
      </c>
      <c r="H8519" s="17">
        <v>1062</v>
      </c>
    </row>
    <row r="8520" spans="1:8">
      <c r="A8520" s="15">
        <v>8515</v>
      </c>
      <c r="B8520" s="16" t="s">
        <v>38</v>
      </c>
      <c r="C8520" s="16" t="s">
        <v>145</v>
      </c>
      <c r="D8520" s="17">
        <v>0</v>
      </c>
      <c r="E8520" s="17">
        <v>0</v>
      </c>
      <c r="F8520" s="17">
        <v>0</v>
      </c>
      <c r="G8520" s="17">
        <v>0</v>
      </c>
      <c r="H8520" s="17">
        <v>0</v>
      </c>
    </row>
    <row r="8521" spans="1:8">
      <c r="A8521" s="15">
        <v>8516</v>
      </c>
      <c r="B8521" s="16" t="s">
        <v>38</v>
      </c>
      <c r="C8521" s="16" t="s">
        <v>146</v>
      </c>
      <c r="D8521" s="17">
        <v>8</v>
      </c>
      <c r="E8521" s="17">
        <v>16</v>
      </c>
      <c r="F8521" s="17">
        <v>94</v>
      </c>
      <c r="G8521" s="17">
        <v>7</v>
      </c>
      <c r="H8521" s="17">
        <v>122</v>
      </c>
    </row>
    <row r="8522" spans="1:8">
      <c r="A8522" s="15">
        <v>8517</v>
      </c>
      <c r="B8522" s="16" t="s">
        <v>38</v>
      </c>
      <c r="C8522" s="16" t="s">
        <v>147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38</v>
      </c>
      <c r="C8523" s="16" t="s">
        <v>148</v>
      </c>
      <c r="D8523" s="17">
        <v>0</v>
      </c>
      <c r="E8523" s="17">
        <v>0</v>
      </c>
      <c r="F8523" s="17">
        <v>6</v>
      </c>
      <c r="G8523" s="17">
        <v>0</v>
      </c>
      <c r="H8523" s="17">
        <v>16</v>
      </c>
    </row>
    <row r="8524" spans="1:8">
      <c r="A8524" s="15">
        <v>8519</v>
      </c>
      <c r="B8524" s="16" t="s">
        <v>38</v>
      </c>
      <c r="C8524" s="16" t="s">
        <v>350</v>
      </c>
      <c r="D8524" s="17">
        <v>3</v>
      </c>
      <c r="E8524" s="17">
        <v>0</v>
      </c>
      <c r="F8524" s="17">
        <v>0</v>
      </c>
      <c r="G8524" s="17">
        <v>0</v>
      </c>
      <c r="H8524" s="17">
        <v>7</v>
      </c>
    </row>
    <row r="8525" spans="1:8">
      <c r="A8525" s="15">
        <v>8520</v>
      </c>
      <c r="B8525" s="16" t="s">
        <v>38</v>
      </c>
      <c r="C8525" s="16" t="s">
        <v>149</v>
      </c>
      <c r="D8525" s="17">
        <v>0</v>
      </c>
      <c r="E8525" s="17">
        <v>0</v>
      </c>
      <c r="F8525" s="17">
        <v>13</v>
      </c>
      <c r="G8525" s="17">
        <v>0</v>
      </c>
      <c r="H8525" s="17">
        <v>15</v>
      </c>
    </row>
    <row r="8526" spans="1:8">
      <c r="A8526" s="15">
        <v>8521</v>
      </c>
      <c r="B8526" s="16" t="s">
        <v>38</v>
      </c>
      <c r="C8526" s="16" t="s">
        <v>150</v>
      </c>
      <c r="D8526" s="17">
        <v>0</v>
      </c>
      <c r="E8526" s="17">
        <v>0</v>
      </c>
      <c r="F8526" s="17">
        <v>0</v>
      </c>
      <c r="G8526" s="17">
        <v>0</v>
      </c>
      <c r="H8526" s="17">
        <v>0</v>
      </c>
    </row>
    <row r="8527" spans="1:8">
      <c r="A8527" s="15">
        <v>8522</v>
      </c>
      <c r="B8527" s="16" t="s">
        <v>38</v>
      </c>
      <c r="C8527" s="16" t="s">
        <v>351</v>
      </c>
      <c r="D8527" s="17">
        <v>0</v>
      </c>
      <c r="E8527" s="17">
        <v>3</v>
      </c>
      <c r="F8527" s="17">
        <v>0</v>
      </c>
      <c r="G8527" s="17">
        <v>0</v>
      </c>
      <c r="H8527" s="17">
        <v>3</v>
      </c>
    </row>
    <row r="8528" spans="1:8">
      <c r="A8528" s="15">
        <v>8523</v>
      </c>
      <c r="B8528" s="16" t="s">
        <v>38</v>
      </c>
      <c r="C8528" s="16" t="s">
        <v>151</v>
      </c>
      <c r="D8528" s="17">
        <v>0</v>
      </c>
      <c r="E8528" s="17">
        <v>3</v>
      </c>
      <c r="F8528" s="17">
        <v>219</v>
      </c>
      <c r="G8528" s="17">
        <v>301</v>
      </c>
      <c r="H8528" s="17">
        <v>528</v>
      </c>
    </row>
    <row r="8529" spans="1:8">
      <c r="A8529" s="15">
        <v>8524</v>
      </c>
      <c r="B8529" s="16" t="s">
        <v>38</v>
      </c>
      <c r="C8529" s="16" t="s">
        <v>152</v>
      </c>
      <c r="D8529" s="17">
        <v>0</v>
      </c>
      <c r="E8529" s="17">
        <v>0</v>
      </c>
      <c r="F8529" s="17">
        <v>0</v>
      </c>
      <c r="G8529" s="17">
        <v>0</v>
      </c>
      <c r="H8529" s="17">
        <v>0</v>
      </c>
    </row>
    <row r="8530" spans="1:8">
      <c r="A8530" s="15">
        <v>8525</v>
      </c>
      <c r="B8530" s="16" t="s">
        <v>38</v>
      </c>
      <c r="C8530" s="16" t="s">
        <v>352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38</v>
      </c>
      <c r="C8531" s="16" t="s">
        <v>153</v>
      </c>
      <c r="D8531" s="17">
        <v>0</v>
      </c>
      <c r="E8531" s="17">
        <v>0</v>
      </c>
      <c r="F8531" s="17">
        <v>37</v>
      </c>
      <c r="G8531" s="17">
        <v>39</v>
      </c>
      <c r="H8531" s="17">
        <v>69</v>
      </c>
    </row>
    <row r="8532" spans="1:8">
      <c r="A8532" s="15">
        <v>8527</v>
      </c>
      <c r="B8532" s="16" t="s">
        <v>38</v>
      </c>
      <c r="C8532" s="16" t="s">
        <v>154</v>
      </c>
      <c r="D8532" s="17">
        <v>0</v>
      </c>
      <c r="E8532" s="17">
        <v>0</v>
      </c>
      <c r="F8532" s="17">
        <v>17</v>
      </c>
      <c r="G8532" s="17">
        <v>15</v>
      </c>
      <c r="H8532" s="17">
        <v>30</v>
      </c>
    </row>
    <row r="8533" spans="1:8">
      <c r="A8533" s="15">
        <v>8528</v>
      </c>
      <c r="B8533" s="16" t="s">
        <v>38</v>
      </c>
      <c r="C8533" s="16" t="s">
        <v>155</v>
      </c>
      <c r="D8533" s="17">
        <v>4</v>
      </c>
      <c r="E8533" s="17">
        <v>3</v>
      </c>
      <c r="F8533" s="17">
        <v>22</v>
      </c>
      <c r="G8533" s="17">
        <v>5</v>
      </c>
      <c r="H8533" s="17">
        <v>41</v>
      </c>
    </row>
    <row r="8534" spans="1:8">
      <c r="A8534" s="15">
        <v>8529</v>
      </c>
      <c r="B8534" s="16" t="s">
        <v>38</v>
      </c>
      <c r="C8534" s="16" t="s">
        <v>156</v>
      </c>
      <c r="D8534" s="17">
        <v>0</v>
      </c>
      <c r="E8534" s="17">
        <v>0</v>
      </c>
      <c r="F8534" s="17">
        <v>10</v>
      </c>
      <c r="G8534" s="17">
        <v>0</v>
      </c>
      <c r="H8534" s="17">
        <v>9</v>
      </c>
    </row>
    <row r="8535" spans="1:8">
      <c r="A8535" s="15">
        <v>8530</v>
      </c>
      <c r="B8535" s="16" t="s">
        <v>38</v>
      </c>
      <c r="C8535" s="16" t="s">
        <v>157</v>
      </c>
      <c r="D8535" s="17">
        <v>0</v>
      </c>
      <c r="E8535" s="17">
        <v>0</v>
      </c>
      <c r="F8535" s="17">
        <v>0</v>
      </c>
      <c r="G8535" s="17">
        <v>0</v>
      </c>
      <c r="H8535" s="17">
        <v>0</v>
      </c>
    </row>
    <row r="8536" spans="1:8">
      <c r="A8536" s="15">
        <v>8531</v>
      </c>
      <c r="B8536" s="16" t="s">
        <v>38</v>
      </c>
      <c r="C8536" s="16" t="s">
        <v>158</v>
      </c>
      <c r="D8536" s="17">
        <v>0</v>
      </c>
      <c r="E8536" s="17">
        <v>0</v>
      </c>
      <c r="F8536" s="17">
        <v>0</v>
      </c>
      <c r="G8536" s="17">
        <v>0</v>
      </c>
      <c r="H8536" s="17">
        <v>4</v>
      </c>
    </row>
    <row r="8537" spans="1:8">
      <c r="A8537" s="15">
        <v>8532</v>
      </c>
      <c r="B8537" s="16" t="s">
        <v>38</v>
      </c>
      <c r="C8537" s="16" t="s">
        <v>159</v>
      </c>
      <c r="D8537" s="17">
        <v>0</v>
      </c>
      <c r="E8537" s="17">
        <v>0</v>
      </c>
      <c r="F8537" s="17">
        <v>6</v>
      </c>
      <c r="G8537" s="17">
        <v>5</v>
      </c>
      <c r="H8537" s="17">
        <v>14</v>
      </c>
    </row>
    <row r="8538" spans="1:8">
      <c r="A8538" s="15">
        <v>8533</v>
      </c>
      <c r="B8538" s="16" t="s">
        <v>38</v>
      </c>
      <c r="C8538" s="16" t="s">
        <v>160</v>
      </c>
      <c r="D8538" s="17">
        <v>0</v>
      </c>
      <c r="E8538" s="17">
        <v>0</v>
      </c>
      <c r="F8538" s="17">
        <v>5</v>
      </c>
      <c r="G8538" s="17">
        <v>0</v>
      </c>
      <c r="H8538" s="17">
        <v>5</v>
      </c>
    </row>
    <row r="8539" spans="1:8">
      <c r="A8539" s="15">
        <v>8534</v>
      </c>
      <c r="B8539" s="16" t="s">
        <v>38</v>
      </c>
      <c r="C8539" s="16" t="s">
        <v>161</v>
      </c>
      <c r="D8539" s="17">
        <v>8</v>
      </c>
      <c r="E8539" s="17">
        <v>3</v>
      </c>
      <c r="F8539" s="17">
        <v>78</v>
      </c>
      <c r="G8539" s="17">
        <v>73</v>
      </c>
      <c r="H8539" s="17">
        <v>161</v>
      </c>
    </row>
    <row r="8540" spans="1:8">
      <c r="A8540" s="15">
        <v>8535</v>
      </c>
      <c r="B8540" s="16" t="s">
        <v>38</v>
      </c>
      <c r="C8540" s="16" t="s">
        <v>162</v>
      </c>
      <c r="D8540" s="17">
        <v>0</v>
      </c>
      <c r="E8540" s="17">
        <v>0</v>
      </c>
      <c r="F8540" s="17">
        <v>34</v>
      </c>
      <c r="G8540" s="17">
        <v>7</v>
      </c>
      <c r="H8540" s="17">
        <v>43</v>
      </c>
    </row>
    <row r="8541" spans="1:8">
      <c r="A8541" s="15">
        <v>8536</v>
      </c>
      <c r="B8541" s="16" t="s">
        <v>38</v>
      </c>
      <c r="C8541" s="16" t="s">
        <v>163</v>
      </c>
      <c r="D8541" s="17">
        <v>173</v>
      </c>
      <c r="E8541" s="17">
        <v>84</v>
      </c>
      <c r="F8541" s="17">
        <v>1898</v>
      </c>
      <c r="G8541" s="17">
        <v>834</v>
      </c>
      <c r="H8541" s="17">
        <v>2993</v>
      </c>
    </row>
    <row r="8542" spans="1:8">
      <c r="A8542" s="15">
        <v>8537</v>
      </c>
      <c r="B8542" s="16" t="s">
        <v>38</v>
      </c>
      <c r="C8542" s="16" t="s">
        <v>164</v>
      </c>
      <c r="D8542" s="17">
        <v>0</v>
      </c>
      <c r="E8542" s="17">
        <v>0</v>
      </c>
      <c r="F8542" s="17">
        <v>0</v>
      </c>
      <c r="G8542" s="17">
        <v>0</v>
      </c>
      <c r="H8542" s="17">
        <v>0</v>
      </c>
    </row>
    <row r="8543" spans="1:8">
      <c r="A8543" s="15">
        <v>8538</v>
      </c>
      <c r="B8543" s="16" t="s">
        <v>38</v>
      </c>
      <c r="C8543" s="16" t="s">
        <v>165</v>
      </c>
      <c r="D8543" s="17">
        <v>0</v>
      </c>
      <c r="E8543" s="17">
        <v>0</v>
      </c>
      <c r="F8543" s="17">
        <v>35</v>
      </c>
      <c r="G8543" s="17">
        <v>3</v>
      </c>
      <c r="H8543" s="17">
        <v>39</v>
      </c>
    </row>
    <row r="8544" spans="1:8">
      <c r="A8544" s="15">
        <v>8539</v>
      </c>
      <c r="B8544" s="16" t="s">
        <v>38</v>
      </c>
      <c r="C8544" s="16" t="s">
        <v>166</v>
      </c>
      <c r="D8544" s="17">
        <v>0</v>
      </c>
      <c r="E8544" s="17">
        <v>0</v>
      </c>
      <c r="F8544" s="17">
        <v>0</v>
      </c>
      <c r="G8544" s="17">
        <v>0</v>
      </c>
      <c r="H8544" s="17">
        <v>3</v>
      </c>
    </row>
    <row r="8545" spans="1:8">
      <c r="A8545" s="15">
        <v>8540</v>
      </c>
      <c r="B8545" s="16" t="s">
        <v>38</v>
      </c>
      <c r="C8545" s="16" t="s">
        <v>167</v>
      </c>
      <c r="D8545" s="17">
        <v>8</v>
      </c>
      <c r="E8545" s="17">
        <v>19</v>
      </c>
      <c r="F8545" s="17">
        <v>124</v>
      </c>
      <c r="G8545" s="17">
        <v>6</v>
      </c>
      <c r="H8545" s="17">
        <v>157</v>
      </c>
    </row>
    <row r="8546" spans="1:8">
      <c r="A8546" s="15">
        <v>8541</v>
      </c>
      <c r="B8546" s="16" t="s">
        <v>38</v>
      </c>
      <c r="C8546" s="16" t="s">
        <v>168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38</v>
      </c>
      <c r="C8547" s="16" t="s">
        <v>353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38</v>
      </c>
      <c r="C8548" s="16" t="s">
        <v>169</v>
      </c>
      <c r="D8548" s="17">
        <v>5</v>
      </c>
      <c r="E8548" s="17">
        <v>0</v>
      </c>
      <c r="F8548" s="17">
        <v>94</v>
      </c>
      <c r="G8548" s="17">
        <v>16</v>
      </c>
      <c r="H8548" s="17">
        <v>115</v>
      </c>
    </row>
    <row r="8549" spans="1:8">
      <c r="A8549" s="15">
        <v>8544</v>
      </c>
      <c r="B8549" s="16" t="s">
        <v>38</v>
      </c>
      <c r="C8549" s="16" t="s">
        <v>170</v>
      </c>
      <c r="D8549" s="17">
        <v>0</v>
      </c>
      <c r="E8549" s="17">
        <v>4</v>
      </c>
      <c r="F8549" s="17">
        <v>26</v>
      </c>
      <c r="G8549" s="17">
        <v>15</v>
      </c>
      <c r="H8549" s="17">
        <v>44</v>
      </c>
    </row>
    <row r="8550" spans="1:8">
      <c r="A8550" s="15">
        <v>8545</v>
      </c>
      <c r="B8550" s="16" t="s">
        <v>38</v>
      </c>
      <c r="C8550" s="16" t="s">
        <v>171</v>
      </c>
      <c r="D8550" s="17">
        <v>4</v>
      </c>
      <c r="E8550" s="17">
        <v>11</v>
      </c>
      <c r="F8550" s="17">
        <v>92</v>
      </c>
      <c r="G8550" s="17">
        <v>19</v>
      </c>
      <c r="H8550" s="17">
        <v>124</v>
      </c>
    </row>
    <row r="8551" spans="1:8">
      <c r="A8551" s="15">
        <v>8546</v>
      </c>
      <c r="B8551" s="16" t="s">
        <v>38</v>
      </c>
      <c r="C8551" s="16" t="s">
        <v>172</v>
      </c>
      <c r="D8551" s="17">
        <v>0</v>
      </c>
      <c r="E8551" s="17">
        <v>0</v>
      </c>
      <c r="F8551" s="17">
        <v>0</v>
      </c>
      <c r="G8551" s="17">
        <v>0</v>
      </c>
      <c r="H8551" s="17">
        <v>0</v>
      </c>
    </row>
    <row r="8552" spans="1:8">
      <c r="A8552" s="15">
        <v>8547</v>
      </c>
      <c r="B8552" s="16" t="s">
        <v>38</v>
      </c>
      <c r="C8552" s="16" t="s">
        <v>173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38</v>
      </c>
      <c r="C8553" s="16" t="s">
        <v>174</v>
      </c>
      <c r="D8553" s="17">
        <v>0</v>
      </c>
      <c r="E8553" s="17">
        <v>0</v>
      </c>
      <c r="F8553" s="17">
        <v>0</v>
      </c>
      <c r="G8553" s="17">
        <v>0</v>
      </c>
      <c r="H8553" s="17">
        <v>0</v>
      </c>
    </row>
    <row r="8554" spans="1:8">
      <c r="A8554" s="15">
        <v>8549</v>
      </c>
      <c r="B8554" s="16" t="s">
        <v>38</v>
      </c>
      <c r="C8554" s="16" t="s">
        <v>175</v>
      </c>
      <c r="D8554" s="17">
        <v>0</v>
      </c>
      <c r="E8554" s="17">
        <v>0</v>
      </c>
      <c r="F8554" s="17">
        <v>0</v>
      </c>
      <c r="G8554" s="17">
        <v>0</v>
      </c>
      <c r="H8554" s="17">
        <v>0</v>
      </c>
    </row>
    <row r="8555" spans="1:8">
      <c r="A8555" s="15">
        <v>8550</v>
      </c>
      <c r="B8555" s="16" t="s">
        <v>38</v>
      </c>
      <c r="C8555" s="16" t="s">
        <v>176</v>
      </c>
      <c r="D8555" s="17">
        <v>0</v>
      </c>
      <c r="E8555" s="17">
        <v>0</v>
      </c>
      <c r="F8555" s="17">
        <v>0</v>
      </c>
      <c r="G8555" s="17">
        <v>10</v>
      </c>
      <c r="H8555" s="17">
        <v>10</v>
      </c>
    </row>
    <row r="8556" spans="1:8">
      <c r="A8556" s="15">
        <v>8551</v>
      </c>
      <c r="B8556" s="16" t="s">
        <v>38</v>
      </c>
      <c r="C8556" s="16" t="s">
        <v>177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38</v>
      </c>
      <c r="C8557" s="16" t="s">
        <v>178</v>
      </c>
      <c r="D8557" s="17">
        <v>18</v>
      </c>
      <c r="E8557" s="17">
        <v>11</v>
      </c>
      <c r="F8557" s="17">
        <v>198</v>
      </c>
      <c r="G8557" s="17">
        <v>247</v>
      </c>
      <c r="H8557" s="17">
        <v>481</v>
      </c>
    </row>
    <row r="8558" spans="1:8">
      <c r="A8558" s="15">
        <v>8553</v>
      </c>
      <c r="B8558" s="16" t="s">
        <v>38</v>
      </c>
      <c r="C8558" s="16" t="s">
        <v>179</v>
      </c>
      <c r="D8558" s="17">
        <v>0</v>
      </c>
      <c r="E8558" s="17">
        <v>4</v>
      </c>
      <c r="F8558" s="17">
        <v>7</v>
      </c>
      <c r="G8558" s="17">
        <v>0</v>
      </c>
      <c r="H8558" s="17">
        <v>12</v>
      </c>
    </row>
    <row r="8559" spans="1:8">
      <c r="A8559" s="15">
        <v>8554</v>
      </c>
      <c r="B8559" s="16" t="s">
        <v>38</v>
      </c>
      <c r="C8559" s="16" t="s">
        <v>180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38</v>
      </c>
      <c r="C8560" s="16" t="s">
        <v>181</v>
      </c>
      <c r="D8560" s="17">
        <v>8</v>
      </c>
      <c r="E8560" s="17">
        <v>5</v>
      </c>
      <c r="F8560" s="17">
        <v>337</v>
      </c>
      <c r="G8560" s="17">
        <v>719</v>
      </c>
      <c r="H8560" s="17">
        <v>1067</v>
      </c>
    </row>
    <row r="8561" spans="1:8">
      <c r="A8561" s="15">
        <v>8556</v>
      </c>
      <c r="B8561" s="16" t="s">
        <v>38</v>
      </c>
      <c r="C8561" s="16" t="s">
        <v>182</v>
      </c>
      <c r="D8561" s="17">
        <v>0</v>
      </c>
      <c r="E8561" s="17">
        <v>0</v>
      </c>
      <c r="F8561" s="17">
        <v>0</v>
      </c>
      <c r="G8561" s="17">
        <v>3</v>
      </c>
      <c r="H8561" s="17">
        <v>3</v>
      </c>
    </row>
    <row r="8562" spans="1:8">
      <c r="A8562" s="15">
        <v>8557</v>
      </c>
      <c r="B8562" s="16" t="s">
        <v>38</v>
      </c>
      <c r="C8562" s="16" t="s">
        <v>183</v>
      </c>
      <c r="D8562" s="17">
        <v>0</v>
      </c>
      <c r="E8562" s="17">
        <v>0</v>
      </c>
      <c r="F8562" s="17">
        <v>0</v>
      </c>
      <c r="G8562" s="17">
        <v>0</v>
      </c>
      <c r="H8562" s="17">
        <v>0</v>
      </c>
    </row>
    <row r="8563" spans="1:8">
      <c r="A8563" s="15">
        <v>8558</v>
      </c>
      <c r="B8563" s="16" t="s">
        <v>38</v>
      </c>
      <c r="C8563" s="16" t="s">
        <v>184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38</v>
      </c>
      <c r="C8564" s="16" t="s">
        <v>185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38</v>
      </c>
      <c r="C8565" s="16" t="s">
        <v>186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38</v>
      </c>
      <c r="C8566" s="16" t="s">
        <v>354</v>
      </c>
      <c r="D8566" s="17">
        <v>0</v>
      </c>
      <c r="E8566" s="17">
        <v>0</v>
      </c>
      <c r="F8566" s="17">
        <v>0</v>
      </c>
      <c r="G8566" s="17">
        <v>0</v>
      </c>
      <c r="H8566" s="17">
        <v>0</v>
      </c>
    </row>
    <row r="8567" spans="1:8">
      <c r="A8567" s="15">
        <v>8562</v>
      </c>
      <c r="B8567" s="16" t="s">
        <v>38</v>
      </c>
      <c r="C8567" s="16" t="s">
        <v>187</v>
      </c>
      <c r="D8567" s="17">
        <v>0</v>
      </c>
      <c r="E8567" s="17">
        <v>0</v>
      </c>
      <c r="F8567" s="17">
        <v>0</v>
      </c>
      <c r="G8567" s="17">
        <v>0</v>
      </c>
      <c r="H8567" s="17">
        <v>0</v>
      </c>
    </row>
    <row r="8568" spans="1:8">
      <c r="A8568" s="15">
        <v>8563</v>
      </c>
      <c r="B8568" s="16" t="s">
        <v>38</v>
      </c>
      <c r="C8568" s="16" t="s">
        <v>188</v>
      </c>
      <c r="D8568" s="17">
        <v>0</v>
      </c>
      <c r="E8568" s="17">
        <v>0</v>
      </c>
      <c r="F8568" s="17">
        <v>0</v>
      </c>
      <c r="G8568" s="17">
        <v>0</v>
      </c>
      <c r="H8568" s="17">
        <v>0</v>
      </c>
    </row>
    <row r="8569" spans="1:8">
      <c r="A8569" s="15">
        <v>8564</v>
      </c>
      <c r="B8569" s="16" t="s">
        <v>38</v>
      </c>
      <c r="C8569" s="16" t="s">
        <v>189</v>
      </c>
      <c r="D8569" s="17">
        <v>0</v>
      </c>
      <c r="E8569" s="17">
        <v>0</v>
      </c>
      <c r="F8569" s="17">
        <v>4</v>
      </c>
      <c r="G8569" s="17">
        <v>0</v>
      </c>
      <c r="H8569" s="17">
        <v>4</v>
      </c>
    </row>
    <row r="8570" spans="1:8">
      <c r="A8570" s="15">
        <v>8565</v>
      </c>
      <c r="B8570" s="16" t="s">
        <v>38</v>
      </c>
      <c r="C8570" s="16" t="s">
        <v>190</v>
      </c>
      <c r="D8570" s="17">
        <v>0</v>
      </c>
      <c r="E8570" s="17">
        <v>0</v>
      </c>
      <c r="F8570" s="17">
        <v>0</v>
      </c>
      <c r="G8570" s="17">
        <v>0</v>
      </c>
      <c r="H8570" s="17">
        <v>0</v>
      </c>
    </row>
    <row r="8571" spans="1:8">
      <c r="A8571" s="15">
        <v>8566</v>
      </c>
      <c r="B8571" s="16" t="s">
        <v>38</v>
      </c>
      <c r="C8571" s="16" t="s">
        <v>191</v>
      </c>
      <c r="D8571" s="17">
        <v>0</v>
      </c>
      <c r="E8571" s="17">
        <v>0</v>
      </c>
      <c r="F8571" s="17">
        <v>0</v>
      </c>
      <c r="G8571" s="17">
        <v>0</v>
      </c>
      <c r="H8571" s="17">
        <v>0</v>
      </c>
    </row>
    <row r="8572" spans="1:8">
      <c r="A8572" s="15">
        <v>8567</v>
      </c>
      <c r="B8572" s="16" t="s">
        <v>38</v>
      </c>
      <c r="C8572" s="16" t="s">
        <v>192</v>
      </c>
      <c r="D8572" s="17">
        <v>0</v>
      </c>
      <c r="E8572" s="17">
        <v>0</v>
      </c>
      <c r="F8572" s="17">
        <v>0</v>
      </c>
      <c r="G8572" s="17">
        <v>0</v>
      </c>
      <c r="H8572" s="17">
        <v>0</v>
      </c>
    </row>
    <row r="8573" spans="1:8">
      <c r="A8573" s="15">
        <v>8568</v>
      </c>
      <c r="B8573" s="16" t="s">
        <v>38</v>
      </c>
      <c r="C8573" s="16" t="s">
        <v>355</v>
      </c>
      <c r="D8573" s="17">
        <v>3</v>
      </c>
      <c r="E8573" s="17">
        <v>11</v>
      </c>
      <c r="F8573" s="17">
        <v>127</v>
      </c>
      <c r="G8573" s="17">
        <v>7</v>
      </c>
      <c r="H8573" s="17">
        <v>148</v>
      </c>
    </row>
    <row r="8574" spans="1:8">
      <c r="A8574" s="15">
        <v>8569</v>
      </c>
      <c r="B8574" s="16" t="s">
        <v>38</v>
      </c>
      <c r="C8574" s="16" t="s">
        <v>193</v>
      </c>
      <c r="D8574" s="17">
        <v>5</v>
      </c>
      <c r="E8574" s="17">
        <v>0</v>
      </c>
      <c r="F8574" s="17">
        <v>27</v>
      </c>
      <c r="G8574" s="17">
        <v>27</v>
      </c>
      <c r="H8574" s="17">
        <v>64</v>
      </c>
    </row>
    <row r="8575" spans="1:8">
      <c r="A8575" s="15">
        <v>8570</v>
      </c>
      <c r="B8575" s="16" t="s">
        <v>38</v>
      </c>
      <c r="C8575" s="16" t="s">
        <v>194</v>
      </c>
      <c r="D8575" s="17">
        <v>0</v>
      </c>
      <c r="E8575" s="17">
        <v>0</v>
      </c>
      <c r="F8575" s="17">
        <v>0</v>
      </c>
      <c r="G8575" s="17">
        <v>0</v>
      </c>
      <c r="H8575" s="17">
        <v>6</v>
      </c>
    </row>
    <row r="8576" spans="1:8">
      <c r="A8576" s="15">
        <v>8571</v>
      </c>
      <c r="B8576" s="16" t="s">
        <v>38</v>
      </c>
      <c r="C8576" s="16" t="s">
        <v>195</v>
      </c>
      <c r="D8576" s="17">
        <v>210</v>
      </c>
      <c r="E8576" s="17">
        <v>314</v>
      </c>
      <c r="F8576" s="17">
        <v>1947</v>
      </c>
      <c r="G8576" s="17">
        <v>101</v>
      </c>
      <c r="H8576" s="17">
        <v>2569</v>
      </c>
    </row>
    <row r="8577" spans="1:8">
      <c r="A8577" s="15">
        <v>8572</v>
      </c>
      <c r="B8577" s="16" t="s">
        <v>38</v>
      </c>
      <c r="C8577" s="16" t="s">
        <v>196</v>
      </c>
      <c r="D8577" s="17">
        <v>22</v>
      </c>
      <c r="E8577" s="17">
        <v>19</v>
      </c>
      <c r="F8577" s="17">
        <v>204</v>
      </c>
      <c r="G8577" s="17">
        <v>18</v>
      </c>
      <c r="H8577" s="17">
        <v>261</v>
      </c>
    </row>
    <row r="8578" spans="1:8">
      <c r="A8578" s="15">
        <v>8573</v>
      </c>
      <c r="B8578" s="16" t="s">
        <v>38</v>
      </c>
      <c r="C8578" s="16" t="s">
        <v>197</v>
      </c>
      <c r="D8578" s="17">
        <v>25</v>
      </c>
      <c r="E8578" s="17">
        <v>13</v>
      </c>
      <c r="F8578" s="17">
        <v>137</v>
      </c>
      <c r="G8578" s="17">
        <v>6</v>
      </c>
      <c r="H8578" s="17">
        <v>177</v>
      </c>
    </row>
    <row r="8579" spans="1:8">
      <c r="A8579" s="15">
        <v>8574</v>
      </c>
      <c r="B8579" s="16" t="s">
        <v>38</v>
      </c>
      <c r="C8579" s="16" t="s">
        <v>198</v>
      </c>
      <c r="D8579" s="17">
        <v>0</v>
      </c>
      <c r="E8579" s="17">
        <v>5</v>
      </c>
      <c r="F8579" s="17">
        <v>61</v>
      </c>
      <c r="G8579" s="17">
        <v>4</v>
      </c>
      <c r="H8579" s="17">
        <v>66</v>
      </c>
    </row>
    <row r="8580" spans="1:8">
      <c r="A8580" s="15">
        <v>8575</v>
      </c>
      <c r="B8580" s="16" t="s">
        <v>38</v>
      </c>
      <c r="C8580" s="16" t="s">
        <v>199</v>
      </c>
      <c r="D8580" s="17">
        <v>28</v>
      </c>
      <c r="E8580" s="17">
        <v>9</v>
      </c>
      <c r="F8580" s="17">
        <v>296</v>
      </c>
      <c r="G8580" s="17">
        <v>85</v>
      </c>
      <c r="H8580" s="17">
        <v>423</v>
      </c>
    </row>
    <row r="8581" spans="1:8">
      <c r="A8581" s="15">
        <v>8576</v>
      </c>
      <c r="B8581" s="16" t="s">
        <v>38</v>
      </c>
      <c r="C8581" s="16" t="s">
        <v>200</v>
      </c>
      <c r="D8581" s="17">
        <v>0</v>
      </c>
      <c r="E8581" s="17">
        <v>0</v>
      </c>
      <c r="F8581" s="17">
        <v>0</v>
      </c>
      <c r="G8581" s="17">
        <v>0</v>
      </c>
      <c r="H8581" s="17">
        <v>3</v>
      </c>
    </row>
    <row r="8582" spans="1:8">
      <c r="A8582" s="15">
        <v>8577</v>
      </c>
      <c r="B8582" s="16" t="s">
        <v>38</v>
      </c>
      <c r="C8582" s="16" t="s">
        <v>201</v>
      </c>
      <c r="D8582" s="17">
        <v>4</v>
      </c>
      <c r="E8582" s="17">
        <v>0</v>
      </c>
      <c r="F8582" s="17">
        <v>5</v>
      </c>
      <c r="G8582" s="17">
        <v>3</v>
      </c>
      <c r="H8582" s="17">
        <v>7</v>
      </c>
    </row>
    <row r="8583" spans="1:8">
      <c r="A8583" s="15">
        <v>8578</v>
      </c>
      <c r="B8583" s="16" t="s">
        <v>38</v>
      </c>
      <c r="C8583" s="16" t="s">
        <v>202</v>
      </c>
      <c r="D8583" s="17">
        <v>15</v>
      </c>
      <c r="E8583" s="17">
        <v>8</v>
      </c>
      <c r="F8583" s="17">
        <v>433</v>
      </c>
      <c r="G8583" s="17">
        <v>1022</v>
      </c>
      <c r="H8583" s="17">
        <v>1480</v>
      </c>
    </row>
    <row r="8584" spans="1:8">
      <c r="A8584" s="15">
        <v>8579</v>
      </c>
      <c r="B8584" s="16" t="s">
        <v>38</v>
      </c>
      <c r="C8584" s="16" t="s">
        <v>203</v>
      </c>
      <c r="D8584" s="17">
        <v>0</v>
      </c>
      <c r="E8584" s="17">
        <v>0</v>
      </c>
      <c r="F8584" s="17">
        <v>6</v>
      </c>
      <c r="G8584" s="17">
        <v>0</v>
      </c>
      <c r="H8584" s="17">
        <v>4</v>
      </c>
    </row>
    <row r="8585" spans="1:8">
      <c r="A8585" s="15">
        <v>8580</v>
      </c>
      <c r="B8585" s="16" t="s">
        <v>38</v>
      </c>
      <c r="C8585" s="16" t="s">
        <v>204</v>
      </c>
      <c r="D8585" s="17">
        <v>14</v>
      </c>
      <c r="E8585" s="17">
        <v>4</v>
      </c>
      <c r="F8585" s="17">
        <v>102</v>
      </c>
      <c r="G8585" s="17">
        <v>8</v>
      </c>
      <c r="H8585" s="17">
        <v>125</v>
      </c>
    </row>
    <row r="8586" spans="1:8">
      <c r="A8586" s="15">
        <v>8581</v>
      </c>
      <c r="B8586" s="16" t="s">
        <v>38</v>
      </c>
      <c r="C8586" s="16" t="s">
        <v>205</v>
      </c>
      <c r="D8586" s="17">
        <v>0</v>
      </c>
      <c r="E8586" s="17">
        <v>0</v>
      </c>
      <c r="F8586" s="17">
        <v>0</v>
      </c>
      <c r="G8586" s="17">
        <v>0</v>
      </c>
      <c r="H8586" s="17">
        <v>0</v>
      </c>
    </row>
    <row r="8587" spans="1:8">
      <c r="A8587" s="15">
        <v>8582</v>
      </c>
      <c r="B8587" s="16" t="s">
        <v>38</v>
      </c>
      <c r="C8587" s="16" t="s">
        <v>356</v>
      </c>
      <c r="D8587" s="17">
        <v>0</v>
      </c>
      <c r="E8587" s="17">
        <v>0</v>
      </c>
      <c r="F8587" s="17">
        <v>4</v>
      </c>
      <c r="G8587" s="17">
        <v>0</v>
      </c>
      <c r="H8587" s="17">
        <v>4</v>
      </c>
    </row>
    <row r="8588" spans="1:8">
      <c r="A8588" s="15">
        <v>8583</v>
      </c>
      <c r="B8588" s="16" t="s">
        <v>38</v>
      </c>
      <c r="C8588" s="16" t="s">
        <v>206</v>
      </c>
      <c r="D8588" s="17">
        <v>0</v>
      </c>
      <c r="E8588" s="17">
        <v>6</v>
      </c>
      <c r="F8588" s="17">
        <v>4</v>
      </c>
      <c r="G8588" s="17">
        <v>5</v>
      </c>
      <c r="H8588" s="17">
        <v>16</v>
      </c>
    </row>
    <row r="8589" spans="1:8">
      <c r="A8589" s="15">
        <v>8584</v>
      </c>
      <c r="B8589" s="16" t="s">
        <v>38</v>
      </c>
      <c r="C8589" s="16" t="s">
        <v>207</v>
      </c>
      <c r="D8589" s="17">
        <v>0</v>
      </c>
      <c r="E8589" s="17">
        <v>0</v>
      </c>
      <c r="F8589" s="17">
        <v>7</v>
      </c>
      <c r="G8589" s="17">
        <v>0</v>
      </c>
      <c r="H8589" s="17">
        <v>7</v>
      </c>
    </row>
    <row r="8590" spans="1:8">
      <c r="A8590" s="15">
        <v>8585</v>
      </c>
      <c r="B8590" s="16" t="s">
        <v>38</v>
      </c>
      <c r="C8590" s="16" t="s">
        <v>208</v>
      </c>
      <c r="D8590" s="17">
        <v>5</v>
      </c>
      <c r="E8590" s="17">
        <v>3</v>
      </c>
      <c r="F8590" s="17">
        <v>26</v>
      </c>
      <c r="G8590" s="17">
        <v>3</v>
      </c>
      <c r="H8590" s="17">
        <v>32</v>
      </c>
    </row>
    <row r="8591" spans="1:8">
      <c r="A8591" s="15">
        <v>8586</v>
      </c>
      <c r="B8591" s="16" t="s">
        <v>38</v>
      </c>
      <c r="C8591" s="16" t="s">
        <v>209</v>
      </c>
      <c r="D8591" s="17">
        <v>0</v>
      </c>
      <c r="E8591" s="17">
        <v>0</v>
      </c>
      <c r="F8591" s="17">
        <v>0</v>
      </c>
      <c r="G8591" s="17">
        <v>0</v>
      </c>
      <c r="H8591" s="17">
        <v>3</v>
      </c>
    </row>
    <row r="8592" spans="1:8">
      <c r="A8592" s="15">
        <v>8587</v>
      </c>
      <c r="B8592" s="16" t="s">
        <v>38</v>
      </c>
      <c r="C8592" s="16" t="s">
        <v>357</v>
      </c>
      <c r="D8592" s="17">
        <v>0</v>
      </c>
      <c r="E8592" s="17">
        <v>0</v>
      </c>
      <c r="F8592" s="17">
        <v>0</v>
      </c>
      <c r="G8592" s="17">
        <v>0</v>
      </c>
      <c r="H8592" s="17">
        <v>0</v>
      </c>
    </row>
    <row r="8593" spans="1:8">
      <c r="A8593" s="15">
        <v>8588</v>
      </c>
      <c r="B8593" s="16" t="s">
        <v>38</v>
      </c>
      <c r="C8593" s="16" t="s">
        <v>358</v>
      </c>
      <c r="D8593" s="17">
        <v>9</v>
      </c>
      <c r="E8593" s="17">
        <v>12</v>
      </c>
      <c r="F8593" s="17">
        <v>67</v>
      </c>
      <c r="G8593" s="17">
        <v>0</v>
      </c>
      <c r="H8593" s="17">
        <v>87</v>
      </c>
    </row>
    <row r="8594" spans="1:8">
      <c r="A8594" s="15">
        <v>8589</v>
      </c>
      <c r="B8594" s="16" t="s">
        <v>38</v>
      </c>
      <c r="C8594" s="16" t="s">
        <v>359</v>
      </c>
      <c r="D8594" s="17">
        <v>3</v>
      </c>
      <c r="E8594" s="17">
        <v>4</v>
      </c>
      <c r="F8594" s="17">
        <v>18</v>
      </c>
      <c r="G8594" s="17">
        <v>3</v>
      </c>
      <c r="H8594" s="17">
        <v>27</v>
      </c>
    </row>
    <row r="8595" spans="1:8">
      <c r="A8595" s="15">
        <v>8590</v>
      </c>
      <c r="B8595" s="16" t="s">
        <v>38</v>
      </c>
      <c r="C8595" s="16" t="s">
        <v>210</v>
      </c>
      <c r="D8595" s="17">
        <v>4</v>
      </c>
      <c r="E8595" s="17">
        <v>6</v>
      </c>
      <c r="F8595" s="17">
        <v>16</v>
      </c>
      <c r="G8595" s="17">
        <v>0</v>
      </c>
      <c r="H8595" s="17">
        <v>19</v>
      </c>
    </row>
    <row r="8596" spans="1:8">
      <c r="A8596" s="15">
        <v>8591</v>
      </c>
      <c r="B8596" s="16" t="s">
        <v>38</v>
      </c>
      <c r="C8596" s="16" t="s">
        <v>360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38</v>
      </c>
      <c r="C8597" s="16" t="s">
        <v>211</v>
      </c>
      <c r="D8597" s="17">
        <v>0</v>
      </c>
      <c r="E8597" s="17">
        <v>0</v>
      </c>
      <c r="F8597" s="17">
        <v>26</v>
      </c>
      <c r="G8597" s="17">
        <v>11</v>
      </c>
      <c r="H8597" s="17">
        <v>36</v>
      </c>
    </row>
    <row r="8598" spans="1:8">
      <c r="A8598" s="15">
        <v>8593</v>
      </c>
      <c r="B8598" s="16" t="s">
        <v>38</v>
      </c>
      <c r="C8598" s="16" t="s">
        <v>212</v>
      </c>
      <c r="D8598" s="17">
        <v>0</v>
      </c>
      <c r="E8598" s="17">
        <v>0</v>
      </c>
      <c r="F8598" s="17">
        <v>3</v>
      </c>
      <c r="G8598" s="17">
        <v>8</v>
      </c>
      <c r="H8598" s="17">
        <v>17</v>
      </c>
    </row>
    <row r="8599" spans="1:8">
      <c r="A8599" s="15">
        <v>8594</v>
      </c>
      <c r="B8599" s="16" t="s">
        <v>38</v>
      </c>
      <c r="C8599" s="16" t="s">
        <v>213</v>
      </c>
      <c r="D8599" s="17">
        <v>20</v>
      </c>
      <c r="E8599" s="17">
        <v>67</v>
      </c>
      <c r="F8599" s="17">
        <v>774</v>
      </c>
      <c r="G8599" s="17">
        <v>137</v>
      </c>
      <c r="H8599" s="17">
        <v>1002</v>
      </c>
    </row>
    <row r="8600" spans="1:8">
      <c r="A8600" s="15">
        <v>8595</v>
      </c>
      <c r="B8600" s="16" t="s">
        <v>38</v>
      </c>
      <c r="C8600" s="16" t="s">
        <v>214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38</v>
      </c>
      <c r="C8601" s="16" t="s">
        <v>215</v>
      </c>
      <c r="D8601" s="17">
        <v>0</v>
      </c>
      <c r="E8601" s="17">
        <v>0</v>
      </c>
      <c r="F8601" s="17">
        <v>3</v>
      </c>
      <c r="G8601" s="17">
        <v>0</v>
      </c>
      <c r="H8601" s="17">
        <v>8</v>
      </c>
    </row>
    <row r="8602" spans="1:8">
      <c r="A8602" s="15">
        <v>8597</v>
      </c>
      <c r="B8602" s="16" t="s">
        <v>38</v>
      </c>
      <c r="C8602" s="16" t="s">
        <v>216</v>
      </c>
      <c r="D8602" s="17">
        <v>3</v>
      </c>
      <c r="E8602" s="17">
        <v>0</v>
      </c>
      <c r="F8602" s="17">
        <v>49</v>
      </c>
      <c r="G8602" s="17">
        <v>76</v>
      </c>
      <c r="H8602" s="17">
        <v>131</v>
      </c>
    </row>
    <row r="8603" spans="1:8">
      <c r="A8603" s="15">
        <v>8598</v>
      </c>
      <c r="B8603" s="16" t="s">
        <v>38</v>
      </c>
      <c r="C8603" s="16" t="s">
        <v>217</v>
      </c>
      <c r="D8603" s="17">
        <v>0</v>
      </c>
      <c r="E8603" s="17">
        <v>0</v>
      </c>
      <c r="F8603" s="17">
        <v>0</v>
      </c>
      <c r="G8603" s="17">
        <v>0</v>
      </c>
      <c r="H8603" s="17">
        <v>0</v>
      </c>
    </row>
    <row r="8604" spans="1:8">
      <c r="A8604" s="15">
        <v>8599</v>
      </c>
      <c r="B8604" s="16" t="s">
        <v>38</v>
      </c>
      <c r="C8604" s="16" t="s">
        <v>218</v>
      </c>
      <c r="D8604" s="17">
        <v>0</v>
      </c>
      <c r="E8604" s="17">
        <v>0</v>
      </c>
      <c r="F8604" s="17">
        <v>0</v>
      </c>
      <c r="G8604" s="17">
        <v>9</v>
      </c>
      <c r="H8604" s="17">
        <v>16</v>
      </c>
    </row>
    <row r="8605" spans="1:8">
      <c r="A8605" s="15">
        <v>8600</v>
      </c>
      <c r="B8605" s="16" t="s">
        <v>38</v>
      </c>
      <c r="C8605" s="16" t="s">
        <v>219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38</v>
      </c>
      <c r="C8606" s="16" t="s">
        <v>361</v>
      </c>
      <c r="D8606" s="17">
        <v>0</v>
      </c>
      <c r="E8606" s="17">
        <v>0</v>
      </c>
      <c r="F8606" s="17">
        <v>8</v>
      </c>
      <c r="G8606" s="17">
        <v>0</v>
      </c>
      <c r="H8606" s="17">
        <v>8</v>
      </c>
    </row>
    <row r="8607" spans="1:8">
      <c r="A8607" s="15">
        <v>8602</v>
      </c>
      <c r="B8607" s="16" t="s">
        <v>38</v>
      </c>
      <c r="C8607" s="16" t="s">
        <v>220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38</v>
      </c>
      <c r="C8608" s="16" t="s">
        <v>221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38</v>
      </c>
      <c r="C8609" s="16" t="s">
        <v>222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38</v>
      </c>
      <c r="C8610" s="16" t="s">
        <v>223</v>
      </c>
      <c r="D8610" s="17">
        <v>30</v>
      </c>
      <c r="E8610" s="17">
        <v>19</v>
      </c>
      <c r="F8610" s="17">
        <v>303</v>
      </c>
      <c r="G8610" s="17">
        <v>29</v>
      </c>
      <c r="H8610" s="17">
        <v>380</v>
      </c>
    </row>
    <row r="8611" spans="1:8">
      <c r="A8611" s="15">
        <v>8606</v>
      </c>
      <c r="B8611" s="16" t="s">
        <v>38</v>
      </c>
      <c r="C8611" s="16" t="s">
        <v>224</v>
      </c>
      <c r="D8611" s="17">
        <v>0</v>
      </c>
      <c r="E8611" s="17">
        <v>0</v>
      </c>
      <c r="F8611" s="17">
        <v>0</v>
      </c>
      <c r="G8611" s="17">
        <v>0</v>
      </c>
      <c r="H8611" s="17">
        <v>0</v>
      </c>
    </row>
    <row r="8612" spans="1:8">
      <c r="A8612" s="15">
        <v>8607</v>
      </c>
      <c r="B8612" s="16" t="s">
        <v>38</v>
      </c>
      <c r="C8612" s="16" t="s">
        <v>225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38</v>
      </c>
      <c r="C8613" s="16" t="s">
        <v>226</v>
      </c>
      <c r="D8613" s="17">
        <v>0</v>
      </c>
      <c r="E8613" s="17">
        <v>6</v>
      </c>
      <c r="F8613" s="17">
        <v>343</v>
      </c>
      <c r="G8613" s="17">
        <v>811</v>
      </c>
      <c r="H8613" s="17">
        <v>1165</v>
      </c>
    </row>
    <row r="8614" spans="1:8">
      <c r="A8614" s="15">
        <v>8609</v>
      </c>
      <c r="B8614" s="16" t="s">
        <v>38</v>
      </c>
      <c r="C8614" s="16" t="s">
        <v>227</v>
      </c>
      <c r="D8614" s="17">
        <v>0</v>
      </c>
      <c r="E8614" s="17">
        <v>0</v>
      </c>
      <c r="F8614" s="17">
        <v>0</v>
      </c>
      <c r="G8614" s="17">
        <v>0</v>
      </c>
      <c r="H8614" s="17">
        <v>0</v>
      </c>
    </row>
    <row r="8615" spans="1:8">
      <c r="A8615" s="15">
        <v>8610</v>
      </c>
      <c r="B8615" s="16" t="s">
        <v>38</v>
      </c>
      <c r="C8615" s="16" t="s">
        <v>228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38</v>
      </c>
      <c r="C8616" s="16" t="s">
        <v>373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38</v>
      </c>
      <c r="C8617" s="16" t="s">
        <v>229</v>
      </c>
      <c r="D8617" s="17">
        <v>0</v>
      </c>
      <c r="E8617" s="17">
        <v>0</v>
      </c>
      <c r="F8617" s="17">
        <v>0</v>
      </c>
      <c r="G8617" s="17">
        <v>0</v>
      </c>
      <c r="H8617" s="17">
        <v>0</v>
      </c>
    </row>
    <row r="8618" spans="1:8">
      <c r="A8618" s="15">
        <v>8613</v>
      </c>
      <c r="B8618" s="16" t="s">
        <v>38</v>
      </c>
      <c r="C8618" s="16" t="s">
        <v>230</v>
      </c>
      <c r="D8618" s="17">
        <v>3</v>
      </c>
      <c r="E8618" s="17">
        <v>12</v>
      </c>
      <c r="F8618" s="17">
        <v>90</v>
      </c>
      <c r="G8618" s="17">
        <v>21</v>
      </c>
      <c r="H8618" s="17">
        <v>125</v>
      </c>
    </row>
    <row r="8619" spans="1:8">
      <c r="A8619" s="15">
        <v>8614</v>
      </c>
      <c r="B8619" s="16" t="s">
        <v>38</v>
      </c>
      <c r="C8619" s="16" t="s">
        <v>231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38</v>
      </c>
      <c r="C8620" s="16" t="s">
        <v>232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38</v>
      </c>
      <c r="C8621" s="16" t="s">
        <v>233</v>
      </c>
      <c r="D8621" s="17">
        <v>7</v>
      </c>
      <c r="E8621" s="17">
        <v>0</v>
      </c>
      <c r="F8621" s="17">
        <v>20</v>
      </c>
      <c r="G8621" s="17">
        <v>0</v>
      </c>
      <c r="H8621" s="17">
        <v>28</v>
      </c>
    </row>
    <row r="8622" spans="1:8">
      <c r="A8622" s="15">
        <v>8617</v>
      </c>
      <c r="B8622" s="16" t="s">
        <v>38</v>
      </c>
      <c r="C8622" s="16" t="s">
        <v>362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38</v>
      </c>
      <c r="C8623" s="16" t="s">
        <v>234</v>
      </c>
      <c r="D8623" s="17">
        <v>0</v>
      </c>
      <c r="E8623" s="17">
        <v>0</v>
      </c>
      <c r="F8623" s="17">
        <v>0</v>
      </c>
      <c r="G8623" s="17">
        <v>0</v>
      </c>
      <c r="H8623" s="17">
        <v>0</v>
      </c>
    </row>
    <row r="8624" spans="1:8">
      <c r="A8624" s="15">
        <v>8619</v>
      </c>
      <c r="B8624" s="16" t="s">
        <v>38</v>
      </c>
      <c r="C8624" s="16" t="s">
        <v>235</v>
      </c>
      <c r="D8624" s="17">
        <v>0</v>
      </c>
      <c r="E8624" s="17">
        <v>0</v>
      </c>
      <c r="F8624" s="17">
        <v>5</v>
      </c>
      <c r="G8624" s="17">
        <v>0</v>
      </c>
      <c r="H8624" s="17">
        <v>5</v>
      </c>
    </row>
    <row r="8625" spans="1:8">
      <c r="A8625" s="15">
        <v>8620</v>
      </c>
      <c r="B8625" s="16" t="s">
        <v>38</v>
      </c>
      <c r="C8625" s="16" t="s">
        <v>236</v>
      </c>
      <c r="D8625" s="17">
        <v>0</v>
      </c>
      <c r="E8625" s="17">
        <v>0</v>
      </c>
      <c r="F8625" s="17">
        <v>0</v>
      </c>
      <c r="G8625" s="17">
        <v>0</v>
      </c>
      <c r="H8625" s="17">
        <v>0</v>
      </c>
    </row>
    <row r="8626" spans="1:8">
      <c r="A8626" s="15">
        <v>8621</v>
      </c>
      <c r="B8626" s="16" t="s">
        <v>38</v>
      </c>
      <c r="C8626" s="16" t="s">
        <v>237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38</v>
      </c>
      <c r="C8627" s="16" t="s">
        <v>238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38</v>
      </c>
      <c r="C8628" s="16" t="s">
        <v>239</v>
      </c>
      <c r="D8628" s="17">
        <v>0</v>
      </c>
      <c r="E8628" s="17">
        <v>0</v>
      </c>
      <c r="F8628" s="17">
        <v>29</v>
      </c>
      <c r="G8628" s="17">
        <v>9</v>
      </c>
      <c r="H8628" s="17">
        <v>39</v>
      </c>
    </row>
    <row r="8629" spans="1:8">
      <c r="A8629" s="15">
        <v>8624</v>
      </c>
      <c r="B8629" s="16" t="s">
        <v>38</v>
      </c>
      <c r="C8629" s="16" t="s">
        <v>374</v>
      </c>
      <c r="D8629" s="17">
        <v>0</v>
      </c>
      <c r="E8629" s="17">
        <v>0</v>
      </c>
      <c r="F8629" s="17">
        <v>0</v>
      </c>
      <c r="G8629" s="17">
        <v>0</v>
      </c>
      <c r="H8629" s="17">
        <v>0</v>
      </c>
    </row>
    <row r="8630" spans="1:8">
      <c r="A8630" s="15">
        <v>8625</v>
      </c>
      <c r="B8630" s="16" t="s">
        <v>38</v>
      </c>
      <c r="C8630" s="16" t="s">
        <v>240</v>
      </c>
      <c r="D8630" s="17">
        <v>0</v>
      </c>
      <c r="E8630" s="17">
        <v>0</v>
      </c>
      <c r="F8630" s="17">
        <v>12</v>
      </c>
      <c r="G8630" s="17">
        <v>0</v>
      </c>
      <c r="H8630" s="17">
        <v>16</v>
      </c>
    </row>
    <row r="8631" spans="1:8">
      <c r="A8631" s="15">
        <v>8626</v>
      </c>
      <c r="B8631" s="16" t="s">
        <v>38</v>
      </c>
      <c r="C8631" s="16" t="s">
        <v>241</v>
      </c>
      <c r="D8631" s="17">
        <v>0</v>
      </c>
      <c r="E8631" s="17">
        <v>0</v>
      </c>
      <c r="F8631" s="17">
        <v>0</v>
      </c>
      <c r="G8631" s="17">
        <v>0</v>
      </c>
      <c r="H8631" s="17">
        <v>4</v>
      </c>
    </row>
    <row r="8632" spans="1:8">
      <c r="A8632" s="15">
        <v>8627</v>
      </c>
      <c r="B8632" s="16" t="s">
        <v>38</v>
      </c>
      <c r="C8632" s="16" t="s">
        <v>382</v>
      </c>
      <c r="D8632" s="17">
        <v>10</v>
      </c>
      <c r="E8632" s="17">
        <v>25</v>
      </c>
      <c r="F8632" s="17">
        <v>210</v>
      </c>
      <c r="G8632" s="17">
        <v>28</v>
      </c>
      <c r="H8632" s="17">
        <v>274</v>
      </c>
    </row>
    <row r="8633" spans="1:8">
      <c r="A8633" s="15">
        <v>8628</v>
      </c>
      <c r="B8633" s="16" t="s">
        <v>38</v>
      </c>
      <c r="C8633" s="16" t="s">
        <v>242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38</v>
      </c>
      <c r="C8634" s="16" t="s">
        <v>243</v>
      </c>
      <c r="D8634" s="17">
        <v>0</v>
      </c>
      <c r="E8634" s="17">
        <v>0</v>
      </c>
      <c r="F8634" s="17">
        <v>3</v>
      </c>
      <c r="G8634" s="17">
        <v>0</v>
      </c>
      <c r="H8634" s="17">
        <v>3</v>
      </c>
    </row>
    <row r="8635" spans="1:8">
      <c r="A8635" s="15">
        <v>8630</v>
      </c>
      <c r="B8635" s="16" t="s">
        <v>38</v>
      </c>
      <c r="C8635" s="16" t="s">
        <v>244</v>
      </c>
      <c r="D8635" s="17">
        <v>0</v>
      </c>
      <c r="E8635" s="17">
        <v>47</v>
      </c>
      <c r="F8635" s="17">
        <v>89</v>
      </c>
      <c r="G8635" s="17">
        <v>0</v>
      </c>
      <c r="H8635" s="17">
        <v>130</v>
      </c>
    </row>
    <row r="8636" spans="1:8">
      <c r="A8636" s="15">
        <v>8631</v>
      </c>
      <c r="B8636" s="16" t="s">
        <v>38</v>
      </c>
      <c r="C8636" s="16" t="s">
        <v>245</v>
      </c>
      <c r="D8636" s="17">
        <v>8</v>
      </c>
      <c r="E8636" s="17">
        <v>3</v>
      </c>
      <c r="F8636" s="17">
        <v>86</v>
      </c>
      <c r="G8636" s="17">
        <v>87</v>
      </c>
      <c r="H8636" s="17">
        <v>185</v>
      </c>
    </row>
    <row r="8637" spans="1:8">
      <c r="A8637" s="15">
        <v>8632</v>
      </c>
      <c r="B8637" s="16" t="s">
        <v>38</v>
      </c>
      <c r="C8637" s="16" t="s">
        <v>246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38</v>
      </c>
      <c r="C8638" s="16" t="s">
        <v>247</v>
      </c>
      <c r="D8638" s="17">
        <v>174</v>
      </c>
      <c r="E8638" s="17">
        <v>198</v>
      </c>
      <c r="F8638" s="17">
        <v>1479</v>
      </c>
      <c r="G8638" s="17">
        <v>103</v>
      </c>
      <c r="H8638" s="17">
        <v>1951</v>
      </c>
    </row>
    <row r="8639" spans="1:8">
      <c r="A8639" s="15">
        <v>8634</v>
      </c>
      <c r="B8639" s="16" t="s">
        <v>38</v>
      </c>
      <c r="C8639" s="16" t="s">
        <v>248</v>
      </c>
      <c r="D8639" s="17">
        <v>0</v>
      </c>
      <c r="E8639" s="17">
        <v>0</v>
      </c>
      <c r="F8639" s="17">
        <v>0</v>
      </c>
      <c r="G8639" s="17">
        <v>0</v>
      </c>
      <c r="H8639" s="17">
        <v>0</v>
      </c>
    </row>
    <row r="8640" spans="1:8">
      <c r="A8640" s="15">
        <v>8635</v>
      </c>
      <c r="B8640" s="16" t="s">
        <v>38</v>
      </c>
      <c r="C8640" s="16" t="s">
        <v>249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38</v>
      </c>
      <c r="C8641" s="16" t="s">
        <v>250</v>
      </c>
      <c r="D8641" s="17">
        <v>0</v>
      </c>
      <c r="E8641" s="17">
        <v>0</v>
      </c>
      <c r="F8641" s="17">
        <v>16</v>
      </c>
      <c r="G8641" s="17">
        <v>0</v>
      </c>
      <c r="H8641" s="17">
        <v>16</v>
      </c>
    </row>
    <row r="8642" spans="1:8">
      <c r="A8642" s="15">
        <v>8637</v>
      </c>
      <c r="B8642" s="16" t="s">
        <v>38</v>
      </c>
      <c r="C8642" s="16" t="s">
        <v>251</v>
      </c>
      <c r="D8642" s="17">
        <v>0</v>
      </c>
      <c r="E8642" s="17">
        <v>0</v>
      </c>
      <c r="F8642" s="17">
        <v>6</v>
      </c>
      <c r="G8642" s="17">
        <v>0</v>
      </c>
      <c r="H8642" s="17">
        <v>5</v>
      </c>
    </row>
    <row r="8643" spans="1:8">
      <c r="A8643" s="15">
        <v>8638</v>
      </c>
      <c r="B8643" s="16" t="s">
        <v>38</v>
      </c>
      <c r="C8643" s="16" t="s">
        <v>252</v>
      </c>
      <c r="D8643" s="17">
        <v>0</v>
      </c>
      <c r="E8643" s="17">
        <v>0</v>
      </c>
      <c r="F8643" s="17">
        <v>0</v>
      </c>
      <c r="G8643" s="17">
        <v>0</v>
      </c>
      <c r="H8643" s="17">
        <v>0</v>
      </c>
    </row>
    <row r="8644" spans="1:8">
      <c r="A8644" s="15">
        <v>8639</v>
      </c>
      <c r="B8644" s="16" t="s">
        <v>38</v>
      </c>
      <c r="C8644" s="16" t="s">
        <v>253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38</v>
      </c>
      <c r="C8645" s="16" t="s">
        <v>254</v>
      </c>
      <c r="D8645" s="17">
        <v>0</v>
      </c>
      <c r="E8645" s="17">
        <v>0</v>
      </c>
      <c r="F8645" s="17">
        <v>0</v>
      </c>
      <c r="G8645" s="17">
        <v>11</v>
      </c>
      <c r="H8645" s="17">
        <v>13</v>
      </c>
    </row>
    <row r="8646" spans="1:8">
      <c r="A8646" s="15">
        <v>8641</v>
      </c>
      <c r="B8646" s="16" t="s">
        <v>38</v>
      </c>
      <c r="C8646" s="16" t="s">
        <v>255</v>
      </c>
      <c r="D8646" s="17">
        <v>0</v>
      </c>
      <c r="E8646" s="17">
        <v>0</v>
      </c>
      <c r="F8646" s="17">
        <v>0</v>
      </c>
      <c r="G8646" s="17">
        <v>0</v>
      </c>
      <c r="H8646" s="17">
        <v>0</v>
      </c>
    </row>
    <row r="8647" spans="1:8">
      <c r="A8647" s="15">
        <v>8642</v>
      </c>
      <c r="B8647" s="16" t="s">
        <v>38</v>
      </c>
      <c r="C8647" s="16" t="s">
        <v>256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38</v>
      </c>
      <c r="C8648" s="16" t="s">
        <v>257</v>
      </c>
      <c r="D8648" s="17">
        <v>0</v>
      </c>
      <c r="E8648" s="17">
        <v>0</v>
      </c>
      <c r="F8648" s="17">
        <v>0</v>
      </c>
      <c r="G8648" s="17">
        <v>0</v>
      </c>
      <c r="H8648" s="17">
        <v>0</v>
      </c>
    </row>
    <row r="8649" spans="1:8">
      <c r="A8649" s="15">
        <v>8644</v>
      </c>
      <c r="B8649" s="16" t="s">
        <v>38</v>
      </c>
      <c r="C8649" s="16" t="s">
        <v>258</v>
      </c>
      <c r="D8649" s="17">
        <v>0</v>
      </c>
      <c r="E8649" s="17">
        <v>3</v>
      </c>
      <c r="F8649" s="17">
        <v>75</v>
      </c>
      <c r="G8649" s="17">
        <v>31</v>
      </c>
      <c r="H8649" s="17">
        <v>106</v>
      </c>
    </row>
    <row r="8650" spans="1:8">
      <c r="A8650" s="15">
        <v>8645</v>
      </c>
      <c r="B8650" s="16" t="s">
        <v>38</v>
      </c>
      <c r="C8650" s="16" t="s">
        <v>259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38</v>
      </c>
      <c r="C8651" s="16" t="s">
        <v>260</v>
      </c>
      <c r="D8651" s="17">
        <v>0</v>
      </c>
      <c r="E8651" s="17">
        <v>0</v>
      </c>
      <c r="F8651" s="17">
        <v>0</v>
      </c>
      <c r="G8651" s="17">
        <v>0</v>
      </c>
      <c r="H8651" s="17">
        <v>0</v>
      </c>
    </row>
    <row r="8652" spans="1:8">
      <c r="A8652" s="15">
        <v>8647</v>
      </c>
      <c r="B8652" s="16" t="s">
        <v>38</v>
      </c>
      <c r="C8652" s="16" t="s">
        <v>261</v>
      </c>
      <c r="D8652" s="17">
        <v>4</v>
      </c>
      <c r="E8652" s="17">
        <v>0</v>
      </c>
      <c r="F8652" s="17">
        <v>3</v>
      </c>
      <c r="G8652" s="17">
        <v>0</v>
      </c>
      <c r="H8652" s="17">
        <v>12</v>
      </c>
    </row>
    <row r="8653" spans="1:8">
      <c r="A8653" s="15">
        <v>8648</v>
      </c>
      <c r="B8653" s="16" t="s">
        <v>38</v>
      </c>
      <c r="C8653" s="16" t="s">
        <v>262</v>
      </c>
      <c r="D8653" s="17">
        <v>3</v>
      </c>
      <c r="E8653" s="17">
        <v>4</v>
      </c>
      <c r="F8653" s="17">
        <v>4</v>
      </c>
      <c r="G8653" s="17">
        <v>0</v>
      </c>
      <c r="H8653" s="17">
        <v>8</v>
      </c>
    </row>
    <row r="8654" spans="1:8">
      <c r="A8654" s="15">
        <v>8649</v>
      </c>
      <c r="B8654" s="16" t="s">
        <v>38</v>
      </c>
      <c r="C8654" s="16" t="s">
        <v>263</v>
      </c>
      <c r="D8654" s="17">
        <v>15</v>
      </c>
      <c r="E8654" s="17">
        <v>59</v>
      </c>
      <c r="F8654" s="17">
        <v>188</v>
      </c>
      <c r="G8654" s="17">
        <v>0</v>
      </c>
      <c r="H8654" s="17">
        <v>266</v>
      </c>
    </row>
    <row r="8655" spans="1:8">
      <c r="A8655" s="15">
        <v>8650</v>
      </c>
      <c r="B8655" s="16" t="s">
        <v>38</v>
      </c>
      <c r="C8655" s="16" t="s">
        <v>264</v>
      </c>
      <c r="D8655" s="17">
        <v>0</v>
      </c>
      <c r="E8655" s="17">
        <v>0</v>
      </c>
      <c r="F8655" s="17">
        <v>0</v>
      </c>
      <c r="G8655" s="17">
        <v>0</v>
      </c>
      <c r="H8655" s="17">
        <v>0</v>
      </c>
    </row>
    <row r="8656" spans="1:8">
      <c r="A8656" s="15">
        <v>8651</v>
      </c>
      <c r="B8656" s="16" t="s">
        <v>38</v>
      </c>
      <c r="C8656" s="16" t="s">
        <v>265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38</v>
      </c>
      <c r="C8657" s="16" t="s">
        <v>266</v>
      </c>
      <c r="D8657" s="17">
        <v>0</v>
      </c>
      <c r="E8657" s="17">
        <v>0</v>
      </c>
      <c r="F8657" s="17">
        <v>31</v>
      </c>
      <c r="G8657" s="17">
        <v>0</v>
      </c>
      <c r="H8657" s="17">
        <v>34</v>
      </c>
    </row>
    <row r="8658" spans="1:8">
      <c r="A8658" s="15">
        <v>8653</v>
      </c>
      <c r="B8658" s="16" t="s">
        <v>38</v>
      </c>
      <c r="C8658" s="16" t="s">
        <v>267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38</v>
      </c>
      <c r="C8659" s="16" t="s">
        <v>268</v>
      </c>
      <c r="D8659" s="17">
        <v>3</v>
      </c>
      <c r="E8659" s="17">
        <v>0</v>
      </c>
      <c r="F8659" s="17">
        <v>26</v>
      </c>
      <c r="G8659" s="17">
        <v>0</v>
      </c>
      <c r="H8659" s="17">
        <v>35</v>
      </c>
    </row>
    <row r="8660" spans="1:8">
      <c r="A8660" s="15">
        <v>8655</v>
      </c>
      <c r="B8660" s="16" t="s">
        <v>38</v>
      </c>
      <c r="C8660" s="16" t="s">
        <v>269</v>
      </c>
      <c r="D8660" s="17">
        <v>49</v>
      </c>
      <c r="E8660" s="17">
        <v>93</v>
      </c>
      <c r="F8660" s="17">
        <v>751</v>
      </c>
      <c r="G8660" s="17">
        <v>125</v>
      </c>
      <c r="H8660" s="17">
        <v>1027</v>
      </c>
    </row>
    <row r="8661" spans="1:8">
      <c r="A8661" s="15">
        <v>8656</v>
      </c>
      <c r="B8661" s="16" t="s">
        <v>38</v>
      </c>
      <c r="C8661" s="16" t="s">
        <v>363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38</v>
      </c>
      <c r="C8662" s="16" t="s">
        <v>270</v>
      </c>
      <c r="D8662" s="17">
        <v>0</v>
      </c>
      <c r="E8662" s="17">
        <v>3</v>
      </c>
      <c r="F8662" s="17">
        <v>160</v>
      </c>
      <c r="G8662" s="17">
        <v>147</v>
      </c>
      <c r="H8662" s="17">
        <v>312</v>
      </c>
    </row>
    <row r="8663" spans="1:8">
      <c r="A8663" s="15">
        <v>8658</v>
      </c>
      <c r="B8663" s="16" t="s">
        <v>38</v>
      </c>
      <c r="C8663" s="16" t="s">
        <v>271</v>
      </c>
      <c r="D8663" s="17">
        <v>9</v>
      </c>
      <c r="E8663" s="17">
        <v>0</v>
      </c>
      <c r="F8663" s="17">
        <v>42</v>
      </c>
      <c r="G8663" s="17">
        <v>17</v>
      </c>
      <c r="H8663" s="17">
        <v>66</v>
      </c>
    </row>
    <row r="8664" spans="1:8">
      <c r="A8664" s="15">
        <v>8659</v>
      </c>
      <c r="B8664" s="16" t="s">
        <v>38</v>
      </c>
      <c r="C8664" s="16" t="s">
        <v>272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38</v>
      </c>
      <c r="C8665" s="16" t="s">
        <v>273</v>
      </c>
      <c r="D8665" s="17">
        <v>0</v>
      </c>
      <c r="E8665" s="17">
        <v>0</v>
      </c>
      <c r="F8665" s="17">
        <v>0</v>
      </c>
      <c r="G8665" s="17">
        <v>0</v>
      </c>
      <c r="H8665" s="17">
        <v>5</v>
      </c>
    </row>
    <row r="8666" spans="1:8">
      <c r="A8666" s="15">
        <v>8661</v>
      </c>
      <c r="B8666" s="16" t="s">
        <v>38</v>
      </c>
      <c r="C8666" s="16" t="s">
        <v>274</v>
      </c>
      <c r="D8666" s="17">
        <v>0</v>
      </c>
      <c r="E8666" s="17">
        <v>4</v>
      </c>
      <c r="F8666" s="17">
        <v>83</v>
      </c>
      <c r="G8666" s="17">
        <v>17</v>
      </c>
      <c r="H8666" s="17">
        <v>97</v>
      </c>
    </row>
    <row r="8667" spans="1:8">
      <c r="A8667" s="15">
        <v>8662</v>
      </c>
      <c r="B8667" s="16" t="s">
        <v>38</v>
      </c>
      <c r="C8667" s="16" t="s">
        <v>275</v>
      </c>
      <c r="D8667" s="17">
        <v>9</v>
      </c>
      <c r="E8667" s="17">
        <v>0</v>
      </c>
      <c r="F8667" s="17">
        <v>42</v>
      </c>
      <c r="G8667" s="17">
        <v>8</v>
      </c>
      <c r="H8667" s="17">
        <v>63</v>
      </c>
    </row>
    <row r="8668" spans="1:8">
      <c r="A8668" s="15">
        <v>8663</v>
      </c>
      <c r="B8668" s="16" t="s">
        <v>38</v>
      </c>
      <c r="C8668" s="16" t="s">
        <v>276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38</v>
      </c>
      <c r="C8669" s="16" t="s">
        <v>277</v>
      </c>
      <c r="D8669" s="17">
        <v>0</v>
      </c>
      <c r="E8669" s="17">
        <v>7</v>
      </c>
      <c r="F8669" s="17">
        <v>38</v>
      </c>
      <c r="G8669" s="17">
        <v>0</v>
      </c>
      <c r="H8669" s="17">
        <v>48</v>
      </c>
    </row>
    <row r="8670" spans="1:8">
      <c r="A8670" s="15">
        <v>8665</v>
      </c>
      <c r="B8670" s="16" t="s">
        <v>38</v>
      </c>
      <c r="C8670" s="16" t="s">
        <v>278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38</v>
      </c>
      <c r="C8671" s="16" t="s">
        <v>364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38</v>
      </c>
      <c r="C8672" s="16" t="s">
        <v>279</v>
      </c>
      <c r="D8672" s="17">
        <v>4</v>
      </c>
      <c r="E8672" s="17">
        <v>8</v>
      </c>
      <c r="F8672" s="17">
        <v>29</v>
      </c>
      <c r="G8672" s="17">
        <v>0</v>
      </c>
      <c r="H8672" s="17">
        <v>39</v>
      </c>
    </row>
    <row r="8673" spans="1:8">
      <c r="A8673" s="15">
        <v>8668</v>
      </c>
      <c r="B8673" s="16" t="s">
        <v>38</v>
      </c>
      <c r="C8673" s="16" t="s">
        <v>280</v>
      </c>
      <c r="D8673" s="17">
        <v>11</v>
      </c>
      <c r="E8673" s="17">
        <v>12</v>
      </c>
      <c r="F8673" s="17">
        <v>307</v>
      </c>
      <c r="G8673" s="17">
        <v>220</v>
      </c>
      <c r="H8673" s="17">
        <v>541</v>
      </c>
    </row>
    <row r="8674" spans="1:8">
      <c r="A8674" s="15">
        <v>8669</v>
      </c>
      <c r="B8674" s="16" t="s">
        <v>38</v>
      </c>
      <c r="C8674" s="16" t="s">
        <v>281</v>
      </c>
      <c r="D8674" s="17">
        <v>0</v>
      </c>
      <c r="E8674" s="17">
        <v>0</v>
      </c>
      <c r="F8674" s="17">
        <v>0</v>
      </c>
      <c r="G8674" s="17">
        <v>0</v>
      </c>
      <c r="H8674" s="17">
        <v>0</v>
      </c>
    </row>
    <row r="8675" spans="1:8">
      <c r="A8675" s="15">
        <v>8670</v>
      </c>
      <c r="B8675" s="16" t="s">
        <v>38</v>
      </c>
      <c r="C8675" s="16" t="s">
        <v>282</v>
      </c>
      <c r="D8675" s="17">
        <v>3</v>
      </c>
      <c r="E8675" s="17">
        <v>7</v>
      </c>
      <c r="F8675" s="17">
        <v>180</v>
      </c>
      <c r="G8675" s="17">
        <v>116</v>
      </c>
      <c r="H8675" s="17">
        <v>308</v>
      </c>
    </row>
    <row r="8676" spans="1:8">
      <c r="A8676" s="15">
        <v>8671</v>
      </c>
      <c r="B8676" s="16" t="s">
        <v>38</v>
      </c>
      <c r="C8676" s="16" t="s">
        <v>283</v>
      </c>
      <c r="D8676" s="17">
        <v>0</v>
      </c>
      <c r="E8676" s="17">
        <v>0</v>
      </c>
      <c r="F8676" s="17">
        <v>3</v>
      </c>
      <c r="G8676" s="17">
        <v>5</v>
      </c>
      <c r="H8676" s="17">
        <v>6</v>
      </c>
    </row>
    <row r="8677" spans="1:8">
      <c r="A8677" s="15">
        <v>8672</v>
      </c>
      <c r="B8677" s="16" t="s">
        <v>38</v>
      </c>
      <c r="C8677" s="16" t="s">
        <v>284</v>
      </c>
      <c r="D8677" s="17">
        <v>0</v>
      </c>
      <c r="E8677" s="17">
        <v>0</v>
      </c>
      <c r="F8677" s="17">
        <v>0</v>
      </c>
      <c r="G8677" s="17">
        <v>0</v>
      </c>
      <c r="H8677" s="17">
        <v>0</v>
      </c>
    </row>
    <row r="8678" spans="1:8">
      <c r="A8678" s="15">
        <v>8673</v>
      </c>
      <c r="B8678" s="16" t="s">
        <v>38</v>
      </c>
      <c r="C8678" s="16" t="s">
        <v>285</v>
      </c>
      <c r="D8678" s="17">
        <v>22</v>
      </c>
      <c r="E8678" s="17">
        <v>20</v>
      </c>
      <c r="F8678" s="17">
        <v>109</v>
      </c>
      <c r="G8678" s="17">
        <v>5</v>
      </c>
      <c r="H8678" s="17">
        <v>159</v>
      </c>
    </row>
    <row r="8679" spans="1:8">
      <c r="A8679" s="15">
        <v>8674</v>
      </c>
      <c r="B8679" s="16" t="s">
        <v>38</v>
      </c>
      <c r="C8679" s="16" t="s">
        <v>375</v>
      </c>
      <c r="D8679" s="17">
        <v>0</v>
      </c>
      <c r="E8679" s="17">
        <v>0</v>
      </c>
      <c r="F8679" s="17">
        <v>0</v>
      </c>
      <c r="G8679" s="17">
        <v>0</v>
      </c>
      <c r="H8679" s="17">
        <v>0</v>
      </c>
    </row>
    <row r="8680" spans="1:8">
      <c r="A8680" s="15">
        <v>8675</v>
      </c>
      <c r="B8680" s="16" t="s">
        <v>38</v>
      </c>
      <c r="C8680" s="16" t="s">
        <v>286</v>
      </c>
      <c r="D8680" s="17">
        <v>0</v>
      </c>
      <c r="E8680" s="17">
        <v>0</v>
      </c>
      <c r="F8680" s="17">
        <v>13</v>
      </c>
      <c r="G8680" s="17">
        <v>8</v>
      </c>
      <c r="H8680" s="17">
        <v>21</v>
      </c>
    </row>
    <row r="8681" spans="1:8">
      <c r="A8681" s="15">
        <v>8676</v>
      </c>
      <c r="B8681" s="16" t="s">
        <v>38</v>
      </c>
      <c r="C8681" s="16" t="s">
        <v>287</v>
      </c>
      <c r="D8681" s="17">
        <v>0</v>
      </c>
      <c r="E8681" s="17">
        <v>0</v>
      </c>
      <c r="F8681" s="17">
        <v>9</v>
      </c>
      <c r="G8681" s="17">
        <v>36</v>
      </c>
      <c r="H8681" s="17">
        <v>48</v>
      </c>
    </row>
    <row r="8682" spans="1:8">
      <c r="A8682" s="15">
        <v>8677</v>
      </c>
      <c r="B8682" s="16" t="s">
        <v>38</v>
      </c>
      <c r="C8682" s="16" t="s">
        <v>288</v>
      </c>
      <c r="D8682" s="17">
        <v>0</v>
      </c>
      <c r="E8682" s="17">
        <v>0</v>
      </c>
      <c r="F8682" s="17">
        <v>3</v>
      </c>
      <c r="G8682" s="17">
        <v>0</v>
      </c>
      <c r="H8682" s="17">
        <v>3</v>
      </c>
    </row>
    <row r="8683" spans="1:8">
      <c r="A8683" s="15">
        <v>8678</v>
      </c>
      <c r="B8683" s="16" t="s">
        <v>38</v>
      </c>
      <c r="C8683" s="16" t="s">
        <v>289</v>
      </c>
      <c r="D8683" s="17">
        <v>0</v>
      </c>
      <c r="E8683" s="17">
        <v>14</v>
      </c>
      <c r="F8683" s="17">
        <v>22</v>
      </c>
      <c r="G8683" s="17">
        <v>5</v>
      </c>
      <c r="H8683" s="17">
        <v>34</v>
      </c>
    </row>
    <row r="8684" spans="1:8">
      <c r="A8684" s="15">
        <v>8679</v>
      </c>
      <c r="B8684" s="16" t="s">
        <v>38</v>
      </c>
      <c r="C8684" s="16" t="s">
        <v>290</v>
      </c>
      <c r="D8684" s="17">
        <v>18</v>
      </c>
      <c r="E8684" s="17">
        <v>17</v>
      </c>
      <c r="F8684" s="17">
        <v>259</v>
      </c>
      <c r="G8684" s="17">
        <v>36</v>
      </c>
      <c r="H8684" s="17">
        <v>333</v>
      </c>
    </row>
    <row r="8685" spans="1:8">
      <c r="A8685" s="15">
        <v>8680</v>
      </c>
      <c r="B8685" s="16" t="s">
        <v>38</v>
      </c>
      <c r="C8685" s="16" t="s">
        <v>291</v>
      </c>
      <c r="D8685" s="17">
        <v>0</v>
      </c>
      <c r="E8685" s="17">
        <v>0</v>
      </c>
      <c r="F8685" s="17">
        <v>0</v>
      </c>
      <c r="G8685" s="17">
        <v>0</v>
      </c>
      <c r="H8685" s="17">
        <v>0</v>
      </c>
    </row>
    <row r="8686" spans="1:8">
      <c r="A8686" s="15">
        <v>8681</v>
      </c>
      <c r="B8686" s="16" t="s">
        <v>38</v>
      </c>
      <c r="C8686" s="16" t="s">
        <v>292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38</v>
      </c>
      <c r="C8687" s="16" t="s">
        <v>293</v>
      </c>
      <c r="D8687" s="17">
        <v>0</v>
      </c>
      <c r="E8687" s="17">
        <v>0</v>
      </c>
      <c r="F8687" s="17">
        <v>171</v>
      </c>
      <c r="G8687" s="17">
        <v>146</v>
      </c>
      <c r="H8687" s="17">
        <v>319</v>
      </c>
    </row>
    <row r="8688" spans="1:8">
      <c r="A8688" s="15">
        <v>8683</v>
      </c>
      <c r="B8688" s="16" t="s">
        <v>38</v>
      </c>
      <c r="C8688" s="16" t="s">
        <v>365</v>
      </c>
      <c r="D8688" s="17">
        <v>0</v>
      </c>
      <c r="E8688" s="17">
        <v>0</v>
      </c>
      <c r="F8688" s="17">
        <v>11</v>
      </c>
      <c r="G8688" s="17">
        <v>0</v>
      </c>
      <c r="H8688" s="17">
        <v>19</v>
      </c>
    </row>
    <row r="8689" spans="1:8">
      <c r="A8689" s="15">
        <v>8684</v>
      </c>
      <c r="B8689" s="16" t="s">
        <v>38</v>
      </c>
      <c r="C8689" s="16" t="s">
        <v>294</v>
      </c>
      <c r="D8689" s="17">
        <v>0</v>
      </c>
      <c r="E8689" s="17">
        <v>0</v>
      </c>
      <c r="F8689" s="17">
        <v>0</v>
      </c>
      <c r="G8689" s="17">
        <v>0</v>
      </c>
      <c r="H8689" s="17">
        <v>0</v>
      </c>
    </row>
    <row r="8690" spans="1:8">
      <c r="A8690" s="15">
        <v>8685</v>
      </c>
      <c r="B8690" s="16" t="s">
        <v>38</v>
      </c>
      <c r="C8690" s="16" t="s">
        <v>295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38</v>
      </c>
      <c r="C8691" s="16" t="s">
        <v>296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38</v>
      </c>
      <c r="C8692" s="16" t="s">
        <v>297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38</v>
      </c>
      <c r="C8693" s="16" t="s">
        <v>298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38</v>
      </c>
      <c r="C8694" s="16" t="s">
        <v>299</v>
      </c>
      <c r="D8694" s="17">
        <v>0</v>
      </c>
      <c r="E8694" s="17">
        <v>0</v>
      </c>
      <c r="F8694" s="17">
        <v>9</v>
      </c>
      <c r="G8694" s="17">
        <v>0</v>
      </c>
      <c r="H8694" s="17">
        <v>3</v>
      </c>
    </row>
    <row r="8695" spans="1:8">
      <c r="A8695" s="15">
        <v>8690</v>
      </c>
      <c r="B8695" s="16" t="s">
        <v>38</v>
      </c>
      <c r="C8695" s="16" t="s">
        <v>300</v>
      </c>
      <c r="D8695" s="17">
        <v>0</v>
      </c>
      <c r="E8695" s="17">
        <v>0</v>
      </c>
      <c r="F8695" s="17">
        <v>0</v>
      </c>
      <c r="G8695" s="17">
        <v>0</v>
      </c>
      <c r="H8695" s="17">
        <v>0</v>
      </c>
    </row>
    <row r="8696" spans="1:8">
      <c r="A8696" s="15">
        <v>8691</v>
      </c>
      <c r="B8696" s="16" t="s">
        <v>38</v>
      </c>
      <c r="C8696" s="16" t="s">
        <v>301</v>
      </c>
      <c r="D8696" s="17">
        <v>4</v>
      </c>
      <c r="E8696" s="17">
        <v>0</v>
      </c>
      <c r="F8696" s="17">
        <v>34</v>
      </c>
      <c r="G8696" s="17">
        <v>9</v>
      </c>
      <c r="H8696" s="17">
        <v>54</v>
      </c>
    </row>
    <row r="8697" spans="1:8">
      <c r="A8697" s="15">
        <v>8692</v>
      </c>
      <c r="B8697" s="16" t="s">
        <v>38</v>
      </c>
      <c r="C8697" s="16" t="s">
        <v>366</v>
      </c>
      <c r="D8697" s="17">
        <v>0</v>
      </c>
      <c r="E8697" s="17">
        <v>0</v>
      </c>
      <c r="F8697" s="17">
        <v>0</v>
      </c>
      <c r="G8697" s="17">
        <v>0</v>
      </c>
      <c r="H8697" s="17">
        <v>0</v>
      </c>
    </row>
    <row r="8698" spans="1:8">
      <c r="A8698" s="15">
        <v>8693</v>
      </c>
      <c r="B8698" s="16" t="s">
        <v>38</v>
      </c>
      <c r="C8698" s="16" t="s">
        <v>302</v>
      </c>
      <c r="D8698" s="17">
        <v>4</v>
      </c>
      <c r="E8698" s="17">
        <v>16</v>
      </c>
      <c r="F8698" s="17">
        <v>172</v>
      </c>
      <c r="G8698" s="17">
        <v>29</v>
      </c>
      <c r="H8698" s="17">
        <v>227</v>
      </c>
    </row>
    <row r="8699" spans="1:8">
      <c r="A8699" s="15">
        <v>8694</v>
      </c>
      <c r="B8699" s="16" t="s">
        <v>38</v>
      </c>
      <c r="C8699" s="16" t="s">
        <v>383</v>
      </c>
      <c r="D8699" s="17">
        <v>0</v>
      </c>
      <c r="E8699" s="17">
        <v>0</v>
      </c>
      <c r="F8699" s="17">
        <v>0</v>
      </c>
      <c r="G8699" s="17">
        <v>0</v>
      </c>
      <c r="H8699" s="17">
        <v>0</v>
      </c>
    </row>
    <row r="8700" spans="1:8">
      <c r="A8700" s="15">
        <v>8695</v>
      </c>
      <c r="B8700" s="16" t="s">
        <v>38</v>
      </c>
      <c r="C8700" s="16" t="s">
        <v>384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38</v>
      </c>
      <c r="C8701" s="16" t="s">
        <v>385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38</v>
      </c>
      <c r="C8702" s="16" t="s">
        <v>386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38</v>
      </c>
      <c r="C8703" s="16" t="s">
        <v>387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38</v>
      </c>
      <c r="C8704" s="16" t="s">
        <v>303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38</v>
      </c>
      <c r="C8705" s="16" t="s">
        <v>304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38</v>
      </c>
      <c r="C8706" s="16" t="s">
        <v>376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38</v>
      </c>
      <c r="C8707" s="16" t="s">
        <v>305</v>
      </c>
      <c r="D8707" s="17">
        <v>5</v>
      </c>
      <c r="E8707" s="17">
        <v>26</v>
      </c>
      <c r="F8707" s="17">
        <v>41</v>
      </c>
      <c r="G8707" s="17">
        <v>4</v>
      </c>
      <c r="H8707" s="17">
        <v>77</v>
      </c>
    </row>
    <row r="8708" spans="1:8">
      <c r="A8708" s="15">
        <v>8703</v>
      </c>
      <c r="B8708" s="16" t="s">
        <v>38</v>
      </c>
      <c r="C8708" s="16" t="s">
        <v>306</v>
      </c>
      <c r="D8708" s="17">
        <v>0</v>
      </c>
      <c r="E8708" s="17">
        <v>0</v>
      </c>
      <c r="F8708" s="17">
        <v>0</v>
      </c>
      <c r="G8708" s="17">
        <v>0</v>
      </c>
      <c r="H8708" s="17">
        <v>0</v>
      </c>
    </row>
    <row r="8709" spans="1:8">
      <c r="A8709" s="15">
        <v>8704</v>
      </c>
      <c r="B8709" s="16" t="s">
        <v>38</v>
      </c>
      <c r="C8709" s="16" t="s">
        <v>307</v>
      </c>
      <c r="D8709" s="17">
        <v>0</v>
      </c>
      <c r="E8709" s="17">
        <v>0</v>
      </c>
      <c r="F8709" s="17">
        <v>3</v>
      </c>
      <c r="G8709" s="17">
        <v>0</v>
      </c>
      <c r="H8709" s="17">
        <v>3</v>
      </c>
    </row>
    <row r="8710" spans="1:8">
      <c r="A8710" s="15">
        <v>8705</v>
      </c>
      <c r="B8710" s="16" t="s">
        <v>38</v>
      </c>
      <c r="C8710" s="16" t="s">
        <v>308</v>
      </c>
      <c r="D8710" s="17">
        <v>4</v>
      </c>
      <c r="E8710" s="17">
        <v>3</v>
      </c>
      <c r="F8710" s="17">
        <v>40</v>
      </c>
      <c r="G8710" s="17">
        <v>3</v>
      </c>
      <c r="H8710" s="17">
        <v>51</v>
      </c>
    </row>
    <row r="8711" spans="1:8">
      <c r="A8711" s="15">
        <v>8706</v>
      </c>
      <c r="B8711" s="16" t="s">
        <v>38</v>
      </c>
      <c r="C8711" s="16" t="s">
        <v>309</v>
      </c>
      <c r="D8711" s="17">
        <v>5</v>
      </c>
      <c r="E8711" s="17">
        <v>4</v>
      </c>
      <c r="F8711" s="17">
        <v>38</v>
      </c>
      <c r="G8711" s="17">
        <v>3</v>
      </c>
      <c r="H8711" s="17">
        <v>46</v>
      </c>
    </row>
    <row r="8712" spans="1:8">
      <c r="A8712" s="15">
        <v>8707</v>
      </c>
      <c r="B8712" s="16" t="s">
        <v>38</v>
      </c>
      <c r="C8712" s="16" t="s">
        <v>310</v>
      </c>
      <c r="D8712" s="17">
        <v>8</v>
      </c>
      <c r="E8712" s="17">
        <v>3</v>
      </c>
      <c r="F8712" s="17">
        <v>28</v>
      </c>
      <c r="G8712" s="17">
        <v>5</v>
      </c>
      <c r="H8712" s="17">
        <v>37</v>
      </c>
    </row>
    <row r="8713" spans="1:8">
      <c r="A8713" s="15">
        <v>8708</v>
      </c>
      <c r="B8713" s="16" t="s">
        <v>38</v>
      </c>
      <c r="C8713" s="16" t="s">
        <v>311</v>
      </c>
      <c r="D8713" s="17">
        <v>3</v>
      </c>
      <c r="E8713" s="17">
        <v>3</v>
      </c>
      <c r="F8713" s="17">
        <v>35</v>
      </c>
      <c r="G8713" s="17">
        <v>0</v>
      </c>
      <c r="H8713" s="17">
        <v>35</v>
      </c>
    </row>
    <row r="8714" spans="1:8">
      <c r="A8714" s="15">
        <v>8709</v>
      </c>
      <c r="B8714" s="16" t="s">
        <v>38</v>
      </c>
      <c r="C8714" s="16" t="s">
        <v>312</v>
      </c>
      <c r="D8714" s="17">
        <v>0</v>
      </c>
      <c r="E8714" s="17">
        <v>0</v>
      </c>
      <c r="F8714" s="17">
        <v>0</v>
      </c>
      <c r="G8714" s="17">
        <v>0</v>
      </c>
      <c r="H8714" s="17">
        <v>0</v>
      </c>
    </row>
    <row r="8715" spans="1:8">
      <c r="A8715" s="15">
        <v>8710</v>
      </c>
      <c r="B8715" s="16" t="s">
        <v>38</v>
      </c>
      <c r="C8715" s="16" t="s">
        <v>313</v>
      </c>
      <c r="D8715" s="17">
        <v>0</v>
      </c>
      <c r="E8715" s="17">
        <v>0</v>
      </c>
      <c r="F8715" s="17">
        <v>5</v>
      </c>
      <c r="G8715" s="17">
        <v>0</v>
      </c>
      <c r="H8715" s="17">
        <v>3</v>
      </c>
    </row>
    <row r="8716" spans="1:8">
      <c r="A8716" s="15">
        <v>8711</v>
      </c>
      <c r="B8716" s="16" t="s">
        <v>38</v>
      </c>
      <c r="C8716" s="16" t="s">
        <v>314</v>
      </c>
      <c r="D8716" s="17">
        <v>117</v>
      </c>
      <c r="E8716" s="17">
        <v>49</v>
      </c>
      <c r="F8716" s="17">
        <v>194</v>
      </c>
      <c r="G8716" s="17">
        <v>9</v>
      </c>
      <c r="H8716" s="17">
        <v>366</v>
      </c>
    </row>
    <row r="8717" spans="1:8">
      <c r="A8717" s="15">
        <v>8712</v>
      </c>
      <c r="B8717" s="16" t="s">
        <v>38</v>
      </c>
      <c r="C8717" s="16" t="s">
        <v>388</v>
      </c>
      <c r="D8717" s="17">
        <v>0</v>
      </c>
      <c r="E8717" s="17">
        <v>0</v>
      </c>
      <c r="F8717" s="17">
        <v>390</v>
      </c>
      <c r="G8717" s="17">
        <v>295</v>
      </c>
      <c r="H8717" s="17">
        <v>689</v>
      </c>
    </row>
    <row r="8718" spans="1:8">
      <c r="A8718" s="15">
        <v>8713</v>
      </c>
      <c r="B8718" s="16" t="s">
        <v>38</v>
      </c>
      <c r="C8718" s="16" t="s">
        <v>367</v>
      </c>
      <c r="D8718" s="17">
        <v>0</v>
      </c>
      <c r="E8718" s="17">
        <v>0</v>
      </c>
      <c r="F8718" s="17">
        <v>21</v>
      </c>
      <c r="G8718" s="17">
        <v>3</v>
      </c>
      <c r="H8718" s="17">
        <v>22</v>
      </c>
    </row>
    <row r="8719" spans="1:8">
      <c r="A8719" s="15">
        <v>8714</v>
      </c>
      <c r="B8719" s="16" t="s">
        <v>38</v>
      </c>
      <c r="C8719" s="16" t="s">
        <v>315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38</v>
      </c>
      <c r="C8720" s="16" t="s">
        <v>316</v>
      </c>
      <c r="D8720" s="17">
        <v>0</v>
      </c>
      <c r="E8720" s="17">
        <v>0</v>
      </c>
      <c r="F8720" s="17">
        <v>0</v>
      </c>
      <c r="G8720" s="17">
        <v>0</v>
      </c>
      <c r="H8720" s="17">
        <v>0</v>
      </c>
    </row>
    <row r="8721" spans="1:8">
      <c r="A8721" s="15">
        <v>8716</v>
      </c>
      <c r="B8721" s="16" t="s">
        <v>38</v>
      </c>
      <c r="C8721" s="16" t="s">
        <v>317</v>
      </c>
      <c r="D8721" s="17">
        <v>0</v>
      </c>
      <c r="E8721" s="17">
        <v>0</v>
      </c>
      <c r="F8721" s="17">
        <v>44</v>
      </c>
      <c r="G8721" s="17">
        <v>4</v>
      </c>
      <c r="H8721" s="17">
        <v>45</v>
      </c>
    </row>
    <row r="8722" spans="1:8">
      <c r="A8722" s="15">
        <v>8717</v>
      </c>
      <c r="B8722" s="16" t="s">
        <v>38</v>
      </c>
      <c r="C8722" s="16" t="s">
        <v>318</v>
      </c>
      <c r="D8722" s="17">
        <v>0</v>
      </c>
      <c r="E8722" s="17">
        <v>0</v>
      </c>
      <c r="F8722" s="17">
        <v>0</v>
      </c>
      <c r="G8722" s="17">
        <v>0</v>
      </c>
      <c r="H8722" s="17">
        <v>0</v>
      </c>
    </row>
    <row r="8723" spans="1:8">
      <c r="A8723" s="15">
        <v>8718</v>
      </c>
      <c r="B8723" s="16" t="s">
        <v>38</v>
      </c>
      <c r="C8723" s="16" t="s">
        <v>319</v>
      </c>
      <c r="D8723" s="17">
        <v>0</v>
      </c>
      <c r="E8723" s="17">
        <v>0</v>
      </c>
      <c r="F8723" s="17">
        <v>0</v>
      </c>
      <c r="G8723" s="17">
        <v>0</v>
      </c>
      <c r="H8723" s="17">
        <v>3</v>
      </c>
    </row>
    <row r="8724" spans="1:8">
      <c r="A8724" s="15">
        <v>8719</v>
      </c>
      <c r="B8724" s="16" t="s">
        <v>38</v>
      </c>
      <c r="C8724" s="16" t="s">
        <v>320</v>
      </c>
      <c r="D8724" s="17">
        <v>0</v>
      </c>
      <c r="E8724" s="17">
        <v>3</v>
      </c>
      <c r="F8724" s="17">
        <v>47</v>
      </c>
      <c r="G8724" s="17">
        <v>8</v>
      </c>
      <c r="H8724" s="17">
        <v>56</v>
      </c>
    </row>
    <row r="8725" spans="1:8">
      <c r="A8725" s="15">
        <v>8720</v>
      </c>
      <c r="B8725" s="16" t="s">
        <v>38</v>
      </c>
      <c r="C8725" s="16" t="s">
        <v>321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38</v>
      </c>
      <c r="C8726" s="16" t="s">
        <v>377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38</v>
      </c>
      <c r="C8727" s="16" t="s">
        <v>322</v>
      </c>
      <c r="D8727" s="17">
        <v>0</v>
      </c>
      <c r="E8727" s="17">
        <v>0</v>
      </c>
      <c r="F8727" s="17">
        <v>0</v>
      </c>
      <c r="G8727" s="17">
        <v>0</v>
      </c>
      <c r="H8727" s="17">
        <v>0</v>
      </c>
    </row>
    <row r="8728" spans="1:8">
      <c r="A8728" s="15">
        <v>8723</v>
      </c>
      <c r="B8728" s="16" t="s">
        <v>38</v>
      </c>
      <c r="C8728" s="16" t="s">
        <v>323</v>
      </c>
      <c r="D8728" s="17">
        <v>3</v>
      </c>
      <c r="E8728" s="17">
        <v>3</v>
      </c>
      <c r="F8728" s="17">
        <v>7</v>
      </c>
      <c r="G8728" s="17">
        <v>0</v>
      </c>
      <c r="H8728" s="17">
        <v>11</v>
      </c>
    </row>
    <row r="8729" spans="1:8">
      <c r="A8729" s="15">
        <v>8724</v>
      </c>
      <c r="B8729" s="16" t="s">
        <v>38</v>
      </c>
      <c r="C8729" s="16" t="s">
        <v>324</v>
      </c>
      <c r="D8729" s="17">
        <v>5</v>
      </c>
      <c r="E8729" s="17">
        <v>0</v>
      </c>
      <c r="F8729" s="17">
        <v>31</v>
      </c>
      <c r="G8729" s="17">
        <v>23</v>
      </c>
      <c r="H8729" s="17">
        <v>57</v>
      </c>
    </row>
    <row r="8730" spans="1:8">
      <c r="A8730" s="15">
        <v>8725</v>
      </c>
      <c r="B8730" s="16" t="s">
        <v>38</v>
      </c>
      <c r="C8730" s="16" t="s">
        <v>325</v>
      </c>
      <c r="D8730" s="17">
        <v>13</v>
      </c>
      <c r="E8730" s="17">
        <v>0</v>
      </c>
      <c r="F8730" s="17">
        <v>12</v>
      </c>
      <c r="G8730" s="17">
        <v>0</v>
      </c>
      <c r="H8730" s="17">
        <v>25</v>
      </c>
    </row>
    <row r="8731" spans="1:8">
      <c r="A8731" s="15">
        <v>8726</v>
      </c>
      <c r="B8731" s="16" t="s">
        <v>38</v>
      </c>
      <c r="C8731" s="16" t="s">
        <v>368</v>
      </c>
      <c r="D8731" s="17">
        <v>0</v>
      </c>
      <c r="E8731" s="17">
        <v>3</v>
      </c>
      <c r="F8731" s="17">
        <v>24</v>
      </c>
      <c r="G8731" s="17">
        <v>0</v>
      </c>
      <c r="H8731" s="17">
        <v>29</v>
      </c>
    </row>
    <row r="8732" spans="1:8">
      <c r="A8732" s="15">
        <v>8727</v>
      </c>
      <c r="B8732" s="16" t="s">
        <v>38</v>
      </c>
      <c r="C8732" s="16" t="s">
        <v>326</v>
      </c>
      <c r="D8732" s="17">
        <v>41</v>
      </c>
      <c r="E8732" s="17">
        <v>26</v>
      </c>
      <c r="F8732" s="17">
        <v>234</v>
      </c>
      <c r="G8732" s="17">
        <v>25</v>
      </c>
      <c r="H8732" s="17">
        <v>327</v>
      </c>
    </row>
    <row r="8733" spans="1:8">
      <c r="A8733" s="15">
        <v>8728</v>
      </c>
      <c r="B8733" s="16" t="s">
        <v>38</v>
      </c>
      <c r="C8733" s="16" t="s">
        <v>327</v>
      </c>
      <c r="D8733" s="17">
        <v>0</v>
      </c>
      <c r="E8733" s="17">
        <v>0</v>
      </c>
      <c r="F8733" s="17">
        <v>26</v>
      </c>
      <c r="G8733" s="17">
        <v>13</v>
      </c>
      <c r="H8733" s="17">
        <v>36</v>
      </c>
    </row>
    <row r="8734" spans="1:8">
      <c r="A8734" s="15">
        <v>8729</v>
      </c>
      <c r="B8734" s="16" t="s">
        <v>38</v>
      </c>
      <c r="C8734" s="16" t="s">
        <v>328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38</v>
      </c>
      <c r="C8735" s="16" t="s">
        <v>329</v>
      </c>
      <c r="D8735" s="17">
        <v>0</v>
      </c>
      <c r="E8735" s="17">
        <v>0</v>
      </c>
      <c r="F8735" s="17">
        <v>0</v>
      </c>
      <c r="G8735" s="17">
        <v>0</v>
      </c>
      <c r="H8735" s="17">
        <v>0</v>
      </c>
    </row>
    <row r="8736" spans="1:8">
      <c r="A8736" s="15">
        <v>8731</v>
      </c>
      <c r="B8736" s="16" t="s">
        <v>38</v>
      </c>
      <c r="C8736" s="16" t="s">
        <v>379</v>
      </c>
      <c r="D8736" s="17">
        <v>0</v>
      </c>
      <c r="E8736" s="17">
        <v>0</v>
      </c>
      <c r="F8736" s="17">
        <v>19</v>
      </c>
      <c r="G8736" s="17">
        <v>0</v>
      </c>
      <c r="H8736" s="17">
        <v>19</v>
      </c>
    </row>
    <row r="8737" spans="1:8">
      <c r="A8737" s="15">
        <v>8732</v>
      </c>
      <c r="B8737" s="16" t="s">
        <v>38</v>
      </c>
      <c r="C8737" s="16" t="s">
        <v>369</v>
      </c>
      <c r="D8737" s="17">
        <v>29</v>
      </c>
      <c r="E8737" s="17">
        <v>64</v>
      </c>
      <c r="F8737" s="17">
        <v>1168</v>
      </c>
      <c r="G8737" s="17">
        <v>157</v>
      </c>
      <c r="H8737" s="17">
        <v>1417</v>
      </c>
    </row>
    <row r="8738" spans="1:8">
      <c r="A8738" s="15">
        <v>8733</v>
      </c>
      <c r="B8738" s="16" t="s">
        <v>38</v>
      </c>
      <c r="C8738" s="16" t="s">
        <v>389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38</v>
      </c>
      <c r="C8739" s="16" t="s">
        <v>390</v>
      </c>
      <c r="D8739" s="17">
        <v>0</v>
      </c>
      <c r="E8739" s="17">
        <v>0</v>
      </c>
      <c r="F8739" s="17">
        <v>0</v>
      </c>
      <c r="G8739" s="17">
        <v>0</v>
      </c>
      <c r="H8739" s="17">
        <v>0</v>
      </c>
    </row>
    <row r="8740" spans="1:8">
      <c r="A8740" s="15">
        <v>8735</v>
      </c>
      <c r="B8740" s="16" t="s">
        <v>38</v>
      </c>
      <c r="C8740" s="16" t="s">
        <v>330</v>
      </c>
      <c r="D8740" s="17">
        <v>0</v>
      </c>
      <c r="E8740" s="17">
        <v>6</v>
      </c>
      <c r="F8740" s="17">
        <v>62</v>
      </c>
      <c r="G8740" s="17">
        <v>19</v>
      </c>
      <c r="H8740" s="17">
        <v>84</v>
      </c>
    </row>
    <row r="8741" spans="1:8">
      <c r="A8741" s="15">
        <v>8736</v>
      </c>
      <c r="B8741" s="16" t="s">
        <v>38</v>
      </c>
      <c r="C8741" s="16" t="s">
        <v>391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38</v>
      </c>
      <c r="C8742" s="16" t="s">
        <v>392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38</v>
      </c>
      <c r="C8743" s="16" t="s">
        <v>393</v>
      </c>
      <c r="D8743" s="17">
        <v>0</v>
      </c>
      <c r="E8743" s="17">
        <v>0</v>
      </c>
      <c r="F8743" s="17">
        <v>0</v>
      </c>
      <c r="G8743" s="17">
        <v>0</v>
      </c>
      <c r="H8743" s="17">
        <v>0</v>
      </c>
    </row>
    <row r="8744" spans="1:8">
      <c r="A8744" s="15">
        <v>8739</v>
      </c>
      <c r="B8744" s="16" t="s">
        <v>38</v>
      </c>
      <c r="C8744" s="16" t="s">
        <v>331</v>
      </c>
      <c r="D8744" s="17">
        <v>0</v>
      </c>
      <c r="E8744" s="17">
        <v>0</v>
      </c>
      <c r="F8744" s="17">
        <v>3</v>
      </c>
      <c r="G8744" s="17">
        <v>0</v>
      </c>
      <c r="H8744" s="17">
        <v>3</v>
      </c>
    </row>
    <row r="8745" spans="1:8">
      <c r="A8745" s="15">
        <v>8740</v>
      </c>
      <c r="B8745" s="16" t="s">
        <v>38</v>
      </c>
      <c r="C8745" s="16" t="s">
        <v>394</v>
      </c>
      <c r="D8745" s="17">
        <v>16353</v>
      </c>
      <c r="E8745" s="17">
        <v>9834</v>
      </c>
      <c r="F8745" s="17">
        <v>49473</v>
      </c>
      <c r="G8745" s="17">
        <v>13125</v>
      </c>
      <c r="H8745" s="17">
        <v>88777</v>
      </c>
    </row>
    <row r="8746" spans="1:8">
      <c r="A8746" s="15">
        <v>8741</v>
      </c>
      <c r="B8746" s="16" t="s">
        <v>38</v>
      </c>
      <c r="C8746" s="16" t="s">
        <v>332</v>
      </c>
      <c r="D8746" s="17">
        <v>0</v>
      </c>
      <c r="E8746" s="17">
        <v>0</v>
      </c>
      <c r="F8746" s="17">
        <v>9</v>
      </c>
      <c r="G8746" s="17">
        <v>0</v>
      </c>
      <c r="H8746" s="17">
        <v>9</v>
      </c>
    </row>
    <row r="8747" spans="1:8">
      <c r="A8747" s="15">
        <v>8742</v>
      </c>
      <c r="B8747" s="16" t="s">
        <v>38</v>
      </c>
      <c r="C8747" s="16" t="s">
        <v>333</v>
      </c>
      <c r="D8747" s="17">
        <v>0</v>
      </c>
      <c r="E8747" s="17">
        <v>0</v>
      </c>
      <c r="F8747" s="17">
        <v>33</v>
      </c>
      <c r="G8747" s="17">
        <v>3</v>
      </c>
      <c r="H8747" s="17">
        <v>43</v>
      </c>
    </row>
    <row r="8748" spans="1:8">
      <c r="A8748" s="15">
        <v>8743</v>
      </c>
      <c r="B8748" s="16" t="s">
        <v>39</v>
      </c>
      <c r="C8748" s="16" t="s">
        <v>97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39</v>
      </c>
      <c r="C8749" s="16" t="s">
        <v>347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39</v>
      </c>
      <c r="C8750" s="16" t="s">
        <v>98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39</v>
      </c>
      <c r="C8751" s="16" t="s">
        <v>99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39</v>
      </c>
      <c r="C8752" s="16" t="s">
        <v>100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39</v>
      </c>
      <c r="C8753" s="16" t="s">
        <v>101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39</v>
      </c>
      <c r="C8754" s="16" t="s">
        <v>102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39</v>
      </c>
      <c r="C8755" s="16" t="s">
        <v>103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39</v>
      </c>
      <c r="C8756" s="16" t="s">
        <v>104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39</v>
      </c>
      <c r="C8757" s="16" t="s">
        <v>105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39</v>
      </c>
      <c r="C8758" s="16" t="s">
        <v>106</v>
      </c>
      <c r="D8758" s="17">
        <v>0</v>
      </c>
      <c r="E8758" s="17">
        <v>0</v>
      </c>
      <c r="F8758" s="17">
        <v>3</v>
      </c>
      <c r="G8758" s="17">
        <v>0</v>
      </c>
      <c r="H8758" s="17">
        <v>3</v>
      </c>
    </row>
    <row r="8759" spans="1:8">
      <c r="A8759" s="15">
        <v>8754</v>
      </c>
      <c r="B8759" s="16" t="s">
        <v>39</v>
      </c>
      <c r="C8759" s="16" t="s">
        <v>107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39</v>
      </c>
      <c r="C8760" s="16" t="s">
        <v>108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39</v>
      </c>
      <c r="C8761" s="16" t="s">
        <v>109</v>
      </c>
      <c r="D8761" s="17">
        <v>0</v>
      </c>
      <c r="E8761" s="17">
        <v>0</v>
      </c>
      <c r="F8761" s="17">
        <v>0</v>
      </c>
      <c r="G8761" s="17">
        <v>0</v>
      </c>
      <c r="H8761" s="17">
        <v>0</v>
      </c>
    </row>
    <row r="8762" spans="1:8">
      <c r="A8762" s="15">
        <v>8757</v>
      </c>
      <c r="B8762" s="16" t="s">
        <v>39</v>
      </c>
      <c r="C8762" s="16" t="s">
        <v>110</v>
      </c>
      <c r="D8762" s="17">
        <v>3484</v>
      </c>
      <c r="E8762" s="17">
        <v>2095</v>
      </c>
      <c r="F8762" s="17">
        <v>8322</v>
      </c>
      <c r="G8762" s="17">
        <v>3311</v>
      </c>
      <c r="H8762" s="17">
        <v>17207</v>
      </c>
    </row>
    <row r="8763" spans="1:8">
      <c r="A8763" s="15">
        <v>8758</v>
      </c>
      <c r="B8763" s="16" t="s">
        <v>39</v>
      </c>
      <c r="C8763" s="16" t="s">
        <v>348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39</v>
      </c>
      <c r="C8764" s="16" t="s">
        <v>111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39</v>
      </c>
      <c r="C8765" s="16" t="s">
        <v>112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39</v>
      </c>
      <c r="C8766" s="16" t="s">
        <v>113</v>
      </c>
      <c r="D8766" s="17">
        <v>0</v>
      </c>
      <c r="E8766" s="17">
        <v>0</v>
      </c>
      <c r="F8766" s="17">
        <v>0</v>
      </c>
      <c r="G8766" s="17">
        <v>0</v>
      </c>
      <c r="H8766" s="17">
        <v>3</v>
      </c>
    </row>
    <row r="8767" spans="1:8">
      <c r="A8767" s="15">
        <v>8762</v>
      </c>
      <c r="B8767" s="16" t="s">
        <v>39</v>
      </c>
      <c r="C8767" s="16" t="s">
        <v>114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39</v>
      </c>
      <c r="C8768" s="16" t="s">
        <v>115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39</v>
      </c>
      <c r="C8769" s="16" t="s">
        <v>116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39</v>
      </c>
      <c r="C8770" s="16" t="s">
        <v>117</v>
      </c>
      <c r="D8770" s="17">
        <v>0</v>
      </c>
      <c r="E8770" s="17">
        <v>0</v>
      </c>
      <c r="F8770" s="17">
        <v>6</v>
      </c>
      <c r="G8770" s="17">
        <v>0</v>
      </c>
      <c r="H8770" s="17">
        <v>12</v>
      </c>
    </row>
    <row r="8771" spans="1:8">
      <c r="A8771" s="15">
        <v>8766</v>
      </c>
      <c r="B8771" s="16" t="s">
        <v>39</v>
      </c>
      <c r="C8771" s="16" t="s">
        <v>118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39</v>
      </c>
      <c r="C8772" s="16" t="s">
        <v>119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39</v>
      </c>
      <c r="C8773" s="16" t="s">
        <v>120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39</v>
      </c>
      <c r="C8774" s="16" t="s">
        <v>121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39</v>
      </c>
      <c r="C8775" s="16" t="s">
        <v>122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39</v>
      </c>
      <c r="C8776" s="16" t="s">
        <v>123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39</v>
      </c>
      <c r="C8777" s="16" t="s">
        <v>124</v>
      </c>
      <c r="D8777" s="17">
        <v>0</v>
      </c>
      <c r="E8777" s="17">
        <v>0</v>
      </c>
      <c r="F8777" s="17">
        <v>0</v>
      </c>
      <c r="G8777" s="17">
        <v>0</v>
      </c>
      <c r="H8777" s="17">
        <v>0</v>
      </c>
    </row>
    <row r="8778" spans="1:8">
      <c r="A8778" s="15">
        <v>8773</v>
      </c>
      <c r="B8778" s="16" t="s">
        <v>39</v>
      </c>
      <c r="C8778" s="16" t="s">
        <v>380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39</v>
      </c>
      <c r="C8779" s="16" t="s">
        <v>372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39</v>
      </c>
      <c r="C8780" s="16" t="s">
        <v>125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39</v>
      </c>
      <c r="C8781" s="16" t="s">
        <v>126</v>
      </c>
      <c r="D8781" s="17">
        <v>0</v>
      </c>
      <c r="E8781" s="17">
        <v>0</v>
      </c>
      <c r="F8781" s="17">
        <v>0</v>
      </c>
      <c r="G8781" s="17">
        <v>0</v>
      </c>
      <c r="H8781" s="17">
        <v>5</v>
      </c>
    </row>
    <row r="8782" spans="1:8">
      <c r="A8782" s="15">
        <v>8777</v>
      </c>
      <c r="B8782" s="16" t="s">
        <v>39</v>
      </c>
      <c r="C8782" s="16" t="s">
        <v>127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39</v>
      </c>
      <c r="C8783" s="16" t="s">
        <v>128</v>
      </c>
      <c r="D8783" s="17">
        <v>0</v>
      </c>
      <c r="E8783" s="17">
        <v>0</v>
      </c>
      <c r="F8783" s="17">
        <v>0</v>
      </c>
      <c r="G8783" s="17">
        <v>0</v>
      </c>
      <c r="H8783" s="17">
        <v>0</v>
      </c>
    </row>
    <row r="8784" spans="1:8">
      <c r="A8784" s="15">
        <v>8779</v>
      </c>
      <c r="B8784" s="16" t="s">
        <v>39</v>
      </c>
      <c r="C8784" s="16" t="s">
        <v>129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39</v>
      </c>
      <c r="C8785" s="16" t="s">
        <v>130</v>
      </c>
      <c r="D8785" s="17">
        <v>0</v>
      </c>
      <c r="E8785" s="17">
        <v>0</v>
      </c>
      <c r="F8785" s="17">
        <v>0</v>
      </c>
      <c r="G8785" s="17">
        <v>0</v>
      </c>
      <c r="H8785" s="17">
        <v>0</v>
      </c>
    </row>
    <row r="8786" spans="1:8">
      <c r="A8786" s="15">
        <v>8781</v>
      </c>
      <c r="B8786" s="16" t="s">
        <v>39</v>
      </c>
      <c r="C8786" s="16" t="s">
        <v>131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39</v>
      </c>
      <c r="C8787" s="16" t="s">
        <v>132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39</v>
      </c>
      <c r="C8788" s="16" t="s">
        <v>381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39</v>
      </c>
      <c r="C8789" s="16" t="s">
        <v>133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39</v>
      </c>
      <c r="C8790" s="16" t="s">
        <v>134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39</v>
      </c>
      <c r="C8791" s="16" t="s">
        <v>135</v>
      </c>
      <c r="D8791" s="17">
        <v>4</v>
      </c>
      <c r="E8791" s="17">
        <v>0</v>
      </c>
      <c r="F8791" s="17">
        <v>6</v>
      </c>
      <c r="G8791" s="17">
        <v>0</v>
      </c>
      <c r="H8791" s="17">
        <v>8</v>
      </c>
    </row>
    <row r="8792" spans="1:8">
      <c r="A8792" s="15">
        <v>8787</v>
      </c>
      <c r="B8792" s="16" t="s">
        <v>39</v>
      </c>
      <c r="C8792" s="16" t="s">
        <v>136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39</v>
      </c>
      <c r="C8793" s="16" t="s">
        <v>137</v>
      </c>
      <c r="D8793" s="17">
        <v>0</v>
      </c>
      <c r="E8793" s="17">
        <v>0</v>
      </c>
      <c r="F8793" s="17">
        <v>0</v>
      </c>
      <c r="G8793" s="17">
        <v>0</v>
      </c>
      <c r="H8793" s="17">
        <v>0</v>
      </c>
    </row>
    <row r="8794" spans="1:8">
      <c r="A8794" s="15">
        <v>8789</v>
      </c>
      <c r="B8794" s="16" t="s">
        <v>39</v>
      </c>
      <c r="C8794" s="16" t="s">
        <v>138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39</v>
      </c>
      <c r="C8795" s="16" t="s">
        <v>139</v>
      </c>
      <c r="D8795" s="17">
        <v>0</v>
      </c>
      <c r="E8795" s="17">
        <v>0</v>
      </c>
      <c r="F8795" s="17">
        <v>0</v>
      </c>
      <c r="G8795" s="17">
        <v>0</v>
      </c>
      <c r="H8795" s="17">
        <v>0</v>
      </c>
    </row>
    <row r="8796" spans="1:8">
      <c r="A8796" s="15">
        <v>8791</v>
      </c>
      <c r="B8796" s="16" t="s">
        <v>39</v>
      </c>
      <c r="C8796" s="16" t="s">
        <v>140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39</v>
      </c>
      <c r="C8797" s="16" t="s">
        <v>141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39</v>
      </c>
      <c r="C8798" s="16" t="s">
        <v>142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39</v>
      </c>
      <c r="C8799" s="16" t="s">
        <v>143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39</v>
      </c>
      <c r="C8800" s="16" t="s">
        <v>144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39</v>
      </c>
      <c r="C8801" s="16" t="s">
        <v>349</v>
      </c>
      <c r="D8801" s="17">
        <v>0</v>
      </c>
      <c r="E8801" s="17">
        <v>4</v>
      </c>
      <c r="F8801" s="17">
        <v>26</v>
      </c>
      <c r="G8801" s="17">
        <v>3</v>
      </c>
      <c r="H8801" s="17">
        <v>34</v>
      </c>
    </row>
    <row r="8802" spans="1:8">
      <c r="A8802" s="15">
        <v>8797</v>
      </c>
      <c r="B8802" s="16" t="s">
        <v>39</v>
      </c>
      <c r="C8802" s="16" t="s">
        <v>145</v>
      </c>
      <c r="D8802" s="17">
        <v>0</v>
      </c>
      <c r="E8802" s="17">
        <v>0</v>
      </c>
      <c r="F8802" s="17">
        <v>0</v>
      </c>
      <c r="G8802" s="17">
        <v>0</v>
      </c>
      <c r="H8802" s="17">
        <v>0</v>
      </c>
    </row>
    <row r="8803" spans="1:8">
      <c r="A8803" s="15">
        <v>8798</v>
      </c>
      <c r="B8803" s="16" t="s">
        <v>39</v>
      </c>
      <c r="C8803" s="16" t="s">
        <v>146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39</v>
      </c>
      <c r="C8804" s="16" t="s">
        <v>147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39</v>
      </c>
      <c r="C8805" s="16" t="s">
        <v>148</v>
      </c>
      <c r="D8805" s="17">
        <v>0</v>
      </c>
      <c r="E8805" s="17">
        <v>0</v>
      </c>
      <c r="F8805" s="17">
        <v>0</v>
      </c>
      <c r="G8805" s="17">
        <v>0</v>
      </c>
      <c r="H8805" s="17">
        <v>0</v>
      </c>
    </row>
    <row r="8806" spans="1:8">
      <c r="A8806" s="15">
        <v>8801</v>
      </c>
      <c r="B8806" s="16" t="s">
        <v>39</v>
      </c>
      <c r="C8806" s="16" t="s">
        <v>350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39</v>
      </c>
      <c r="C8807" s="16" t="s">
        <v>149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39</v>
      </c>
      <c r="C8808" s="16" t="s">
        <v>150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39</v>
      </c>
      <c r="C8809" s="16" t="s">
        <v>351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39</v>
      </c>
      <c r="C8810" s="16" t="s">
        <v>151</v>
      </c>
      <c r="D8810" s="17">
        <v>0</v>
      </c>
      <c r="E8810" s="17">
        <v>0</v>
      </c>
      <c r="F8810" s="17">
        <v>0</v>
      </c>
      <c r="G8810" s="17">
        <v>3</v>
      </c>
      <c r="H8810" s="17">
        <v>3</v>
      </c>
    </row>
    <row r="8811" spans="1:8">
      <c r="A8811" s="15">
        <v>8806</v>
      </c>
      <c r="B8811" s="16" t="s">
        <v>39</v>
      </c>
      <c r="C8811" s="16" t="s">
        <v>152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39</v>
      </c>
      <c r="C8812" s="16" t="s">
        <v>352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39</v>
      </c>
      <c r="C8813" s="16" t="s">
        <v>153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39</v>
      </c>
      <c r="C8814" s="16" t="s">
        <v>154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39</v>
      </c>
      <c r="C8815" s="16" t="s">
        <v>155</v>
      </c>
      <c r="D8815" s="17">
        <v>0</v>
      </c>
      <c r="E8815" s="17">
        <v>0</v>
      </c>
      <c r="F8815" s="17">
        <v>4</v>
      </c>
      <c r="G8815" s="17">
        <v>0</v>
      </c>
      <c r="H8815" s="17">
        <v>4</v>
      </c>
    </row>
    <row r="8816" spans="1:8">
      <c r="A8816" s="15">
        <v>8811</v>
      </c>
      <c r="B8816" s="16" t="s">
        <v>39</v>
      </c>
      <c r="C8816" s="16" t="s">
        <v>156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39</v>
      </c>
      <c r="C8817" s="16" t="s">
        <v>157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39</v>
      </c>
      <c r="C8818" s="16" t="s">
        <v>158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39</v>
      </c>
      <c r="C8819" s="16" t="s">
        <v>159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39</v>
      </c>
      <c r="C8820" s="16" t="s">
        <v>160</v>
      </c>
      <c r="D8820" s="17">
        <v>0</v>
      </c>
      <c r="E8820" s="17">
        <v>0</v>
      </c>
      <c r="F8820" s="17">
        <v>0</v>
      </c>
      <c r="G8820" s="17">
        <v>0</v>
      </c>
      <c r="H8820" s="17">
        <v>0</v>
      </c>
    </row>
    <row r="8821" spans="1:8">
      <c r="A8821" s="15">
        <v>8816</v>
      </c>
      <c r="B8821" s="16" t="s">
        <v>39</v>
      </c>
      <c r="C8821" s="16" t="s">
        <v>161</v>
      </c>
      <c r="D8821" s="17">
        <v>4</v>
      </c>
      <c r="E8821" s="17">
        <v>0</v>
      </c>
      <c r="F8821" s="17">
        <v>5</v>
      </c>
      <c r="G8821" s="17">
        <v>0</v>
      </c>
      <c r="H8821" s="17">
        <v>5</v>
      </c>
    </row>
    <row r="8822" spans="1:8">
      <c r="A8822" s="15">
        <v>8817</v>
      </c>
      <c r="B8822" s="16" t="s">
        <v>39</v>
      </c>
      <c r="C8822" s="16" t="s">
        <v>162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39</v>
      </c>
      <c r="C8823" s="16" t="s">
        <v>163</v>
      </c>
      <c r="D8823" s="17">
        <v>14</v>
      </c>
      <c r="E8823" s="17">
        <v>6</v>
      </c>
      <c r="F8823" s="17">
        <v>118</v>
      </c>
      <c r="G8823" s="17">
        <v>105</v>
      </c>
      <c r="H8823" s="17">
        <v>242</v>
      </c>
    </row>
    <row r="8824" spans="1:8">
      <c r="A8824" s="15">
        <v>8819</v>
      </c>
      <c r="B8824" s="16" t="s">
        <v>39</v>
      </c>
      <c r="C8824" s="16" t="s">
        <v>164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39</v>
      </c>
      <c r="C8825" s="16" t="s">
        <v>165</v>
      </c>
      <c r="D8825" s="17">
        <v>0</v>
      </c>
      <c r="E8825" s="17">
        <v>0</v>
      </c>
      <c r="F8825" s="17">
        <v>0</v>
      </c>
      <c r="G8825" s="17">
        <v>0</v>
      </c>
      <c r="H8825" s="17">
        <v>0</v>
      </c>
    </row>
    <row r="8826" spans="1:8">
      <c r="A8826" s="15">
        <v>8821</v>
      </c>
      <c r="B8826" s="16" t="s">
        <v>39</v>
      </c>
      <c r="C8826" s="16" t="s">
        <v>166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39</v>
      </c>
      <c r="C8827" s="16" t="s">
        <v>167</v>
      </c>
      <c r="D8827" s="17">
        <v>0</v>
      </c>
      <c r="E8827" s="17">
        <v>3</v>
      </c>
      <c r="F8827" s="17">
        <v>0</v>
      </c>
      <c r="G8827" s="17">
        <v>0</v>
      </c>
      <c r="H8827" s="17">
        <v>3</v>
      </c>
    </row>
    <row r="8828" spans="1:8">
      <c r="A8828" s="15">
        <v>8823</v>
      </c>
      <c r="B8828" s="16" t="s">
        <v>39</v>
      </c>
      <c r="C8828" s="16" t="s">
        <v>168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39</v>
      </c>
      <c r="C8829" s="16" t="s">
        <v>353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39</v>
      </c>
      <c r="C8830" s="16" t="s">
        <v>169</v>
      </c>
      <c r="D8830" s="17">
        <v>0</v>
      </c>
      <c r="E8830" s="17">
        <v>0</v>
      </c>
      <c r="F8830" s="17">
        <v>7</v>
      </c>
      <c r="G8830" s="17">
        <v>0</v>
      </c>
      <c r="H8830" s="17">
        <v>7</v>
      </c>
    </row>
    <row r="8831" spans="1:8">
      <c r="A8831" s="15">
        <v>8826</v>
      </c>
      <c r="B8831" s="16" t="s">
        <v>39</v>
      </c>
      <c r="C8831" s="16" t="s">
        <v>170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39</v>
      </c>
      <c r="C8832" s="16" t="s">
        <v>171</v>
      </c>
      <c r="D8832" s="17">
        <v>0</v>
      </c>
      <c r="E8832" s="17">
        <v>0</v>
      </c>
      <c r="F8832" s="17">
        <v>0</v>
      </c>
      <c r="G8832" s="17">
        <v>0</v>
      </c>
      <c r="H8832" s="17">
        <v>0</v>
      </c>
    </row>
    <row r="8833" spans="1:8">
      <c r="A8833" s="15">
        <v>8828</v>
      </c>
      <c r="B8833" s="16" t="s">
        <v>39</v>
      </c>
      <c r="C8833" s="16" t="s">
        <v>172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39</v>
      </c>
      <c r="C8834" s="16" t="s">
        <v>173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39</v>
      </c>
      <c r="C8835" s="16" t="s">
        <v>174</v>
      </c>
      <c r="D8835" s="17">
        <v>0</v>
      </c>
      <c r="E8835" s="17">
        <v>0</v>
      </c>
      <c r="F8835" s="17">
        <v>0</v>
      </c>
      <c r="G8835" s="17">
        <v>0</v>
      </c>
      <c r="H8835" s="17">
        <v>0</v>
      </c>
    </row>
    <row r="8836" spans="1:8">
      <c r="A8836" s="15">
        <v>8831</v>
      </c>
      <c r="B8836" s="16" t="s">
        <v>39</v>
      </c>
      <c r="C8836" s="16" t="s">
        <v>175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39</v>
      </c>
      <c r="C8837" s="16" t="s">
        <v>176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39</v>
      </c>
      <c r="C8838" s="16" t="s">
        <v>177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39</v>
      </c>
      <c r="C8839" s="16" t="s">
        <v>178</v>
      </c>
      <c r="D8839" s="17">
        <v>0</v>
      </c>
      <c r="E8839" s="17">
        <v>0</v>
      </c>
      <c r="F8839" s="17">
        <v>11</v>
      </c>
      <c r="G8839" s="17">
        <v>16</v>
      </c>
      <c r="H8839" s="17">
        <v>24</v>
      </c>
    </row>
    <row r="8840" spans="1:8">
      <c r="A8840" s="15">
        <v>8835</v>
      </c>
      <c r="B8840" s="16" t="s">
        <v>39</v>
      </c>
      <c r="C8840" s="16" t="s">
        <v>179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39</v>
      </c>
      <c r="C8841" s="16" t="s">
        <v>180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39</v>
      </c>
      <c r="C8842" s="16" t="s">
        <v>181</v>
      </c>
      <c r="D8842" s="17">
        <v>0</v>
      </c>
      <c r="E8842" s="17">
        <v>0</v>
      </c>
      <c r="F8842" s="17">
        <v>6</v>
      </c>
      <c r="G8842" s="17">
        <v>4</v>
      </c>
      <c r="H8842" s="17">
        <v>12</v>
      </c>
    </row>
    <row r="8843" spans="1:8">
      <c r="A8843" s="15">
        <v>8838</v>
      </c>
      <c r="B8843" s="16" t="s">
        <v>39</v>
      </c>
      <c r="C8843" s="16" t="s">
        <v>182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39</v>
      </c>
      <c r="C8844" s="16" t="s">
        <v>183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39</v>
      </c>
      <c r="C8845" s="16" t="s">
        <v>184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39</v>
      </c>
      <c r="C8846" s="16" t="s">
        <v>185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39</v>
      </c>
      <c r="C8847" s="16" t="s">
        <v>186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39</v>
      </c>
      <c r="C8848" s="16" t="s">
        <v>354</v>
      </c>
      <c r="D8848" s="17">
        <v>0</v>
      </c>
      <c r="E8848" s="17">
        <v>0</v>
      </c>
      <c r="F8848" s="17">
        <v>0</v>
      </c>
      <c r="G8848" s="17">
        <v>0</v>
      </c>
      <c r="H8848" s="17">
        <v>0</v>
      </c>
    </row>
    <row r="8849" spans="1:8">
      <c r="A8849" s="15">
        <v>8844</v>
      </c>
      <c r="B8849" s="16" t="s">
        <v>39</v>
      </c>
      <c r="C8849" s="16" t="s">
        <v>187</v>
      </c>
      <c r="D8849" s="17">
        <v>0</v>
      </c>
      <c r="E8849" s="17">
        <v>0</v>
      </c>
      <c r="F8849" s="17">
        <v>0</v>
      </c>
      <c r="G8849" s="17">
        <v>0</v>
      </c>
      <c r="H8849" s="17">
        <v>0</v>
      </c>
    </row>
    <row r="8850" spans="1:8">
      <c r="A8850" s="15">
        <v>8845</v>
      </c>
      <c r="B8850" s="16" t="s">
        <v>39</v>
      </c>
      <c r="C8850" s="16" t="s">
        <v>188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39</v>
      </c>
      <c r="C8851" s="16" t="s">
        <v>189</v>
      </c>
      <c r="D8851" s="17">
        <v>0</v>
      </c>
      <c r="E8851" s="17">
        <v>0</v>
      </c>
      <c r="F8851" s="17">
        <v>0</v>
      </c>
      <c r="G8851" s="17">
        <v>0</v>
      </c>
      <c r="H8851" s="17">
        <v>0</v>
      </c>
    </row>
    <row r="8852" spans="1:8">
      <c r="A8852" s="15">
        <v>8847</v>
      </c>
      <c r="B8852" s="16" t="s">
        <v>39</v>
      </c>
      <c r="C8852" s="16" t="s">
        <v>190</v>
      </c>
      <c r="D8852" s="17">
        <v>0</v>
      </c>
      <c r="E8852" s="17">
        <v>0</v>
      </c>
      <c r="F8852" s="17">
        <v>0</v>
      </c>
      <c r="G8852" s="17">
        <v>0</v>
      </c>
      <c r="H8852" s="17">
        <v>0</v>
      </c>
    </row>
    <row r="8853" spans="1:8">
      <c r="A8853" s="15">
        <v>8848</v>
      </c>
      <c r="B8853" s="16" t="s">
        <v>39</v>
      </c>
      <c r="C8853" s="16" t="s">
        <v>191</v>
      </c>
      <c r="D8853" s="17">
        <v>0</v>
      </c>
      <c r="E8853" s="17">
        <v>0</v>
      </c>
      <c r="F8853" s="17">
        <v>0</v>
      </c>
      <c r="G8853" s="17">
        <v>0</v>
      </c>
      <c r="H8853" s="17">
        <v>0</v>
      </c>
    </row>
    <row r="8854" spans="1:8">
      <c r="A8854" s="15">
        <v>8849</v>
      </c>
      <c r="B8854" s="16" t="s">
        <v>39</v>
      </c>
      <c r="C8854" s="16" t="s">
        <v>192</v>
      </c>
      <c r="D8854" s="17">
        <v>0</v>
      </c>
      <c r="E8854" s="17">
        <v>0</v>
      </c>
      <c r="F8854" s="17">
        <v>0</v>
      </c>
      <c r="G8854" s="17">
        <v>0</v>
      </c>
      <c r="H8854" s="17">
        <v>0</v>
      </c>
    </row>
    <row r="8855" spans="1:8">
      <c r="A8855" s="15">
        <v>8850</v>
      </c>
      <c r="B8855" s="16" t="s">
        <v>39</v>
      </c>
      <c r="C8855" s="16" t="s">
        <v>355</v>
      </c>
      <c r="D8855" s="17">
        <v>0</v>
      </c>
      <c r="E8855" s="17">
        <v>0</v>
      </c>
      <c r="F8855" s="17">
        <v>3</v>
      </c>
      <c r="G8855" s="17">
        <v>0</v>
      </c>
      <c r="H8855" s="17">
        <v>8</v>
      </c>
    </row>
    <row r="8856" spans="1:8">
      <c r="A8856" s="15">
        <v>8851</v>
      </c>
      <c r="B8856" s="16" t="s">
        <v>39</v>
      </c>
      <c r="C8856" s="16" t="s">
        <v>193</v>
      </c>
      <c r="D8856" s="17">
        <v>0</v>
      </c>
      <c r="E8856" s="17">
        <v>0</v>
      </c>
      <c r="F8856" s="17">
        <v>0</v>
      </c>
      <c r="G8856" s="17">
        <v>8</v>
      </c>
      <c r="H8856" s="17">
        <v>8</v>
      </c>
    </row>
    <row r="8857" spans="1:8">
      <c r="A8857" s="15">
        <v>8852</v>
      </c>
      <c r="B8857" s="16" t="s">
        <v>39</v>
      </c>
      <c r="C8857" s="16" t="s">
        <v>194</v>
      </c>
      <c r="D8857" s="17">
        <v>0</v>
      </c>
      <c r="E8857" s="17">
        <v>0</v>
      </c>
      <c r="F8857" s="17">
        <v>0</v>
      </c>
      <c r="G8857" s="17">
        <v>0</v>
      </c>
      <c r="H8857" s="17">
        <v>0</v>
      </c>
    </row>
    <row r="8858" spans="1:8">
      <c r="A8858" s="15">
        <v>8853</v>
      </c>
      <c r="B8858" s="16" t="s">
        <v>39</v>
      </c>
      <c r="C8858" s="16" t="s">
        <v>195</v>
      </c>
      <c r="D8858" s="17">
        <v>21</v>
      </c>
      <c r="E8858" s="17">
        <v>4</v>
      </c>
      <c r="F8858" s="17">
        <v>91</v>
      </c>
      <c r="G8858" s="17">
        <v>0</v>
      </c>
      <c r="H8858" s="17">
        <v>111</v>
      </c>
    </row>
    <row r="8859" spans="1:8">
      <c r="A8859" s="15">
        <v>8854</v>
      </c>
      <c r="B8859" s="16" t="s">
        <v>39</v>
      </c>
      <c r="C8859" s="16" t="s">
        <v>196</v>
      </c>
      <c r="D8859" s="17">
        <v>0</v>
      </c>
      <c r="E8859" s="17">
        <v>0</v>
      </c>
      <c r="F8859" s="17">
        <v>0</v>
      </c>
      <c r="G8859" s="17">
        <v>0</v>
      </c>
      <c r="H8859" s="17">
        <v>3</v>
      </c>
    </row>
    <row r="8860" spans="1:8">
      <c r="A8860" s="15">
        <v>8855</v>
      </c>
      <c r="B8860" s="16" t="s">
        <v>39</v>
      </c>
      <c r="C8860" s="16" t="s">
        <v>197</v>
      </c>
      <c r="D8860" s="17">
        <v>0</v>
      </c>
      <c r="E8860" s="17">
        <v>0</v>
      </c>
      <c r="F8860" s="17">
        <v>6</v>
      </c>
      <c r="G8860" s="17">
        <v>0</v>
      </c>
      <c r="H8860" s="17">
        <v>6</v>
      </c>
    </row>
    <row r="8861" spans="1:8">
      <c r="A8861" s="15">
        <v>8856</v>
      </c>
      <c r="B8861" s="16" t="s">
        <v>39</v>
      </c>
      <c r="C8861" s="16" t="s">
        <v>198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39</v>
      </c>
      <c r="C8862" s="16" t="s">
        <v>199</v>
      </c>
      <c r="D8862" s="17">
        <v>0</v>
      </c>
      <c r="E8862" s="17">
        <v>0</v>
      </c>
      <c r="F8862" s="17">
        <v>9</v>
      </c>
      <c r="G8862" s="17">
        <v>6</v>
      </c>
      <c r="H8862" s="17">
        <v>14</v>
      </c>
    </row>
    <row r="8863" spans="1:8">
      <c r="A8863" s="15">
        <v>8858</v>
      </c>
      <c r="B8863" s="16" t="s">
        <v>39</v>
      </c>
      <c r="C8863" s="16" t="s">
        <v>200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39</v>
      </c>
      <c r="C8864" s="16" t="s">
        <v>201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39</v>
      </c>
      <c r="C8865" s="16" t="s">
        <v>202</v>
      </c>
      <c r="D8865" s="17">
        <v>0</v>
      </c>
      <c r="E8865" s="17">
        <v>0</v>
      </c>
      <c r="F8865" s="17">
        <v>14</v>
      </c>
      <c r="G8865" s="17">
        <v>47</v>
      </c>
      <c r="H8865" s="17">
        <v>63</v>
      </c>
    </row>
    <row r="8866" spans="1:8">
      <c r="A8866" s="15">
        <v>8861</v>
      </c>
      <c r="B8866" s="16" t="s">
        <v>39</v>
      </c>
      <c r="C8866" s="16" t="s">
        <v>203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39</v>
      </c>
      <c r="C8867" s="16" t="s">
        <v>204</v>
      </c>
      <c r="D8867" s="17">
        <v>0</v>
      </c>
      <c r="E8867" s="17">
        <v>0</v>
      </c>
      <c r="F8867" s="17">
        <v>8</v>
      </c>
      <c r="G8867" s="17">
        <v>0</v>
      </c>
      <c r="H8867" s="17">
        <v>7</v>
      </c>
    </row>
    <row r="8868" spans="1:8">
      <c r="A8868" s="15">
        <v>8863</v>
      </c>
      <c r="B8868" s="16" t="s">
        <v>39</v>
      </c>
      <c r="C8868" s="16" t="s">
        <v>205</v>
      </c>
      <c r="D8868" s="17">
        <v>0</v>
      </c>
      <c r="E8868" s="17">
        <v>0</v>
      </c>
      <c r="F8868" s="17">
        <v>0</v>
      </c>
      <c r="G8868" s="17">
        <v>0</v>
      </c>
      <c r="H8868" s="17">
        <v>0</v>
      </c>
    </row>
    <row r="8869" spans="1:8">
      <c r="A8869" s="15">
        <v>8864</v>
      </c>
      <c r="B8869" s="16" t="s">
        <v>39</v>
      </c>
      <c r="C8869" s="16" t="s">
        <v>356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39</v>
      </c>
      <c r="C8870" s="16" t="s">
        <v>206</v>
      </c>
      <c r="D8870" s="17">
        <v>0</v>
      </c>
      <c r="E8870" s="17">
        <v>0</v>
      </c>
      <c r="F8870" s="17">
        <v>0</v>
      </c>
      <c r="G8870" s="17">
        <v>0</v>
      </c>
      <c r="H8870" s="17">
        <v>0</v>
      </c>
    </row>
    <row r="8871" spans="1:8">
      <c r="A8871" s="15">
        <v>8866</v>
      </c>
      <c r="B8871" s="16" t="s">
        <v>39</v>
      </c>
      <c r="C8871" s="16" t="s">
        <v>207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39</v>
      </c>
      <c r="C8872" s="16" t="s">
        <v>208</v>
      </c>
      <c r="D8872" s="17">
        <v>0</v>
      </c>
      <c r="E8872" s="17">
        <v>0</v>
      </c>
      <c r="F8872" s="17">
        <v>3</v>
      </c>
      <c r="G8872" s="17">
        <v>0</v>
      </c>
      <c r="H8872" s="17">
        <v>9</v>
      </c>
    </row>
    <row r="8873" spans="1:8">
      <c r="A8873" s="15">
        <v>8868</v>
      </c>
      <c r="B8873" s="16" t="s">
        <v>39</v>
      </c>
      <c r="C8873" s="16" t="s">
        <v>209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39</v>
      </c>
      <c r="C8874" s="16" t="s">
        <v>357</v>
      </c>
      <c r="D8874" s="17">
        <v>0</v>
      </c>
      <c r="E8874" s="17">
        <v>0</v>
      </c>
      <c r="F8874" s="17">
        <v>0</v>
      </c>
      <c r="G8874" s="17">
        <v>0</v>
      </c>
      <c r="H8874" s="17">
        <v>0</v>
      </c>
    </row>
    <row r="8875" spans="1:8">
      <c r="A8875" s="15">
        <v>8870</v>
      </c>
      <c r="B8875" s="16" t="s">
        <v>39</v>
      </c>
      <c r="C8875" s="16" t="s">
        <v>358</v>
      </c>
      <c r="D8875" s="17">
        <v>0</v>
      </c>
      <c r="E8875" s="17">
        <v>0</v>
      </c>
      <c r="F8875" s="17">
        <v>3</v>
      </c>
      <c r="G8875" s="17">
        <v>0</v>
      </c>
      <c r="H8875" s="17">
        <v>7</v>
      </c>
    </row>
    <row r="8876" spans="1:8">
      <c r="A8876" s="15">
        <v>8871</v>
      </c>
      <c r="B8876" s="16" t="s">
        <v>39</v>
      </c>
      <c r="C8876" s="16" t="s">
        <v>359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39</v>
      </c>
      <c r="C8877" s="16" t="s">
        <v>210</v>
      </c>
      <c r="D8877" s="17">
        <v>0</v>
      </c>
      <c r="E8877" s="17">
        <v>0</v>
      </c>
      <c r="F8877" s="17">
        <v>0</v>
      </c>
      <c r="G8877" s="17">
        <v>0</v>
      </c>
      <c r="H8877" s="17">
        <v>0</v>
      </c>
    </row>
    <row r="8878" spans="1:8">
      <c r="A8878" s="15">
        <v>8873</v>
      </c>
      <c r="B8878" s="16" t="s">
        <v>39</v>
      </c>
      <c r="C8878" s="16" t="s">
        <v>360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39</v>
      </c>
      <c r="C8879" s="16" t="s">
        <v>211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39</v>
      </c>
      <c r="C8880" s="16" t="s">
        <v>212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39</v>
      </c>
      <c r="C8881" s="16" t="s">
        <v>213</v>
      </c>
      <c r="D8881" s="17">
        <v>0</v>
      </c>
      <c r="E8881" s="17">
        <v>0</v>
      </c>
      <c r="F8881" s="17">
        <v>6</v>
      </c>
      <c r="G8881" s="17">
        <v>3</v>
      </c>
      <c r="H8881" s="17">
        <v>9</v>
      </c>
    </row>
    <row r="8882" spans="1:8">
      <c r="A8882" s="15">
        <v>8877</v>
      </c>
      <c r="B8882" s="16" t="s">
        <v>39</v>
      </c>
      <c r="C8882" s="16" t="s">
        <v>214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39</v>
      </c>
      <c r="C8883" s="16" t="s">
        <v>215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39</v>
      </c>
      <c r="C8884" s="16" t="s">
        <v>216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39</v>
      </c>
      <c r="C8885" s="16" t="s">
        <v>217</v>
      </c>
      <c r="D8885" s="17">
        <v>0</v>
      </c>
      <c r="E8885" s="17">
        <v>0</v>
      </c>
      <c r="F8885" s="17">
        <v>0</v>
      </c>
      <c r="G8885" s="17">
        <v>0</v>
      </c>
      <c r="H8885" s="17">
        <v>0</v>
      </c>
    </row>
    <row r="8886" spans="1:8">
      <c r="A8886" s="15">
        <v>8881</v>
      </c>
      <c r="B8886" s="16" t="s">
        <v>39</v>
      </c>
      <c r="C8886" s="16" t="s">
        <v>218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39</v>
      </c>
      <c r="C8887" s="16" t="s">
        <v>219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39</v>
      </c>
      <c r="C8888" s="16" t="s">
        <v>361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39</v>
      </c>
      <c r="C8889" s="16" t="s">
        <v>220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39</v>
      </c>
      <c r="C8890" s="16" t="s">
        <v>221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39</v>
      </c>
      <c r="C8891" s="16" t="s">
        <v>222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39</v>
      </c>
      <c r="C8892" s="16" t="s">
        <v>223</v>
      </c>
      <c r="D8892" s="17">
        <v>0</v>
      </c>
      <c r="E8892" s="17">
        <v>0</v>
      </c>
      <c r="F8892" s="17">
        <v>9</v>
      </c>
      <c r="G8892" s="17">
        <v>0</v>
      </c>
      <c r="H8892" s="17">
        <v>10</v>
      </c>
    </row>
    <row r="8893" spans="1:8">
      <c r="A8893" s="15">
        <v>8888</v>
      </c>
      <c r="B8893" s="16" t="s">
        <v>39</v>
      </c>
      <c r="C8893" s="16" t="s">
        <v>224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39</v>
      </c>
      <c r="C8894" s="16" t="s">
        <v>225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39</v>
      </c>
      <c r="C8895" s="16" t="s">
        <v>226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39</v>
      </c>
      <c r="C8896" s="16" t="s">
        <v>227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39</v>
      </c>
      <c r="C8897" s="16" t="s">
        <v>228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39</v>
      </c>
      <c r="C8898" s="16" t="s">
        <v>373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39</v>
      </c>
      <c r="C8899" s="16" t="s">
        <v>229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39</v>
      </c>
      <c r="C8900" s="16" t="s">
        <v>230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39</v>
      </c>
      <c r="C8901" s="16" t="s">
        <v>231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39</v>
      </c>
      <c r="C8902" s="16" t="s">
        <v>232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39</v>
      </c>
      <c r="C8903" s="16" t="s">
        <v>233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39</v>
      </c>
      <c r="C8904" s="16" t="s">
        <v>362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39</v>
      </c>
      <c r="C8905" s="16" t="s">
        <v>234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39</v>
      </c>
      <c r="C8906" s="16" t="s">
        <v>235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39</v>
      </c>
      <c r="C8907" s="16" t="s">
        <v>236</v>
      </c>
      <c r="D8907" s="17">
        <v>0</v>
      </c>
      <c r="E8907" s="17">
        <v>0</v>
      </c>
      <c r="F8907" s="17">
        <v>0</v>
      </c>
      <c r="G8907" s="17">
        <v>0</v>
      </c>
      <c r="H8907" s="17">
        <v>0</v>
      </c>
    </row>
    <row r="8908" spans="1:8">
      <c r="A8908" s="15">
        <v>8903</v>
      </c>
      <c r="B8908" s="16" t="s">
        <v>39</v>
      </c>
      <c r="C8908" s="16" t="s">
        <v>237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39</v>
      </c>
      <c r="C8909" s="16" t="s">
        <v>238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39</v>
      </c>
      <c r="C8910" s="16" t="s">
        <v>239</v>
      </c>
      <c r="D8910" s="17">
        <v>0</v>
      </c>
      <c r="E8910" s="17">
        <v>0</v>
      </c>
      <c r="F8910" s="17">
        <v>0</v>
      </c>
      <c r="G8910" s="17">
        <v>0</v>
      </c>
      <c r="H8910" s="17">
        <v>0</v>
      </c>
    </row>
    <row r="8911" spans="1:8">
      <c r="A8911" s="15">
        <v>8906</v>
      </c>
      <c r="B8911" s="16" t="s">
        <v>39</v>
      </c>
      <c r="C8911" s="16" t="s">
        <v>374</v>
      </c>
      <c r="D8911" s="17">
        <v>0</v>
      </c>
      <c r="E8911" s="17">
        <v>0</v>
      </c>
      <c r="F8911" s="17">
        <v>0</v>
      </c>
      <c r="G8911" s="17">
        <v>0</v>
      </c>
      <c r="H8911" s="17">
        <v>0</v>
      </c>
    </row>
    <row r="8912" spans="1:8">
      <c r="A8912" s="15">
        <v>8907</v>
      </c>
      <c r="B8912" s="16" t="s">
        <v>39</v>
      </c>
      <c r="C8912" s="16" t="s">
        <v>240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39</v>
      </c>
      <c r="C8913" s="16" t="s">
        <v>241</v>
      </c>
      <c r="D8913" s="17">
        <v>0</v>
      </c>
      <c r="E8913" s="17">
        <v>0</v>
      </c>
      <c r="F8913" s="17">
        <v>0</v>
      </c>
      <c r="G8913" s="17">
        <v>0</v>
      </c>
      <c r="H8913" s="17">
        <v>0</v>
      </c>
    </row>
    <row r="8914" spans="1:8">
      <c r="A8914" s="15">
        <v>8909</v>
      </c>
      <c r="B8914" s="16" t="s">
        <v>39</v>
      </c>
      <c r="C8914" s="16" t="s">
        <v>382</v>
      </c>
      <c r="D8914" s="17">
        <v>0</v>
      </c>
      <c r="E8914" s="17">
        <v>5</v>
      </c>
      <c r="F8914" s="17">
        <v>22</v>
      </c>
      <c r="G8914" s="17">
        <v>0</v>
      </c>
      <c r="H8914" s="17">
        <v>26</v>
      </c>
    </row>
    <row r="8915" spans="1:8">
      <c r="A8915" s="15">
        <v>8910</v>
      </c>
      <c r="B8915" s="16" t="s">
        <v>39</v>
      </c>
      <c r="C8915" s="16" t="s">
        <v>242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39</v>
      </c>
      <c r="C8916" s="16" t="s">
        <v>243</v>
      </c>
      <c r="D8916" s="17">
        <v>0</v>
      </c>
      <c r="E8916" s="17">
        <v>0</v>
      </c>
      <c r="F8916" s="17">
        <v>0</v>
      </c>
      <c r="G8916" s="17">
        <v>0</v>
      </c>
      <c r="H8916" s="17">
        <v>0</v>
      </c>
    </row>
    <row r="8917" spans="1:8">
      <c r="A8917" s="15">
        <v>8912</v>
      </c>
      <c r="B8917" s="16" t="s">
        <v>39</v>
      </c>
      <c r="C8917" s="16" t="s">
        <v>244</v>
      </c>
      <c r="D8917" s="17">
        <v>0</v>
      </c>
      <c r="E8917" s="17">
        <v>0</v>
      </c>
      <c r="F8917" s="17">
        <v>10</v>
      </c>
      <c r="G8917" s="17">
        <v>0</v>
      </c>
      <c r="H8917" s="17">
        <v>10</v>
      </c>
    </row>
    <row r="8918" spans="1:8">
      <c r="A8918" s="15">
        <v>8913</v>
      </c>
      <c r="B8918" s="16" t="s">
        <v>39</v>
      </c>
      <c r="C8918" s="16" t="s">
        <v>245</v>
      </c>
      <c r="D8918" s="17">
        <v>0</v>
      </c>
      <c r="E8918" s="17">
        <v>0</v>
      </c>
      <c r="F8918" s="17">
        <v>15</v>
      </c>
      <c r="G8918" s="17">
        <v>35</v>
      </c>
      <c r="H8918" s="17">
        <v>43</v>
      </c>
    </row>
    <row r="8919" spans="1:8">
      <c r="A8919" s="15">
        <v>8914</v>
      </c>
      <c r="B8919" s="16" t="s">
        <v>39</v>
      </c>
      <c r="C8919" s="16" t="s">
        <v>246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39</v>
      </c>
      <c r="C8920" s="16" t="s">
        <v>247</v>
      </c>
      <c r="D8920" s="17">
        <v>0</v>
      </c>
      <c r="E8920" s="17">
        <v>13</v>
      </c>
      <c r="F8920" s="17">
        <v>62</v>
      </c>
      <c r="G8920" s="17">
        <v>18</v>
      </c>
      <c r="H8920" s="17">
        <v>96</v>
      </c>
    </row>
    <row r="8921" spans="1:8">
      <c r="A8921" s="15">
        <v>8916</v>
      </c>
      <c r="B8921" s="16" t="s">
        <v>39</v>
      </c>
      <c r="C8921" s="16" t="s">
        <v>248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39</v>
      </c>
      <c r="C8922" s="16" t="s">
        <v>249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39</v>
      </c>
      <c r="C8923" s="16" t="s">
        <v>250</v>
      </c>
      <c r="D8923" s="17">
        <v>0</v>
      </c>
      <c r="E8923" s="17">
        <v>0</v>
      </c>
      <c r="F8923" s="17">
        <v>3</v>
      </c>
      <c r="G8923" s="17">
        <v>0</v>
      </c>
      <c r="H8923" s="17">
        <v>8</v>
      </c>
    </row>
    <row r="8924" spans="1:8">
      <c r="A8924" s="15">
        <v>8919</v>
      </c>
      <c r="B8924" s="16" t="s">
        <v>39</v>
      </c>
      <c r="C8924" s="16" t="s">
        <v>251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39</v>
      </c>
      <c r="C8925" s="16" t="s">
        <v>252</v>
      </c>
      <c r="D8925" s="17">
        <v>0</v>
      </c>
      <c r="E8925" s="17">
        <v>0</v>
      </c>
      <c r="F8925" s="17">
        <v>0</v>
      </c>
      <c r="G8925" s="17">
        <v>0</v>
      </c>
      <c r="H8925" s="17">
        <v>0</v>
      </c>
    </row>
    <row r="8926" spans="1:8">
      <c r="A8926" s="15">
        <v>8921</v>
      </c>
      <c r="B8926" s="16" t="s">
        <v>39</v>
      </c>
      <c r="C8926" s="16" t="s">
        <v>253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39</v>
      </c>
      <c r="C8927" s="16" t="s">
        <v>254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39</v>
      </c>
      <c r="C8928" s="16" t="s">
        <v>255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39</v>
      </c>
      <c r="C8929" s="16" t="s">
        <v>256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39</v>
      </c>
      <c r="C8930" s="16" t="s">
        <v>257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39</v>
      </c>
      <c r="C8931" s="16" t="s">
        <v>258</v>
      </c>
      <c r="D8931" s="17">
        <v>0</v>
      </c>
      <c r="E8931" s="17">
        <v>0</v>
      </c>
      <c r="F8931" s="17">
        <v>5</v>
      </c>
      <c r="G8931" s="17">
        <v>0</v>
      </c>
      <c r="H8931" s="17">
        <v>3</v>
      </c>
    </row>
    <row r="8932" spans="1:8">
      <c r="A8932" s="15">
        <v>8927</v>
      </c>
      <c r="B8932" s="16" t="s">
        <v>39</v>
      </c>
      <c r="C8932" s="16" t="s">
        <v>259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39</v>
      </c>
      <c r="C8933" s="16" t="s">
        <v>260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39</v>
      </c>
      <c r="C8934" s="16" t="s">
        <v>261</v>
      </c>
      <c r="D8934" s="17">
        <v>0</v>
      </c>
      <c r="E8934" s="17">
        <v>0</v>
      </c>
      <c r="F8934" s="17">
        <v>0</v>
      </c>
      <c r="G8934" s="17">
        <v>0</v>
      </c>
      <c r="H8934" s="17">
        <v>0</v>
      </c>
    </row>
    <row r="8935" spans="1:8">
      <c r="A8935" s="15">
        <v>8930</v>
      </c>
      <c r="B8935" s="16" t="s">
        <v>39</v>
      </c>
      <c r="C8935" s="16" t="s">
        <v>262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39</v>
      </c>
      <c r="C8936" s="16" t="s">
        <v>263</v>
      </c>
      <c r="D8936" s="17">
        <v>0</v>
      </c>
      <c r="E8936" s="17">
        <v>0</v>
      </c>
      <c r="F8936" s="17">
        <v>8</v>
      </c>
      <c r="G8936" s="17">
        <v>0</v>
      </c>
      <c r="H8936" s="17">
        <v>11</v>
      </c>
    </row>
    <row r="8937" spans="1:8">
      <c r="A8937" s="15">
        <v>8932</v>
      </c>
      <c r="B8937" s="16" t="s">
        <v>39</v>
      </c>
      <c r="C8937" s="16" t="s">
        <v>264</v>
      </c>
      <c r="D8937" s="17">
        <v>0</v>
      </c>
      <c r="E8937" s="17">
        <v>0</v>
      </c>
      <c r="F8937" s="17">
        <v>0</v>
      </c>
      <c r="G8937" s="17">
        <v>0</v>
      </c>
      <c r="H8937" s="17">
        <v>0</v>
      </c>
    </row>
    <row r="8938" spans="1:8">
      <c r="A8938" s="15">
        <v>8933</v>
      </c>
      <c r="B8938" s="16" t="s">
        <v>39</v>
      </c>
      <c r="C8938" s="16" t="s">
        <v>265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39</v>
      </c>
      <c r="C8939" s="16" t="s">
        <v>266</v>
      </c>
      <c r="D8939" s="17">
        <v>0</v>
      </c>
      <c r="E8939" s="17">
        <v>0</v>
      </c>
      <c r="F8939" s="17">
        <v>10</v>
      </c>
      <c r="G8939" s="17">
        <v>7</v>
      </c>
      <c r="H8939" s="17">
        <v>14</v>
      </c>
    </row>
    <row r="8940" spans="1:8">
      <c r="A8940" s="15">
        <v>8935</v>
      </c>
      <c r="B8940" s="16" t="s">
        <v>39</v>
      </c>
      <c r="C8940" s="16" t="s">
        <v>267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39</v>
      </c>
      <c r="C8941" s="16" t="s">
        <v>268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39</v>
      </c>
      <c r="C8942" s="16" t="s">
        <v>269</v>
      </c>
      <c r="D8942" s="17">
        <v>22</v>
      </c>
      <c r="E8942" s="17">
        <v>12</v>
      </c>
      <c r="F8942" s="17">
        <v>67</v>
      </c>
      <c r="G8942" s="17">
        <v>8</v>
      </c>
      <c r="H8942" s="17">
        <v>102</v>
      </c>
    </row>
    <row r="8943" spans="1:8">
      <c r="A8943" s="15">
        <v>8938</v>
      </c>
      <c r="B8943" s="16" t="s">
        <v>39</v>
      </c>
      <c r="C8943" s="16" t="s">
        <v>363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39</v>
      </c>
      <c r="C8944" s="16" t="s">
        <v>270</v>
      </c>
      <c r="D8944" s="17">
        <v>0</v>
      </c>
      <c r="E8944" s="17">
        <v>0</v>
      </c>
      <c r="F8944" s="17">
        <v>4</v>
      </c>
      <c r="G8944" s="17">
        <v>8</v>
      </c>
      <c r="H8944" s="17">
        <v>10</v>
      </c>
    </row>
    <row r="8945" spans="1:8">
      <c r="A8945" s="15">
        <v>8940</v>
      </c>
      <c r="B8945" s="16" t="s">
        <v>39</v>
      </c>
      <c r="C8945" s="16" t="s">
        <v>271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39</v>
      </c>
      <c r="C8946" s="16" t="s">
        <v>272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39</v>
      </c>
      <c r="C8947" s="16" t="s">
        <v>273</v>
      </c>
      <c r="D8947" s="17">
        <v>0</v>
      </c>
      <c r="E8947" s="17">
        <v>0</v>
      </c>
      <c r="F8947" s="17">
        <v>0</v>
      </c>
      <c r="G8947" s="17">
        <v>0</v>
      </c>
      <c r="H8947" s="17">
        <v>0</v>
      </c>
    </row>
    <row r="8948" spans="1:8">
      <c r="A8948" s="15">
        <v>8943</v>
      </c>
      <c r="B8948" s="16" t="s">
        <v>39</v>
      </c>
      <c r="C8948" s="16" t="s">
        <v>274</v>
      </c>
      <c r="D8948" s="17">
        <v>0</v>
      </c>
      <c r="E8948" s="17">
        <v>0</v>
      </c>
      <c r="F8948" s="17">
        <v>0</v>
      </c>
      <c r="G8948" s="17">
        <v>0</v>
      </c>
      <c r="H8948" s="17">
        <v>5</v>
      </c>
    </row>
    <row r="8949" spans="1:8">
      <c r="A8949" s="15">
        <v>8944</v>
      </c>
      <c r="B8949" s="16" t="s">
        <v>39</v>
      </c>
      <c r="C8949" s="16" t="s">
        <v>275</v>
      </c>
      <c r="D8949" s="17">
        <v>0</v>
      </c>
      <c r="E8949" s="17">
        <v>0</v>
      </c>
      <c r="F8949" s="17">
        <v>0</v>
      </c>
      <c r="G8949" s="17">
        <v>0</v>
      </c>
      <c r="H8949" s="17">
        <v>0</v>
      </c>
    </row>
    <row r="8950" spans="1:8">
      <c r="A8950" s="15">
        <v>8945</v>
      </c>
      <c r="B8950" s="16" t="s">
        <v>39</v>
      </c>
      <c r="C8950" s="16" t="s">
        <v>276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39</v>
      </c>
      <c r="C8951" s="16" t="s">
        <v>277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39</v>
      </c>
      <c r="C8952" s="16" t="s">
        <v>278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39</v>
      </c>
      <c r="C8953" s="16" t="s">
        <v>364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39</v>
      </c>
      <c r="C8954" s="16" t="s">
        <v>279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39</v>
      </c>
      <c r="C8955" s="16" t="s">
        <v>280</v>
      </c>
      <c r="D8955" s="17">
        <v>0</v>
      </c>
      <c r="E8955" s="17">
        <v>0</v>
      </c>
      <c r="F8955" s="17">
        <v>25</v>
      </c>
      <c r="G8955" s="17">
        <v>22</v>
      </c>
      <c r="H8955" s="17">
        <v>50</v>
      </c>
    </row>
    <row r="8956" spans="1:8">
      <c r="A8956" s="15">
        <v>8951</v>
      </c>
      <c r="B8956" s="16" t="s">
        <v>39</v>
      </c>
      <c r="C8956" s="16" t="s">
        <v>281</v>
      </c>
      <c r="D8956" s="17">
        <v>0</v>
      </c>
      <c r="E8956" s="17">
        <v>0</v>
      </c>
      <c r="F8956" s="17">
        <v>0</v>
      </c>
      <c r="G8956" s="17">
        <v>0</v>
      </c>
      <c r="H8956" s="17">
        <v>0</v>
      </c>
    </row>
    <row r="8957" spans="1:8">
      <c r="A8957" s="15">
        <v>8952</v>
      </c>
      <c r="B8957" s="16" t="s">
        <v>39</v>
      </c>
      <c r="C8957" s="16" t="s">
        <v>282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39</v>
      </c>
      <c r="C8958" s="16" t="s">
        <v>283</v>
      </c>
      <c r="D8958" s="17">
        <v>0</v>
      </c>
      <c r="E8958" s="17">
        <v>0</v>
      </c>
      <c r="F8958" s="17">
        <v>0</v>
      </c>
      <c r="G8958" s="17">
        <v>0</v>
      </c>
      <c r="H8958" s="17">
        <v>0</v>
      </c>
    </row>
    <row r="8959" spans="1:8">
      <c r="A8959" s="15">
        <v>8954</v>
      </c>
      <c r="B8959" s="16" t="s">
        <v>39</v>
      </c>
      <c r="C8959" s="16" t="s">
        <v>284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39</v>
      </c>
      <c r="C8960" s="16" t="s">
        <v>285</v>
      </c>
      <c r="D8960" s="17">
        <v>0</v>
      </c>
      <c r="E8960" s="17">
        <v>0</v>
      </c>
      <c r="F8960" s="17">
        <v>6</v>
      </c>
      <c r="G8960" s="17">
        <v>0</v>
      </c>
      <c r="H8960" s="17">
        <v>4</v>
      </c>
    </row>
    <row r="8961" spans="1:8">
      <c r="A8961" s="15">
        <v>8956</v>
      </c>
      <c r="B8961" s="16" t="s">
        <v>39</v>
      </c>
      <c r="C8961" s="16" t="s">
        <v>375</v>
      </c>
      <c r="D8961" s="17">
        <v>0</v>
      </c>
      <c r="E8961" s="17">
        <v>0</v>
      </c>
      <c r="F8961" s="17">
        <v>0</v>
      </c>
      <c r="G8961" s="17">
        <v>0</v>
      </c>
      <c r="H8961" s="17">
        <v>0</v>
      </c>
    </row>
    <row r="8962" spans="1:8">
      <c r="A8962" s="15">
        <v>8957</v>
      </c>
      <c r="B8962" s="16" t="s">
        <v>39</v>
      </c>
      <c r="C8962" s="16" t="s">
        <v>286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39</v>
      </c>
      <c r="C8963" s="16" t="s">
        <v>287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39</v>
      </c>
      <c r="C8964" s="16" t="s">
        <v>288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39</v>
      </c>
      <c r="C8965" s="16" t="s">
        <v>289</v>
      </c>
      <c r="D8965" s="17">
        <v>0</v>
      </c>
      <c r="E8965" s="17">
        <v>0</v>
      </c>
      <c r="F8965" s="17">
        <v>0</v>
      </c>
      <c r="G8965" s="17">
        <v>0</v>
      </c>
      <c r="H8965" s="17">
        <v>0</v>
      </c>
    </row>
    <row r="8966" spans="1:8">
      <c r="A8966" s="15">
        <v>8961</v>
      </c>
      <c r="B8966" s="16" t="s">
        <v>39</v>
      </c>
      <c r="C8966" s="16" t="s">
        <v>290</v>
      </c>
      <c r="D8966" s="17">
        <v>3</v>
      </c>
      <c r="E8966" s="17">
        <v>4</v>
      </c>
      <c r="F8966" s="17">
        <v>23</v>
      </c>
      <c r="G8966" s="17">
        <v>5</v>
      </c>
      <c r="H8966" s="17">
        <v>32</v>
      </c>
    </row>
    <row r="8967" spans="1:8">
      <c r="A8967" s="15">
        <v>8962</v>
      </c>
      <c r="B8967" s="16" t="s">
        <v>39</v>
      </c>
      <c r="C8967" s="16" t="s">
        <v>291</v>
      </c>
      <c r="D8967" s="17">
        <v>0</v>
      </c>
      <c r="E8967" s="17">
        <v>0</v>
      </c>
      <c r="F8967" s="17">
        <v>0</v>
      </c>
      <c r="G8967" s="17">
        <v>0</v>
      </c>
      <c r="H8967" s="17">
        <v>0</v>
      </c>
    </row>
    <row r="8968" spans="1:8">
      <c r="A8968" s="15">
        <v>8963</v>
      </c>
      <c r="B8968" s="16" t="s">
        <v>39</v>
      </c>
      <c r="C8968" s="16" t="s">
        <v>292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39</v>
      </c>
      <c r="C8969" s="16" t="s">
        <v>293</v>
      </c>
      <c r="D8969" s="17">
        <v>0</v>
      </c>
      <c r="E8969" s="17">
        <v>0</v>
      </c>
      <c r="F8969" s="17">
        <v>4</v>
      </c>
      <c r="G8969" s="17">
        <v>5</v>
      </c>
      <c r="H8969" s="17">
        <v>8</v>
      </c>
    </row>
    <row r="8970" spans="1:8">
      <c r="A8970" s="15">
        <v>8965</v>
      </c>
      <c r="B8970" s="16" t="s">
        <v>39</v>
      </c>
      <c r="C8970" s="16" t="s">
        <v>365</v>
      </c>
      <c r="D8970" s="17">
        <v>0</v>
      </c>
      <c r="E8970" s="17">
        <v>0</v>
      </c>
      <c r="F8970" s="17">
        <v>0</v>
      </c>
      <c r="G8970" s="17">
        <v>0</v>
      </c>
      <c r="H8970" s="17">
        <v>0</v>
      </c>
    </row>
    <row r="8971" spans="1:8">
      <c r="A8971" s="15">
        <v>8966</v>
      </c>
      <c r="B8971" s="16" t="s">
        <v>39</v>
      </c>
      <c r="C8971" s="16" t="s">
        <v>294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39</v>
      </c>
      <c r="C8972" s="16" t="s">
        <v>295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39</v>
      </c>
      <c r="C8973" s="16" t="s">
        <v>296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39</v>
      </c>
      <c r="C8974" s="16" t="s">
        <v>297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39</v>
      </c>
      <c r="C8975" s="16" t="s">
        <v>298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39</v>
      </c>
      <c r="C8976" s="16" t="s">
        <v>299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39</v>
      </c>
      <c r="C8977" s="16" t="s">
        <v>300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39</v>
      </c>
      <c r="C8978" s="16" t="s">
        <v>301</v>
      </c>
      <c r="D8978" s="17">
        <v>0</v>
      </c>
      <c r="E8978" s="17">
        <v>0</v>
      </c>
      <c r="F8978" s="17">
        <v>0</v>
      </c>
      <c r="G8978" s="17">
        <v>5</v>
      </c>
      <c r="H8978" s="17">
        <v>4</v>
      </c>
    </row>
    <row r="8979" spans="1:8">
      <c r="A8979" s="15">
        <v>8974</v>
      </c>
      <c r="B8979" s="16" t="s">
        <v>39</v>
      </c>
      <c r="C8979" s="16" t="s">
        <v>366</v>
      </c>
      <c r="D8979" s="17">
        <v>0</v>
      </c>
      <c r="E8979" s="17">
        <v>0</v>
      </c>
      <c r="F8979" s="17">
        <v>0</v>
      </c>
      <c r="G8979" s="17">
        <v>0</v>
      </c>
      <c r="H8979" s="17">
        <v>0</v>
      </c>
    </row>
    <row r="8980" spans="1:8">
      <c r="A8980" s="15">
        <v>8975</v>
      </c>
      <c r="B8980" s="16" t="s">
        <v>39</v>
      </c>
      <c r="C8980" s="16" t="s">
        <v>302</v>
      </c>
      <c r="D8980" s="17">
        <v>4</v>
      </c>
      <c r="E8980" s="17">
        <v>0</v>
      </c>
      <c r="F8980" s="17">
        <v>14</v>
      </c>
      <c r="G8980" s="17">
        <v>0</v>
      </c>
      <c r="H8980" s="17">
        <v>17</v>
      </c>
    </row>
    <row r="8981" spans="1:8">
      <c r="A8981" s="15">
        <v>8976</v>
      </c>
      <c r="B8981" s="16" t="s">
        <v>39</v>
      </c>
      <c r="C8981" s="16" t="s">
        <v>383</v>
      </c>
      <c r="D8981" s="17">
        <v>0</v>
      </c>
      <c r="E8981" s="17">
        <v>0</v>
      </c>
      <c r="F8981" s="17">
        <v>0</v>
      </c>
      <c r="G8981" s="17">
        <v>0</v>
      </c>
      <c r="H8981" s="17">
        <v>0</v>
      </c>
    </row>
    <row r="8982" spans="1:8">
      <c r="A8982" s="15">
        <v>8977</v>
      </c>
      <c r="B8982" s="16" t="s">
        <v>39</v>
      </c>
      <c r="C8982" s="16" t="s">
        <v>384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39</v>
      </c>
      <c r="C8983" s="16" t="s">
        <v>385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39</v>
      </c>
      <c r="C8984" s="16" t="s">
        <v>386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39</v>
      </c>
      <c r="C8985" s="16" t="s">
        <v>387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39</v>
      </c>
      <c r="C8986" s="16" t="s">
        <v>303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39</v>
      </c>
      <c r="C8987" s="16" t="s">
        <v>304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39</v>
      </c>
      <c r="C8988" s="16" t="s">
        <v>376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39</v>
      </c>
      <c r="C8989" s="16" t="s">
        <v>305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39</v>
      </c>
      <c r="C8990" s="16" t="s">
        <v>306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39</v>
      </c>
      <c r="C8991" s="16" t="s">
        <v>307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39</v>
      </c>
      <c r="C8992" s="16" t="s">
        <v>308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39</v>
      </c>
      <c r="C8993" s="16" t="s">
        <v>309</v>
      </c>
      <c r="D8993" s="17">
        <v>0</v>
      </c>
      <c r="E8993" s="17">
        <v>0</v>
      </c>
      <c r="F8993" s="17">
        <v>4</v>
      </c>
      <c r="G8993" s="17">
        <v>0</v>
      </c>
      <c r="H8993" s="17">
        <v>6</v>
      </c>
    </row>
    <row r="8994" spans="1:8">
      <c r="A8994" s="15">
        <v>8989</v>
      </c>
      <c r="B8994" s="16" t="s">
        <v>39</v>
      </c>
      <c r="C8994" s="16" t="s">
        <v>310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39</v>
      </c>
      <c r="C8995" s="16" t="s">
        <v>311</v>
      </c>
      <c r="D8995" s="17">
        <v>0</v>
      </c>
      <c r="E8995" s="17">
        <v>0</v>
      </c>
      <c r="F8995" s="17">
        <v>3</v>
      </c>
      <c r="G8995" s="17">
        <v>0</v>
      </c>
      <c r="H8995" s="17">
        <v>3</v>
      </c>
    </row>
    <row r="8996" spans="1:8">
      <c r="A8996" s="15">
        <v>8991</v>
      </c>
      <c r="B8996" s="16" t="s">
        <v>39</v>
      </c>
      <c r="C8996" s="16" t="s">
        <v>312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39</v>
      </c>
      <c r="C8997" s="16" t="s">
        <v>313</v>
      </c>
      <c r="D8997" s="17">
        <v>0</v>
      </c>
      <c r="E8997" s="17">
        <v>3</v>
      </c>
      <c r="F8997" s="17">
        <v>0</v>
      </c>
      <c r="G8997" s="17">
        <v>0</v>
      </c>
      <c r="H8997" s="17">
        <v>3</v>
      </c>
    </row>
    <row r="8998" spans="1:8">
      <c r="A8998" s="15">
        <v>8993</v>
      </c>
      <c r="B8998" s="16" t="s">
        <v>39</v>
      </c>
      <c r="C8998" s="16" t="s">
        <v>314</v>
      </c>
      <c r="D8998" s="17">
        <v>10</v>
      </c>
      <c r="E8998" s="17">
        <v>9</v>
      </c>
      <c r="F8998" s="17">
        <v>7</v>
      </c>
      <c r="G8998" s="17">
        <v>0</v>
      </c>
      <c r="H8998" s="17">
        <v>23</v>
      </c>
    </row>
    <row r="8999" spans="1:8">
      <c r="A8999" s="15">
        <v>8994</v>
      </c>
      <c r="B8999" s="16" t="s">
        <v>39</v>
      </c>
      <c r="C8999" s="16" t="s">
        <v>388</v>
      </c>
      <c r="D8999" s="17">
        <v>0</v>
      </c>
      <c r="E8999" s="17">
        <v>0</v>
      </c>
      <c r="F8999" s="17">
        <v>0</v>
      </c>
      <c r="G8999" s="17">
        <v>0</v>
      </c>
      <c r="H8999" s="17">
        <v>0</v>
      </c>
    </row>
    <row r="9000" spans="1:8">
      <c r="A9000" s="15">
        <v>8995</v>
      </c>
      <c r="B9000" s="16" t="s">
        <v>39</v>
      </c>
      <c r="C9000" s="16" t="s">
        <v>367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39</v>
      </c>
      <c r="C9001" s="16" t="s">
        <v>315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39</v>
      </c>
      <c r="C9002" s="16" t="s">
        <v>316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39</v>
      </c>
      <c r="C9003" s="16" t="s">
        <v>317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39</v>
      </c>
      <c r="C9004" s="16" t="s">
        <v>318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39</v>
      </c>
      <c r="C9005" s="16" t="s">
        <v>319</v>
      </c>
      <c r="D9005" s="17">
        <v>0</v>
      </c>
      <c r="E9005" s="17">
        <v>0</v>
      </c>
      <c r="F9005" s="17">
        <v>0</v>
      </c>
      <c r="G9005" s="17">
        <v>0</v>
      </c>
      <c r="H9005" s="17">
        <v>0</v>
      </c>
    </row>
    <row r="9006" spans="1:8">
      <c r="A9006" s="15">
        <v>9001</v>
      </c>
      <c r="B9006" s="16" t="s">
        <v>39</v>
      </c>
      <c r="C9006" s="16" t="s">
        <v>320</v>
      </c>
      <c r="D9006" s="17">
        <v>9</v>
      </c>
      <c r="E9006" s="17">
        <v>0</v>
      </c>
      <c r="F9006" s="17">
        <v>11</v>
      </c>
      <c r="G9006" s="17">
        <v>0</v>
      </c>
      <c r="H9006" s="17">
        <v>24</v>
      </c>
    </row>
    <row r="9007" spans="1:8">
      <c r="A9007" s="15">
        <v>9002</v>
      </c>
      <c r="B9007" s="16" t="s">
        <v>39</v>
      </c>
      <c r="C9007" s="16" t="s">
        <v>321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39</v>
      </c>
      <c r="C9008" s="16" t="s">
        <v>377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39</v>
      </c>
      <c r="C9009" s="16" t="s">
        <v>322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39</v>
      </c>
      <c r="C9010" s="16" t="s">
        <v>323</v>
      </c>
      <c r="D9010" s="17">
        <v>0</v>
      </c>
      <c r="E9010" s="17">
        <v>0</v>
      </c>
      <c r="F9010" s="17">
        <v>0</v>
      </c>
      <c r="G9010" s="17">
        <v>0</v>
      </c>
      <c r="H9010" s="17">
        <v>3</v>
      </c>
    </row>
    <row r="9011" spans="1:8">
      <c r="A9011" s="15">
        <v>9006</v>
      </c>
      <c r="B9011" s="16" t="s">
        <v>39</v>
      </c>
      <c r="C9011" s="16" t="s">
        <v>324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39</v>
      </c>
      <c r="C9012" s="16" t="s">
        <v>325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39</v>
      </c>
      <c r="C9013" s="16" t="s">
        <v>368</v>
      </c>
      <c r="D9013" s="17">
        <v>0</v>
      </c>
      <c r="E9013" s="17">
        <v>0</v>
      </c>
      <c r="F9013" s="17">
        <v>0</v>
      </c>
      <c r="G9013" s="17">
        <v>0</v>
      </c>
      <c r="H9013" s="17">
        <v>0</v>
      </c>
    </row>
    <row r="9014" spans="1:8">
      <c r="A9014" s="15">
        <v>9009</v>
      </c>
      <c r="B9014" s="16" t="s">
        <v>39</v>
      </c>
      <c r="C9014" s="16" t="s">
        <v>326</v>
      </c>
      <c r="D9014" s="17">
        <v>4</v>
      </c>
      <c r="E9014" s="17">
        <v>3</v>
      </c>
      <c r="F9014" s="17">
        <v>14</v>
      </c>
      <c r="G9014" s="17">
        <v>0</v>
      </c>
      <c r="H9014" s="17">
        <v>25</v>
      </c>
    </row>
    <row r="9015" spans="1:8">
      <c r="A9015" s="15">
        <v>9010</v>
      </c>
      <c r="B9015" s="16" t="s">
        <v>39</v>
      </c>
      <c r="C9015" s="16" t="s">
        <v>327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39</v>
      </c>
      <c r="C9016" s="16" t="s">
        <v>328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39</v>
      </c>
      <c r="C9017" s="16" t="s">
        <v>329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39</v>
      </c>
      <c r="C9018" s="16" t="s">
        <v>379</v>
      </c>
      <c r="D9018" s="17">
        <v>0</v>
      </c>
      <c r="E9018" s="17">
        <v>0</v>
      </c>
      <c r="F9018" s="17">
        <v>0</v>
      </c>
      <c r="G9018" s="17">
        <v>0</v>
      </c>
      <c r="H9018" s="17">
        <v>0</v>
      </c>
    </row>
    <row r="9019" spans="1:8">
      <c r="A9019" s="15">
        <v>9014</v>
      </c>
      <c r="B9019" s="16" t="s">
        <v>39</v>
      </c>
      <c r="C9019" s="16" t="s">
        <v>369</v>
      </c>
      <c r="D9019" s="17">
        <v>0</v>
      </c>
      <c r="E9019" s="17">
        <v>0</v>
      </c>
      <c r="F9019" s="17">
        <v>4</v>
      </c>
      <c r="G9019" s="17">
        <v>0</v>
      </c>
      <c r="H9019" s="17">
        <v>4</v>
      </c>
    </row>
    <row r="9020" spans="1:8">
      <c r="A9020" s="15">
        <v>9015</v>
      </c>
      <c r="B9020" s="16" t="s">
        <v>39</v>
      </c>
      <c r="C9020" s="16" t="s">
        <v>389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39</v>
      </c>
      <c r="C9021" s="16" t="s">
        <v>390</v>
      </c>
      <c r="D9021" s="17">
        <v>0</v>
      </c>
      <c r="E9021" s="17">
        <v>0</v>
      </c>
      <c r="F9021" s="17">
        <v>0</v>
      </c>
      <c r="G9021" s="17">
        <v>0</v>
      </c>
      <c r="H9021" s="17">
        <v>0</v>
      </c>
    </row>
    <row r="9022" spans="1:8">
      <c r="A9022" s="15">
        <v>9017</v>
      </c>
      <c r="B9022" s="16" t="s">
        <v>39</v>
      </c>
      <c r="C9022" s="16" t="s">
        <v>330</v>
      </c>
      <c r="D9022" s="17">
        <v>0</v>
      </c>
      <c r="E9022" s="17">
        <v>0</v>
      </c>
      <c r="F9022" s="17">
        <v>0</v>
      </c>
      <c r="G9022" s="17">
        <v>0</v>
      </c>
      <c r="H9022" s="17">
        <v>7</v>
      </c>
    </row>
    <row r="9023" spans="1:8">
      <c r="A9023" s="15">
        <v>9018</v>
      </c>
      <c r="B9023" s="16" t="s">
        <v>39</v>
      </c>
      <c r="C9023" s="16" t="s">
        <v>391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39</v>
      </c>
      <c r="C9024" s="16" t="s">
        <v>392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39</v>
      </c>
      <c r="C9025" s="16" t="s">
        <v>393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39</v>
      </c>
      <c r="C9026" s="16" t="s">
        <v>331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39</v>
      </c>
      <c r="C9027" s="16" t="s">
        <v>394</v>
      </c>
      <c r="D9027" s="17">
        <v>3727</v>
      </c>
      <c r="E9027" s="17">
        <v>2290</v>
      </c>
      <c r="F9027" s="17">
        <v>9672</v>
      </c>
      <c r="G9027" s="17">
        <v>3955</v>
      </c>
      <c r="H9027" s="17">
        <v>19641</v>
      </c>
    </row>
    <row r="9028" spans="1:8">
      <c r="A9028" s="15">
        <v>9023</v>
      </c>
      <c r="B9028" s="16" t="s">
        <v>39</v>
      </c>
      <c r="C9028" s="16" t="s">
        <v>332</v>
      </c>
      <c r="D9028" s="17">
        <v>0</v>
      </c>
      <c r="E9028" s="17">
        <v>0</v>
      </c>
      <c r="F9028" s="17">
        <v>5</v>
      </c>
      <c r="G9028" s="17">
        <v>0</v>
      </c>
      <c r="H9028" s="17">
        <v>5</v>
      </c>
    </row>
    <row r="9029" spans="1:8">
      <c r="A9029" s="15">
        <v>9024</v>
      </c>
      <c r="B9029" s="16" t="s">
        <v>39</v>
      </c>
      <c r="C9029" s="16" t="s">
        <v>333</v>
      </c>
      <c r="D9029" s="17">
        <v>0</v>
      </c>
      <c r="E9029" s="17">
        <v>0</v>
      </c>
      <c r="F9029" s="17">
        <v>8</v>
      </c>
      <c r="G9029" s="17">
        <v>0</v>
      </c>
      <c r="H9029" s="17">
        <v>9</v>
      </c>
    </row>
    <row r="9030" spans="1:8">
      <c r="A9030" s="15">
        <v>9025</v>
      </c>
      <c r="B9030" s="16" t="s">
        <v>40</v>
      </c>
      <c r="C9030" s="16" t="s">
        <v>97</v>
      </c>
      <c r="D9030" s="17">
        <v>32</v>
      </c>
      <c r="E9030" s="17">
        <v>86</v>
      </c>
      <c r="F9030" s="17">
        <v>160</v>
      </c>
      <c r="G9030" s="17">
        <v>9</v>
      </c>
      <c r="H9030" s="17">
        <v>289</v>
      </c>
    </row>
    <row r="9031" spans="1:8">
      <c r="A9031" s="15">
        <v>9026</v>
      </c>
      <c r="B9031" s="16" t="s">
        <v>40</v>
      </c>
      <c r="C9031" s="16" t="s">
        <v>347</v>
      </c>
      <c r="D9031" s="17">
        <v>0</v>
      </c>
      <c r="E9031" s="17">
        <v>0</v>
      </c>
      <c r="F9031" s="17">
        <v>0</v>
      </c>
      <c r="G9031" s="17">
        <v>0</v>
      </c>
      <c r="H9031" s="17">
        <v>0</v>
      </c>
    </row>
    <row r="9032" spans="1:8">
      <c r="A9032" s="15">
        <v>9027</v>
      </c>
      <c r="B9032" s="16" t="s">
        <v>40</v>
      </c>
      <c r="C9032" s="16" t="s">
        <v>98</v>
      </c>
      <c r="D9032" s="17">
        <v>0</v>
      </c>
      <c r="E9032" s="17">
        <v>4</v>
      </c>
      <c r="F9032" s="17">
        <v>33</v>
      </c>
      <c r="G9032" s="17">
        <v>14</v>
      </c>
      <c r="H9032" s="17">
        <v>49</v>
      </c>
    </row>
    <row r="9033" spans="1:8">
      <c r="A9033" s="15">
        <v>9028</v>
      </c>
      <c r="B9033" s="16" t="s">
        <v>40</v>
      </c>
      <c r="C9033" s="16" t="s">
        <v>99</v>
      </c>
      <c r="D9033" s="17">
        <v>5</v>
      </c>
      <c r="E9033" s="17">
        <v>3</v>
      </c>
      <c r="F9033" s="17">
        <v>51</v>
      </c>
      <c r="G9033" s="17">
        <v>0</v>
      </c>
      <c r="H9033" s="17">
        <v>61</v>
      </c>
    </row>
    <row r="9034" spans="1:8">
      <c r="A9034" s="15">
        <v>9029</v>
      </c>
      <c r="B9034" s="16" t="s">
        <v>40</v>
      </c>
      <c r="C9034" s="16" t="s">
        <v>100</v>
      </c>
      <c r="D9034" s="17">
        <v>0</v>
      </c>
      <c r="E9034" s="17">
        <v>0</v>
      </c>
      <c r="F9034" s="17">
        <v>0</v>
      </c>
      <c r="G9034" s="17">
        <v>0</v>
      </c>
      <c r="H9034" s="17">
        <v>0</v>
      </c>
    </row>
    <row r="9035" spans="1:8">
      <c r="A9035" s="15">
        <v>9030</v>
      </c>
      <c r="B9035" s="16" t="s">
        <v>40</v>
      </c>
      <c r="C9035" s="16" t="s">
        <v>101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40</v>
      </c>
      <c r="C9036" s="16" t="s">
        <v>102</v>
      </c>
      <c r="D9036" s="17">
        <v>0</v>
      </c>
      <c r="E9036" s="17">
        <v>0</v>
      </c>
      <c r="F9036" s="17">
        <v>5</v>
      </c>
      <c r="G9036" s="17">
        <v>0</v>
      </c>
      <c r="H9036" s="17">
        <v>5</v>
      </c>
    </row>
    <row r="9037" spans="1:8">
      <c r="A9037" s="15">
        <v>9032</v>
      </c>
      <c r="B9037" s="16" t="s">
        <v>40</v>
      </c>
      <c r="C9037" s="16" t="s">
        <v>103</v>
      </c>
      <c r="D9037" s="17">
        <v>0</v>
      </c>
      <c r="E9037" s="17">
        <v>0</v>
      </c>
      <c r="F9037" s="17">
        <v>0</v>
      </c>
      <c r="G9037" s="17">
        <v>0</v>
      </c>
      <c r="H9037" s="17">
        <v>0</v>
      </c>
    </row>
    <row r="9038" spans="1:8">
      <c r="A9038" s="15">
        <v>9033</v>
      </c>
      <c r="B9038" s="16" t="s">
        <v>40</v>
      </c>
      <c r="C9038" s="16" t="s">
        <v>104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40</v>
      </c>
      <c r="C9039" s="16" t="s">
        <v>105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40</v>
      </c>
      <c r="C9040" s="16" t="s">
        <v>106</v>
      </c>
      <c r="D9040" s="17">
        <v>0</v>
      </c>
      <c r="E9040" s="17">
        <v>10</v>
      </c>
      <c r="F9040" s="17">
        <v>110</v>
      </c>
      <c r="G9040" s="17">
        <v>35</v>
      </c>
      <c r="H9040" s="17">
        <v>151</v>
      </c>
    </row>
    <row r="9041" spans="1:8">
      <c r="A9041" s="15">
        <v>9036</v>
      </c>
      <c r="B9041" s="16" t="s">
        <v>40</v>
      </c>
      <c r="C9041" s="16" t="s">
        <v>107</v>
      </c>
      <c r="D9041" s="17">
        <v>0</v>
      </c>
      <c r="E9041" s="17">
        <v>0</v>
      </c>
      <c r="F9041" s="17">
        <v>0</v>
      </c>
      <c r="G9041" s="17">
        <v>0</v>
      </c>
      <c r="H9041" s="17">
        <v>0</v>
      </c>
    </row>
    <row r="9042" spans="1:8">
      <c r="A9042" s="15">
        <v>9037</v>
      </c>
      <c r="B9042" s="16" t="s">
        <v>40</v>
      </c>
      <c r="C9042" s="16" t="s">
        <v>108</v>
      </c>
      <c r="D9042" s="17">
        <v>0</v>
      </c>
      <c r="E9042" s="17">
        <v>0</v>
      </c>
      <c r="F9042" s="17">
        <v>3</v>
      </c>
      <c r="G9042" s="17">
        <v>0</v>
      </c>
      <c r="H9042" s="17">
        <v>3</v>
      </c>
    </row>
    <row r="9043" spans="1:8">
      <c r="A9043" s="15">
        <v>9038</v>
      </c>
      <c r="B9043" s="16" t="s">
        <v>40</v>
      </c>
      <c r="C9043" s="16" t="s">
        <v>109</v>
      </c>
      <c r="D9043" s="17">
        <v>0</v>
      </c>
      <c r="E9043" s="17">
        <v>0</v>
      </c>
      <c r="F9043" s="17">
        <v>0</v>
      </c>
      <c r="G9043" s="17">
        <v>0</v>
      </c>
      <c r="H9043" s="17">
        <v>0</v>
      </c>
    </row>
    <row r="9044" spans="1:8">
      <c r="A9044" s="15">
        <v>9039</v>
      </c>
      <c r="B9044" s="16" t="s">
        <v>40</v>
      </c>
      <c r="C9044" s="16" t="s">
        <v>110</v>
      </c>
      <c r="D9044" s="17">
        <v>36228</v>
      </c>
      <c r="E9044" s="17">
        <v>20337</v>
      </c>
      <c r="F9044" s="17">
        <v>49848</v>
      </c>
      <c r="G9044" s="17">
        <v>7423</v>
      </c>
      <c r="H9044" s="17">
        <v>113841</v>
      </c>
    </row>
    <row r="9045" spans="1:8">
      <c r="A9045" s="15">
        <v>9040</v>
      </c>
      <c r="B9045" s="16" t="s">
        <v>40</v>
      </c>
      <c r="C9045" s="16" t="s">
        <v>348</v>
      </c>
      <c r="D9045" s="17">
        <v>0</v>
      </c>
      <c r="E9045" s="17">
        <v>0</v>
      </c>
      <c r="F9045" s="17">
        <v>0</v>
      </c>
      <c r="G9045" s="17">
        <v>0</v>
      </c>
      <c r="H9045" s="17">
        <v>0</v>
      </c>
    </row>
    <row r="9046" spans="1:8">
      <c r="A9046" s="15">
        <v>9041</v>
      </c>
      <c r="B9046" s="16" t="s">
        <v>40</v>
      </c>
      <c r="C9046" s="16" t="s">
        <v>111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40</v>
      </c>
      <c r="C9047" s="16" t="s">
        <v>112</v>
      </c>
      <c r="D9047" s="17">
        <v>0</v>
      </c>
      <c r="E9047" s="17">
        <v>0</v>
      </c>
      <c r="F9047" s="17">
        <v>0</v>
      </c>
      <c r="G9047" s="17">
        <v>0</v>
      </c>
      <c r="H9047" s="17">
        <v>0</v>
      </c>
    </row>
    <row r="9048" spans="1:8">
      <c r="A9048" s="15">
        <v>9043</v>
      </c>
      <c r="B9048" s="16" t="s">
        <v>40</v>
      </c>
      <c r="C9048" s="16" t="s">
        <v>113</v>
      </c>
      <c r="D9048" s="17">
        <v>0</v>
      </c>
      <c r="E9048" s="17">
        <v>0</v>
      </c>
      <c r="F9048" s="17">
        <v>31</v>
      </c>
      <c r="G9048" s="17">
        <v>33</v>
      </c>
      <c r="H9048" s="17">
        <v>64</v>
      </c>
    </row>
    <row r="9049" spans="1:8">
      <c r="A9049" s="15">
        <v>9044</v>
      </c>
      <c r="B9049" s="16" t="s">
        <v>40</v>
      </c>
      <c r="C9049" s="16" t="s">
        <v>114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40</v>
      </c>
      <c r="C9050" s="16" t="s">
        <v>115</v>
      </c>
      <c r="D9050" s="17">
        <v>0</v>
      </c>
      <c r="E9050" s="17">
        <v>0</v>
      </c>
      <c r="F9050" s="17">
        <v>0</v>
      </c>
      <c r="G9050" s="17">
        <v>0</v>
      </c>
      <c r="H9050" s="17">
        <v>0</v>
      </c>
    </row>
    <row r="9051" spans="1:8">
      <c r="A9051" s="15">
        <v>9046</v>
      </c>
      <c r="B9051" s="16" t="s">
        <v>40</v>
      </c>
      <c r="C9051" s="16" t="s">
        <v>116</v>
      </c>
      <c r="D9051" s="17">
        <v>7</v>
      </c>
      <c r="E9051" s="17">
        <v>9</v>
      </c>
      <c r="F9051" s="17">
        <v>33</v>
      </c>
      <c r="G9051" s="17">
        <v>0</v>
      </c>
      <c r="H9051" s="17">
        <v>51</v>
      </c>
    </row>
    <row r="9052" spans="1:8">
      <c r="A9052" s="15">
        <v>9047</v>
      </c>
      <c r="B9052" s="16" t="s">
        <v>40</v>
      </c>
      <c r="C9052" s="16" t="s">
        <v>117</v>
      </c>
      <c r="D9052" s="17">
        <v>23</v>
      </c>
      <c r="E9052" s="17">
        <v>24</v>
      </c>
      <c r="F9052" s="17">
        <v>241</v>
      </c>
      <c r="G9052" s="17">
        <v>4</v>
      </c>
      <c r="H9052" s="17">
        <v>293</v>
      </c>
    </row>
    <row r="9053" spans="1:8">
      <c r="A9053" s="15">
        <v>9048</v>
      </c>
      <c r="B9053" s="16" t="s">
        <v>40</v>
      </c>
      <c r="C9053" s="16" t="s">
        <v>118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40</v>
      </c>
      <c r="C9054" s="16" t="s">
        <v>119</v>
      </c>
      <c r="D9054" s="17">
        <v>0</v>
      </c>
      <c r="E9054" s="17">
        <v>0</v>
      </c>
      <c r="F9054" s="17">
        <v>0</v>
      </c>
      <c r="G9054" s="17">
        <v>3</v>
      </c>
      <c r="H9054" s="17">
        <v>7</v>
      </c>
    </row>
    <row r="9055" spans="1:8">
      <c r="A9055" s="15">
        <v>9050</v>
      </c>
      <c r="B9055" s="16" t="s">
        <v>40</v>
      </c>
      <c r="C9055" s="16" t="s">
        <v>120</v>
      </c>
      <c r="D9055" s="17">
        <v>5</v>
      </c>
      <c r="E9055" s="17">
        <v>0</v>
      </c>
      <c r="F9055" s="17">
        <v>10</v>
      </c>
      <c r="G9055" s="17">
        <v>6</v>
      </c>
      <c r="H9055" s="17">
        <v>14</v>
      </c>
    </row>
    <row r="9056" spans="1:8">
      <c r="A9056" s="15">
        <v>9051</v>
      </c>
      <c r="B9056" s="16" t="s">
        <v>40</v>
      </c>
      <c r="C9056" s="16" t="s">
        <v>121</v>
      </c>
      <c r="D9056" s="17">
        <v>0</v>
      </c>
      <c r="E9056" s="17">
        <v>0</v>
      </c>
      <c r="F9056" s="17">
        <v>0</v>
      </c>
      <c r="G9056" s="17">
        <v>0</v>
      </c>
      <c r="H9056" s="17">
        <v>0</v>
      </c>
    </row>
    <row r="9057" spans="1:8">
      <c r="A9057" s="15">
        <v>9052</v>
      </c>
      <c r="B9057" s="16" t="s">
        <v>40</v>
      </c>
      <c r="C9057" s="16" t="s">
        <v>122</v>
      </c>
      <c r="D9057" s="17">
        <v>0</v>
      </c>
      <c r="E9057" s="17">
        <v>0</v>
      </c>
      <c r="F9057" s="17">
        <v>0</v>
      </c>
      <c r="G9057" s="17">
        <v>0</v>
      </c>
      <c r="H9057" s="17">
        <v>0</v>
      </c>
    </row>
    <row r="9058" spans="1:8">
      <c r="A9058" s="15">
        <v>9053</v>
      </c>
      <c r="B9058" s="16" t="s">
        <v>40</v>
      </c>
      <c r="C9058" s="16" t="s">
        <v>123</v>
      </c>
      <c r="D9058" s="17">
        <v>0</v>
      </c>
      <c r="E9058" s="17">
        <v>0</v>
      </c>
      <c r="F9058" s="17">
        <v>0</v>
      </c>
      <c r="G9058" s="17">
        <v>0</v>
      </c>
      <c r="H9058" s="17">
        <v>0</v>
      </c>
    </row>
    <row r="9059" spans="1:8">
      <c r="A9059" s="15">
        <v>9054</v>
      </c>
      <c r="B9059" s="16" t="s">
        <v>40</v>
      </c>
      <c r="C9059" s="16" t="s">
        <v>124</v>
      </c>
      <c r="D9059" s="17">
        <v>0</v>
      </c>
      <c r="E9059" s="17">
        <v>18</v>
      </c>
      <c r="F9059" s="17">
        <v>211</v>
      </c>
      <c r="G9059" s="17">
        <v>24</v>
      </c>
      <c r="H9059" s="17">
        <v>256</v>
      </c>
    </row>
    <row r="9060" spans="1:8">
      <c r="A9060" s="15">
        <v>9055</v>
      </c>
      <c r="B9060" s="16" t="s">
        <v>40</v>
      </c>
      <c r="C9060" s="16" t="s">
        <v>380</v>
      </c>
      <c r="D9060" s="17">
        <v>0</v>
      </c>
      <c r="E9060" s="17">
        <v>0</v>
      </c>
      <c r="F9060" s="17">
        <v>7</v>
      </c>
      <c r="G9060" s="17">
        <v>4</v>
      </c>
      <c r="H9060" s="17">
        <v>7</v>
      </c>
    </row>
    <row r="9061" spans="1:8">
      <c r="A9061" s="15">
        <v>9056</v>
      </c>
      <c r="B9061" s="16" t="s">
        <v>40</v>
      </c>
      <c r="C9061" s="16" t="s">
        <v>372</v>
      </c>
      <c r="D9061" s="17">
        <v>0</v>
      </c>
      <c r="E9061" s="17">
        <v>0</v>
      </c>
      <c r="F9061" s="17">
        <v>0</v>
      </c>
      <c r="G9061" s="17">
        <v>0</v>
      </c>
      <c r="H9061" s="17">
        <v>0</v>
      </c>
    </row>
    <row r="9062" spans="1:8">
      <c r="A9062" s="15">
        <v>9057</v>
      </c>
      <c r="B9062" s="16" t="s">
        <v>40</v>
      </c>
      <c r="C9062" s="16" t="s">
        <v>125</v>
      </c>
      <c r="D9062" s="17">
        <v>0</v>
      </c>
      <c r="E9062" s="17">
        <v>12</v>
      </c>
      <c r="F9062" s="17">
        <v>226</v>
      </c>
      <c r="G9062" s="17">
        <v>60</v>
      </c>
      <c r="H9062" s="17">
        <v>301</v>
      </c>
    </row>
    <row r="9063" spans="1:8">
      <c r="A9063" s="15">
        <v>9058</v>
      </c>
      <c r="B9063" s="16" t="s">
        <v>40</v>
      </c>
      <c r="C9063" s="16" t="s">
        <v>126</v>
      </c>
      <c r="D9063" s="17">
        <v>3</v>
      </c>
      <c r="E9063" s="17">
        <v>3</v>
      </c>
      <c r="F9063" s="17">
        <v>9</v>
      </c>
      <c r="G9063" s="17">
        <v>0</v>
      </c>
      <c r="H9063" s="17">
        <v>13</v>
      </c>
    </row>
    <row r="9064" spans="1:8">
      <c r="A9064" s="15">
        <v>9059</v>
      </c>
      <c r="B9064" s="16" t="s">
        <v>40</v>
      </c>
      <c r="C9064" s="16" t="s">
        <v>127</v>
      </c>
      <c r="D9064" s="17">
        <v>4</v>
      </c>
      <c r="E9064" s="17">
        <v>3</v>
      </c>
      <c r="F9064" s="17">
        <v>34</v>
      </c>
      <c r="G9064" s="17">
        <v>0</v>
      </c>
      <c r="H9064" s="17">
        <v>48</v>
      </c>
    </row>
    <row r="9065" spans="1:8">
      <c r="A9065" s="15">
        <v>9060</v>
      </c>
      <c r="B9065" s="16" t="s">
        <v>40</v>
      </c>
      <c r="C9065" s="16" t="s">
        <v>128</v>
      </c>
      <c r="D9065" s="17">
        <v>0</v>
      </c>
      <c r="E9065" s="17">
        <v>0</v>
      </c>
      <c r="F9065" s="17">
        <v>0</v>
      </c>
      <c r="G9065" s="17">
        <v>0</v>
      </c>
      <c r="H9065" s="17">
        <v>0</v>
      </c>
    </row>
    <row r="9066" spans="1:8">
      <c r="A9066" s="15">
        <v>9061</v>
      </c>
      <c r="B9066" s="16" t="s">
        <v>40</v>
      </c>
      <c r="C9066" s="16" t="s">
        <v>129</v>
      </c>
      <c r="D9066" s="17">
        <v>0</v>
      </c>
      <c r="E9066" s="17">
        <v>6</v>
      </c>
      <c r="F9066" s="17">
        <v>5</v>
      </c>
      <c r="G9066" s="17">
        <v>0</v>
      </c>
      <c r="H9066" s="17">
        <v>5</v>
      </c>
    </row>
    <row r="9067" spans="1:8">
      <c r="A9067" s="15">
        <v>9062</v>
      </c>
      <c r="B9067" s="16" t="s">
        <v>40</v>
      </c>
      <c r="C9067" s="16" t="s">
        <v>130</v>
      </c>
      <c r="D9067" s="17">
        <v>0</v>
      </c>
      <c r="E9067" s="17">
        <v>0</v>
      </c>
      <c r="F9067" s="17">
        <v>15</v>
      </c>
      <c r="G9067" s="17">
        <v>10</v>
      </c>
      <c r="H9067" s="17">
        <v>22</v>
      </c>
    </row>
    <row r="9068" spans="1:8">
      <c r="A9068" s="15">
        <v>9063</v>
      </c>
      <c r="B9068" s="16" t="s">
        <v>40</v>
      </c>
      <c r="C9068" s="16" t="s">
        <v>131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40</v>
      </c>
      <c r="C9069" s="16" t="s">
        <v>132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40</v>
      </c>
      <c r="C9070" s="16" t="s">
        <v>381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40</v>
      </c>
      <c r="C9071" s="16" t="s">
        <v>133</v>
      </c>
      <c r="D9071" s="17">
        <v>0</v>
      </c>
      <c r="E9071" s="17">
        <v>3</v>
      </c>
      <c r="F9071" s="17">
        <v>36</v>
      </c>
      <c r="G9071" s="17">
        <v>5</v>
      </c>
      <c r="H9071" s="17">
        <v>43</v>
      </c>
    </row>
    <row r="9072" spans="1:8">
      <c r="A9072" s="15">
        <v>9067</v>
      </c>
      <c r="B9072" s="16" t="s">
        <v>40</v>
      </c>
      <c r="C9072" s="16" t="s">
        <v>134</v>
      </c>
      <c r="D9072" s="17">
        <v>0</v>
      </c>
      <c r="E9072" s="17">
        <v>0</v>
      </c>
      <c r="F9072" s="17">
        <v>3</v>
      </c>
      <c r="G9072" s="17">
        <v>0</v>
      </c>
      <c r="H9072" s="17">
        <v>3</v>
      </c>
    </row>
    <row r="9073" spans="1:8">
      <c r="A9073" s="15">
        <v>9068</v>
      </c>
      <c r="B9073" s="16" t="s">
        <v>40</v>
      </c>
      <c r="C9073" s="16" t="s">
        <v>135</v>
      </c>
      <c r="D9073" s="17">
        <v>26</v>
      </c>
      <c r="E9073" s="17">
        <v>19</v>
      </c>
      <c r="F9073" s="17">
        <v>96</v>
      </c>
      <c r="G9073" s="17">
        <v>9</v>
      </c>
      <c r="H9073" s="17">
        <v>154</v>
      </c>
    </row>
    <row r="9074" spans="1:8">
      <c r="A9074" s="15">
        <v>9069</v>
      </c>
      <c r="B9074" s="16" t="s">
        <v>40</v>
      </c>
      <c r="C9074" s="16" t="s">
        <v>136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40</v>
      </c>
      <c r="C9075" s="16" t="s">
        <v>137</v>
      </c>
      <c r="D9075" s="17">
        <v>0</v>
      </c>
      <c r="E9075" s="17">
        <v>0</v>
      </c>
      <c r="F9075" s="17">
        <v>0</v>
      </c>
      <c r="G9075" s="17">
        <v>0</v>
      </c>
      <c r="H9075" s="17">
        <v>0</v>
      </c>
    </row>
    <row r="9076" spans="1:8">
      <c r="A9076" s="15">
        <v>9071</v>
      </c>
      <c r="B9076" s="16" t="s">
        <v>40</v>
      </c>
      <c r="C9076" s="16" t="s">
        <v>138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40</v>
      </c>
      <c r="C9077" s="16" t="s">
        <v>139</v>
      </c>
      <c r="D9077" s="17">
        <v>0</v>
      </c>
      <c r="E9077" s="17">
        <v>0</v>
      </c>
      <c r="F9077" s="17">
        <v>0</v>
      </c>
      <c r="G9077" s="17">
        <v>0</v>
      </c>
      <c r="H9077" s="17">
        <v>0</v>
      </c>
    </row>
    <row r="9078" spans="1:8">
      <c r="A9078" s="15">
        <v>9073</v>
      </c>
      <c r="B9078" s="16" t="s">
        <v>40</v>
      </c>
      <c r="C9078" s="16" t="s">
        <v>140</v>
      </c>
      <c r="D9078" s="17">
        <v>0</v>
      </c>
      <c r="E9078" s="17">
        <v>0</v>
      </c>
      <c r="F9078" s="17">
        <v>5</v>
      </c>
      <c r="G9078" s="17">
        <v>0</v>
      </c>
      <c r="H9078" s="17">
        <v>5</v>
      </c>
    </row>
    <row r="9079" spans="1:8">
      <c r="A9079" s="15">
        <v>9074</v>
      </c>
      <c r="B9079" s="16" t="s">
        <v>40</v>
      </c>
      <c r="C9079" s="16" t="s">
        <v>141</v>
      </c>
      <c r="D9079" s="17">
        <v>0</v>
      </c>
      <c r="E9079" s="17">
        <v>0</v>
      </c>
      <c r="F9079" s="17">
        <v>0</v>
      </c>
      <c r="G9079" s="17">
        <v>0</v>
      </c>
      <c r="H9079" s="17">
        <v>0</v>
      </c>
    </row>
    <row r="9080" spans="1:8">
      <c r="A9080" s="15">
        <v>9075</v>
      </c>
      <c r="B9080" s="16" t="s">
        <v>40</v>
      </c>
      <c r="C9080" s="16" t="s">
        <v>142</v>
      </c>
      <c r="D9080" s="17">
        <v>0</v>
      </c>
      <c r="E9080" s="17">
        <v>0</v>
      </c>
      <c r="F9080" s="17">
        <v>0</v>
      </c>
      <c r="G9080" s="17">
        <v>0</v>
      </c>
      <c r="H9080" s="17">
        <v>0</v>
      </c>
    </row>
    <row r="9081" spans="1:8">
      <c r="A9081" s="15">
        <v>9076</v>
      </c>
      <c r="B9081" s="16" t="s">
        <v>40</v>
      </c>
      <c r="C9081" s="16" t="s">
        <v>143</v>
      </c>
      <c r="D9081" s="17">
        <v>5</v>
      </c>
      <c r="E9081" s="17">
        <v>6</v>
      </c>
      <c r="F9081" s="17">
        <v>120</v>
      </c>
      <c r="G9081" s="17">
        <v>43</v>
      </c>
      <c r="H9081" s="17">
        <v>174</v>
      </c>
    </row>
    <row r="9082" spans="1:8">
      <c r="A9082" s="15">
        <v>9077</v>
      </c>
      <c r="B9082" s="16" t="s">
        <v>40</v>
      </c>
      <c r="C9082" s="16" t="s">
        <v>144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40</v>
      </c>
      <c r="C9083" s="16" t="s">
        <v>349</v>
      </c>
      <c r="D9083" s="17">
        <v>33</v>
      </c>
      <c r="E9083" s="17">
        <v>65</v>
      </c>
      <c r="F9083" s="17">
        <v>612</v>
      </c>
      <c r="G9083" s="17">
        <v>98</v>
      </c>
      <c r="H9083" s="17">
        <v>815</v>
      </c>
    </row>
    <row r="9084" spans="1:8">
      <c r="A9084" s="15">
        <v>9079</v>
      </c>
      <c r="B9084" s="16" t="s">
        <v>40</v>
      </c>
      <c r="C9084" s="16" t="s">
        <v>145</v>
      </c>
      <c r="D9084" s="17">
        <v>0</v>
      </c>
      <c r="E9084" s="17">
        <v>0</v>
      </c>
      <c r="F9084" s="17">
        <v>0</v>
      </c>
      <c r="G9084" s="17">
        <v>0</v>
      </c>
      <c r="H9084" s="17">
        <v>0</v>
      </c>
    </row>
    <row r="9085" spans="1:8">
      <c r="A9085" s="15">
        <v>9080</v>
      </c>
      <c r="B9085" s="16" t="s">
        <v>40</v>
      </c>
      <c r="C9085" s="16" t="s">
        <v>146</v>
      </c>
      <c r="D9085" s="17">
        <v>0</v>
      </c>
      <c r="E9085" s="17">
        <v>4</v>
      </c>
      <c r="F9085" s="17">
        <v>30</v>
      </c>
      <c r="G9085" s="17">
        <v>8</v>
      </c>
      <c r="H9085" s="17">
        <v>50</v>
      </c>
    </row>
    <row r="9086" spans="1:8">
      <c r="A9086" s="15">
        <v>9081</v>
      </c>
      <c r="B9086" s="16" t="s">
        <v>40</v>
      </c>
      <c r="C9086" s="16" t="s">
        <v>147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40</v>
      </c>
      <c r="C9087" s="16" t="s">
        <v>148</v>
      </c>
      <c r="D9087" s="17">
        <v>0</v>
      </c>
      <c r="E9087" s="17">
        <v>0</v>
      </c>
      <c r="F9087" s="17">
        <v>0</v>
      </c>
      <c r="G9087" s="17">
        <v>0</v>
      </c>
      <c r="H9087" s="17">
        <v>0</v>
      </c>
    </row>
    <row r="9088" spans="1:8">
      <c r="A9088" s="15">
        <v>9083</v>
      </c>
      <c r="B9088" s="16" t="s">
        <v>40</v>
      </c>
      <c r="C9088" s="16" t="s">
        <v>350</v>
      </c>
      <c r="D9088" s="17">
        <v>0</v>
      </c>
      <c r="E9088" s="17">
        <v>0</v>
      </c>
      <c r="F9088" s="17">
        <v>9</v>
      </c>
      <c r="G9088" s="17">
        <v>0</v>
      </c>
      <c r="H9088" s="17">
        <v>9</v>
      </c>
    </row>
    <row r="9089" spans="1:8">
      <c r="A9089" s="15">
        <v>9084</v>
      </c>
      <c r="B9089" s="16" t="s">
        <v>40</v>
      </c>
      <c r="C9089" s="16" t="s">
        <v>149</v>
      </c>
      <c r="D9089" s="17">
        <v>0</v>
      </c>
      <c r="E9089" s="17">
        <v>10</v>
      </c>
      <c r="F9089" s="17">
        <v>57</v>
      </c>
      <c r="G9089" s="17">
        <v>4</v>
      </c>
      <c r="H9089" s="17">
        <v>76</v>
      </c>
    </row>
    <row r="9090" spans="1:8">
      <c r="A9090" s="15">
        <v>9085</v>
      </c>
      <c r="B9090" s="16" t="s">
        <v>40</v>
      </c>
      <c r="C9090" s="16" t="s">
        <v>150</v>
      </c>
      <c r="D9090" s="17">
        <v>0</v>
      </c>
      <c r="E9090" s="17">
        <v>0</v>
      </c>
      <c r="F9090" s="17">
        <v>3</v>
      </c>
      <c r="G9090" s="17">
        <v>0</v>
      </c>
      <c r="H9090" s="17">
        <v>3</v>
      </c>
    </row>
    <row r="9091" spans="1:8">
      <c r="A9091" s="15">
        <v>9086</v>
      </c>
      <c r="B9091" s="16" t="s">
        <v>40</v>
      </c>
      <c r="C9091" s="16" t="s">
        <v>351</v>
      </c>
      <c r="D9091" s="17">
        <v>0</v>
      </c>
      <c r="E9091" s="17">
        <v>3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40</v>
      </c>
      <c r="C9092" s="16" t="s">
        <v>151</v>
      </c>
      <c r="D9092" s="17">
        <v>3</v>
      </c>
      <c r="E9092" s="17">
        <v>9</v>
      </c>
      <c r="F9092" s="17">
        <v>328</v>
      </c>
      <c r="G9092" s="17">
        <v>355</v>
      </c>
      <c r="H9092" s="17">
        <v>692</v>
      </c>
    </row>
    <row r="9093" spans="1:8">
      <c r="A9093" s="15">
        <v>9088</v>
      </c>
      <c r="B9093" s="16" t="s">
        <v>40</v>
      </c>
      <c r="C9093" s="16" t="s">
        <v>152</v>
      </c>
      <c r="D9093" s="17">
        <v>0</v>
      </c>
      <c r="E9093" s="17">
        <v>0</v>
      </c>
      <c r="F9093" s="17">
        <v>0</v>
      </c>
      <c r="G9093" s="17">
        <v>0</v>
      </c>
      <c r="H9093" s="17">
        <v>0</v>
      </c>
    </row>
    <row r="9094" spans="1:8">
      <c r="A9094" s="15">
        <v>9089</v>
      </c>
      <c r="B9094" s="16" t="s">
        <v>40</v>
      </c>
      <c r="C9094" s="16" t="s">
        <v>352</v>
      </c>
      <c r="D9094" s="17">
        <v>0</v>
      </c>
      <c r="E9094" s="17">
        <v>0</v>
      </c>
      <c r="F9094" s="17">
        <v>0</v>
      </c>
      <c r="G9094" s="17">
        <v>0</v>
      </c>
      <c r="H9094" s="17">
        <v>0</v>
      </c>
    </row>
    <row r="9095" spans="1:8">
      <c r="A9095" s="15">
        <v>9090</v>
      </c>
      <c r="B9095" s="16" t="s">
        <v>40</v>
      </c>
      <c r="C9095" s="16" t="s">
        <v>153</v>
      </c>
      <c r="D9095" s="17">
        <v>13</v>
      </c>
      <c r="E9095" s="17">
        <v>12</v>
      </c>
      <c r="F9095" s="17">
        <v>406</v>
      </c>
      <c r="G9095" s="17">
        <v>255</v>
      </c>
      <c r="H9095" s="17">
        <v>680</v>
      </c>
    </row>
    <row r="9096" spans="1:8">
      <c r="A9096" s="15">
        <v>9091</v>
      </c>
      <c r="B9096" s="16" t="s">
        <v>40</v>
      </c>
      <c r="C9096" s="16" t="s">
        <v>154</v>
      </c>
      <c r="D9096" s="17">
        <v>0</v>
      </c>
      <c r="E9096" s="17">
        <v>0</v>
      </c>
      <c r="F9096" s="17">
        <v>8</v>
      </c>
      <c r="G9096" s="17">
        <v>7</v>
      </c>
      <c r="H9096" s="17">
        <v>19</v>
      </c>
    </row>
    <row r="9097" spans="1:8">
      <c r="A9097" s="15">
        <v>9092</v>
      </c>
      <c r="B9097" s="16" t="s">
        <v>40</v>
      </c>
      <c r="C9097" s="16" t="s">
        <v>155</v>
      </c>
      <c r="D9097" s="17">
        <v>0</v>
      </c>
      <c r="E9097" s="17">
        <v>0</v>
      </c>
      <c r="F9097" s="17">
        <v>14</v>
      </c>
      <c r="G9097" s="17">
        <v>6</v>
      </c>
      <c r="H9097" s="17">
        <v>22</v>
      </c>
    </row>
    <row r="9098" spans="1:8">
      <c r="A9098" s="15">
        <v>9093</v>
      </c>
      <c r="B9098" s="16" t="s">
        <v>40</v>
      </c>
      <c r="C9098" s="16" t="s">
        <v>156</v>
      </c>
      <c r="D9098" s="17">
        <v>0</v>
      </c>
      <c r="E9098" s="17">
        <v>0</v>
      </c>
      <c r="F9098" s="17">
        <v>3</v>
      </c>
      <c r="G9098" s="17">
        <v>0</v>
      </c>
      <c r="H9098" s="17">
        <v>3</v>
      </c>
    </row>
    <row r="9099" spans="1:8">
      <c r="A9099" s="15">
        <v>9094</v>
      </c>
      <c r="B9099" s="16" t="s">
        <v>40</v>
      </c>
      <c r="C9099" s="16" t="s">
        <v>157</v>
      </c>
      <c r="D9099" s="17">
        <v>0</v>
      </c>
      <c r="E9099" s="17">
        <v>0</v>
      </c>
      <c r="F9099" s="17">
        <v>0</v>
      </c>
      <c r="G9099" s="17">
        <v>0</v>
      </c>
      <c r="H9099" s="17">
        <v>0</v>
      </c>
    </row>
    <row r="9100" spans="1:8">
      <c r="A9100" s="15">
        <v>9095</v>
      </c>
      <c r="B9100" s="16" t="s">
        <v>40</v>
      </c>
      <c r="C9100" s="16" t="s">
        <v>158</v>
      </c>
      <c r="D9100" s="17">
        <v>0</v>
      </c>
      <c r="E9100" s="17">
        <v>0</v>
      </c>
      <c r="F9100" s="17">
        <v>0</v>
      </c>
      <c r="G9100" s="17">
        <v>0</v>
      </c>
      <c r="H9100" s="17">
        <v>0</v>
      </c>
    </row>
    <row r="9101" spans="1:8">
      <c r="A9101" s="15">
        <v>9096</v>
      </c>
      <c r="B9101" s="16" t="s">
        <v>40</v>
      </c>
      <c r="C9101" s="16" t="s">
        <v>159</v>
      </c>
      <c r="D9101" s="17">
        <v>0</v>
      </c>
      <c r="E9101" s="17">
        <v>0</v>
      </c>
      <c r="F9101" s="17">
        <v>3</v>
      </c>
      <c r="G9101" s="17">
        <v>3</v>
      </c>
      <c r="H9101" s="17">
        <v>3</v>
      </c>
    </row>
    <row r="9102" spans="1:8">
      <c r="A9102" s="15">
        <v>9097</v>
      </c>
      <c r="B9102" s="16" t="s">
        <v>40</v>
      </c>
      <c r="C9102" s="16" t="s">
        <v>160</v>
      </c>
      <c r="D9102" s="17">
        <v>0</v>
      </c>
      <c r="E9102" s="17">
        <v>0</v>
      </c>
      <c r="F9102" s="17">
        <v>0</v>
      </c>
      <c r="G9102" s="17">
        <v>0</v>
      </c>
      <c r="H9102" s="17">
        <v>3</v>
      </c>
    </row>
    <row r="9103" spans="1:8">
      <c r="A9103" s="15">
        <v>9098</v>
      </c>
      <c r="B9103" s="16" t="s">
        <v>40</v>
      </c>
      <c r="C9103" s="16" t="s">
        <v>161</v>
      </c>
      <c r="D9103" s="17">
        <v>56</v>
      </c>
      <c r="E9103" s="17">
        <v>61</v>
      </c>
      <c r="F9103" s="17">
        <v>492</v>
      </c>
      <c r="G9103" s="17">
        <v>300</v>
      </c>
      <c r="H9103" s="17">
        <v>911</v>
      </c>
    </row>
    <row r="9104" spans="1:8">
      <c r="A9104" s="15">
        <v>9099</v>
      </c>
      <c r="B9104" s="16" t="s">
        <v>40</v>
      </c>
      <c r="C9104" s="16" t="s">
        <v>162</v>
      </c>
      <c r="D9104" s="17">
        <v>3</v>
      </c>
      <c r="E9104" s="17">
        <v>0</v>
      </c>
      <c r="F9104" s="17">
        <v>186</v>
      </c>
      <c r="G9104" s="17">
        <v>33</v>
      </c>
      <c r="H9104" s="17">
        <v>226</v>
      </c>
    </row>
    <row r="9105" spans="1:8">
      <c r="A9105" s="15">
        <v>9100</v>
      </c>
      <c r="B9105" s="16" t="s">
        <v>40</v>
      </c>
      <c r="C9105" s="16" t="s">
        <v>163</v>
      </c>
      <c r="D9105" s="17">
        <v>146</v>
      </c>
      <c r="E9105" s="17">
        <v>100</v>
      </c>
      <c r="F9105" s="17">
        <v>1604</v>
      </c>
      <c r="G9105" s="17">
        <v>1031</v>
      </c>
      <c r="H9105" s="17">
        <v>2880</v>
      </c>
    </row>
    <row r="9106" spans="1:8">
      <c r="A9106" s="15">
        <v>9101</v>
      </c>
      <c r="B9106" s="16" t="s">
        <v>40</v>
      </c>
      <c r="C9106" s="16" t="s">
        <v>164</v>
      </c>
      <c r="D9106" s="17">
        <v>0</v>
      </c>
      <c r="E9106" s="17">
        <v>0</v>
      </c>
      <c r="F9106" s="17">
        <v>0</v>
      </c>
      <c r="G9106" s="17">
        <v>0</v>
      </c>
      <c r="H9106" s="17">
        <v>0</v>
      </c>
    </row>
    <row r="9107" spans="1:8">
      <c r="A9107" s="15">
        <v>9102</v>
      </c>
      <c r="B9107" s="16" t="s">
        <v>40</v>
      </c>
      <c r="C9107" s="16" t="s">
        <v>165</v>
      </c>
      <c r="D9107" s="17">
        <v>7</v>
      </c>
      <c r="E9107" s="17">
        <v>18</v>
      </c>
      <c r="F9107" s="17">
        <v>157</v>
      </c>
      <c r="G9107" s="17">
        <v>16</v>
      </c>
      <c r="H9107" s="17">
        <v>202</v>
      </c>
    </row>
    <row r="9108" spans="1:8">
      <c r="A9108" s="15">
        <v>9103</v>
      </c>
      <c r="B9108" s="16" t="s">
        <v>40</v>
      </c>
      <c r="C9108" s="16" t="s">
        <v>166</v>
      </c>
      <c r="D9108" s="17">
        <v>0</v>
      </c>
      <c r="E9108" s="17">
        <v>0</v>
      </c>
      <c r="F9108" s="17">
        <v>0</v>
      </c>
      <c r="G9108" s="17">
        <v>4</v>
      </c>
      <c r="H9108" s="17">
        <v>3</v>
      </c>
    </row>
    <row r="9109" spans="1:8">
      <c r="A9109" s="15">
        <v>9104</v>
      </c>
      <c r="B9109" s="16" t="s">
        <v>40</v>
      </c>
      <c r="C9109" s="16" t="s">
        <v>167</v>
      </c>
      <c r="D9109" s="17">
        <v>18</v>
      </c>
      <c r="E9109" s="17">
        <v>31</v>
      </c>
      <c r="F9109" s="17">
        <v>93</v>
      </c>
      <c r="G9109" s="17">
        <v>6</v>
      </c>
      <c r="H9109" s="17">
        <v>143</v>
      </c>
    </row>
    <row r="9110" spans="1:8">
      <c r="A9110" s="15">
        <v>9105</v>
      </c>
      <c r="B9110" s="16" t="s">
        <v>40</v>
      </c>
      <c r="C9110" s="16" t="s">
        <v>168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40</v>
      </c>
      <c r="C9111" s="16" t="s">
        <v>353</v>
      </c>
      <c r="D9111" s="17">
        <v>0</v>
      </c>
      <c r="E9111" s="17">
        <v>0</v>
      </c>
      <c r="F9111" s="17">
        <v>0</v>
      </c>
      <c r="G9111" s="17">
        <v>0</v>
      </c>
      <c r="H9111" s="17">
        <v>0</v>
      </c>
    </row>
    <row r="9112" spans="1:8">
      <c r="A9112" s="15">
        <v>9107</v>
      </c>
      <c r="B9112" s="16" t="s">
        <v>40</v>
      </c>
      <c r="C9112" s="16" t="s">
        <v>169</v>
      </c>
      <c r="D9112" s="17">
        <v>41</v>
      </c>
      <c r="E9112" s="17">
        <v>78</v>
      </c>
      <c r="F9112" s="17">
        <v>693</v>
      </c>
      <c r="G9112" s="17">
        <v>90</v>
      </c>
      <c r="H9112" s="17">
        <v>898</v>
      </c>
    </row>
    <row r="9113" spans="1:8">
      <c r="A9113" s="15">
        <v>9108</v>
      </c>
      <c r="B9113" s="16" t="s">
        <v>40</v>
      </c>
      <c r="C9113" s="16" t="s">
        <v>170</v>
      </c>
      <c r="D9113" s="17">
        <v>3</v>
      </c>
      <c r="E9113" s="17">
        <v>3</v>
      </c>
      <c r="F9113" s="17">
        <v>23</v>
      </c>
      <c r="G9113" s="17">
        <v>32</v>
      </c>
      <c r="H9113" s="17">
        <v>58</v>
      </c>
    </row>
    <row r="9114" spans="1:8">
      <c r="A9114" s="15">
        <v>9109</v>
      </c>
      <c r="B9114" s="16" t="s">
        <v>40</v>
      </c>
      <c r="C9114" s="16" t="s">
        <v>171</v>
      </c>
      <c r="D9114" s="17">
        <v>4</v>
      </c>
      <c r="E9114" s="17">
        <v>6</v>
      </c>
      <c r="F9114" s="17">
        <v>64</v>
      </c>
      <c r="G9114" s="17">
        <v>20</v>
      </c>
      <c r="H9114" s="17">
        <v>91</v>
      </c>
    </row>
    <row r="9115" spans="1:8">
      <c r="A9115" s="15">
        <v>9110</v>
      </c>
      <c r="B9115" s="16" t="s">
        <v>40</v>
      </c>
      <c r="C9115" s="16" t="s">
        <v>172</v>
      </c>
      <c r="D9115" s="17">
        <v>0</v>
      </c>
      <c r="E9115" s="17">
        <v>0</v>
      </c>
      <c r="F9115" s="17">
        <v>0</v>
      </c>
      <c r="G9115" s="17">
        <v>0</v>
      </c>
      <c r="H9115" s="17">
        <v>0</v>
      </c>
    </row>
    <row r="9116" spans="1:8">
      <c r="A9116" s="15">
        <v>9111</v>
      </c>
      <c r="B9116" s="16" t="s">
        <v>40</v>
      </c>
      <c r="C9116" s="16" t="s">
        <v>173</v>
      </c>
      <c r="D9116" s="17">
        <v>0</v>
      </c>
      <c r="E9116" s="17">
        <v>0</v>
      </c>
      <c r="F9116" s="17">
        <v>0</v>
      </c>
      <c r="G9116" s="17">
        <v>0</v>
      </c>
      <c r="H9116" s="17">
        <v>0</v>
      </c>
    </row>
    <row r="9117" spans="1:8">
      <c r="A9117" s="15">
        <v>9112</v>
      </c>
      <c r="B9117" s="16" t="s">
        <v>40</v>
      </c>
      <c r="C9117" s="16" t="s">
        <v>174</v>
      </c>
      <c r="D9117" s="17">
        <v>0</v>
      </c>
      <c r="E9117" s="17">
        <v>0</v>
      </c>
      <c r="F9117" s="17">
        <v>0</v>
      </c>
      <c r="G9117" s="17">
        <v>0</v>
      </c>
      <c r="H9117" s="17">
        <v>0</v>
      </c>
    </row>
    <row r="9118" spans="1:8">
      <c r="A9118" s="15">
        <v>9113</v>
      </c>
      <c r="B9118" s="16" t="s">
        <v>40</v>
      </c>
      <c r="C9118" s="16" t="s">
        <v>175</v>
      </c>
      <c r="D9118" s="17">
        <v>0</v>
      </c>
      <c r="E9118" s="17">
        <v>0</v>
      </c>
      <c r="F9118" s="17">
        <v>3</v>
      </c>
      <c r="G9118" s="17">
        <v>0</v>
      </c>
      <c r="H9118" s="17">
        <v>7</v>
      </c>
    </row>
    <row r="9119" spans="1:8">
      <c r="A9119" s="15">
        <v>9114</v>
      </c>
      <c r="B9119" s="16" t="s">
        <v>40</v>
      </c>
      <c r="C9119" s="16" t="s">
        <v>176</v>
      </c>
      <c r="D9119" s="17">
        <v>0</v>
      </c>
      <c r="E9119" s="17">
        <v>3</v>
      </c>
      <c r="F9119" s="17">
        <v>38</v>
      </c>
      <c r="G9119" s="17">
        <v>25</v>
      </c>
      <c r="H9119" s="17">
        <v>64</v>
      </c>
    </row>
    <row r="9120" spans="1:8">
      <c r="A9120" s="15">
        <v>9115</v>
      </c>
      <c r="B9120" s="16" t="s">
        <v>40</v>
      </c>
      <c r="C9120" s="16" t="s">
        <v>177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40</v>
      </c>
      <c r="C9121" s="16" t="s">
        <v>178</v>
      </c>
      <c r="D9121" s="17">
        <v>9</v>
      </c>
      <c r="E9121" s="17">
        <v>21</v>
      </c>
      <c r="F9121" s="17">
        <v>219</v>
      </c>
      <c r="G9121" s="17">
        <v>308</v>
      </c>
      <c r="H9121" s="17">
        <v>560</v>
      </c>
    </row>
    <row r="9122" spans="1:8">
      <c r="A9122" s="15">
        <v>9117</v>
      </c>
      <c r="B9122" s="16" t="s">
        <v>40</v>
      </c>
      <c r="C9122" s="16" t="s">
        <v>179</v>
      </c>
      <c r="D9122" s="17">
        <v>3</v>
      </c>
      <c r="E9122" s="17">
        <v>17</v>
      </c>
      <c r="F9122" s="17">
        <v>58</v>
      </c>
      <c r="G9122" s="17">
        <v>3</v>
      </c>
      <c r="H9122" s="17">
        <v>79</v>
      </c>
    </row>
    <row r="9123" spans="1:8">
      <c r="A9123" s="15">
        <v>9118</v>
      </c>
      <c r="B9123" s="16" t="s">
        <v>40</v>
      </c>
      <c r="C9123" s="16" t="s">
        <v>180</v>
      </c>
      <c r="D9123" s="17">
        <v>0</v>
      </c>
      <c r="E9123" s="17">
        <v>0</v>
      </c>
      <c r="F9123" s="17">
        <v>0</v>
      </c>
      <c r="G9123" s="17">
        <v>0</v>
      </c>
      <c r="H9123" s="17">
        <v>3</v>
      </c>
    </row>
    <row r="9124" spans="1:8">
      <c r="A9124" s="15">
        <v>9119</v>
      </c>
      <c r="B9124" s="16" t="s">
        <v>40</v>
      </c>
      <c r="C9124" s="16" t="s">
        <v>181</v>
      </c>
      <c r="D9124" s="17">
        <v>22</v>
      </c>
      <c r="E9124" s="17">
        <v>55</v>
      </c>
      <c r="F9124" s="17">
        <v>399</v>
      </c>
      <c r="G9124" s="17">
        <v>625</v>
      </c>
      <c r="H9124" s="17">
        <v>1096</v>
      </c>
    </row>
    <row r="9125" spans="1:8">
      <c r="A9125" s="15">
        <v>9120</v>
      </c>
      <c r="B9125" s="16" t="s">
        <v>40</v>
      </c>
      <c r="C9125" s="16" t="s">
        <v>182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40</v>
      </c>
      <c r="C9126" s="16" t="s">
        <v>183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40</v>
      </c>
      <c r="C9127" s="16" t="s">
        <v>184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40</v>
      </c>
      <c r="C9128" s="16" t="s">
        <v>185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40</v>
      </c>
      <c r="C9129" s="16" t="s">
        <v>186</v>
      </c>
      <c r="D9129" s="17">
        <v>0</v>
      </c>
      <c r="E9129" s="17">
        <v>0</v>
      </c>
      <c r="F9129" s="17">
        <v>4</v>
      </c>
      <c r="G9129" s="17">
        <v>0</v>
      </c>
      <c r="H9129" s="17">
        <v>4</v>
      </c>
    </row>
    <row r="9130" spans="1:8">
      <c r="A9130" s="15">
        <v>9125</v>
      </c>
      <c r="B9130" s="16" t="s">
        <v>40</v>
      </c>
      <c r="C9130" s="16" t="s">
        <v>354</v>
      </c>
      <c r="D9130" s="17">
        <v>0</v>
      </c>
      <c r="E9130" s="17">
        <v>0</v>
      </c>
      <c r="F9130" s="17">
        <v>5</v>
      </c>
      <c r="G9130" s="17">
        <v>0</v>
      </c>
      <c r="H9130" s="17">
        <v>0</v>
      </c>
    </row>
    <row r="9131" spans="1:8">
      <c r="A9131" s="15">
        <v>9126</v>
      </c>
      <c r="B9131" s="16" t="s">
        <v>40</v>
      </c>
      <c r="C9131" s="16" t="s">
        <v>187</v>
      </c>
      <c r="D9131" s="17">
        <v>0</v>
      </c>
      <c r="E9131" s="17">
        <v>0</v>
      </c>
      <c r="F9131" s="17">
        <v>0</v>
      </c>
      <c r="G9131" s="17">
        <v>0</v>
      </c>
      <c r="H9131" s="17">
        <v>0</v>
      </c>
    </row>
    <row r="9132" spans="1:8">
      <c r="A9132" s="15">
        <v>9127</v>
      </c>
      <c r="B9132" s="16" t="s">
        <v>40</v>
      </c>
      <c r="C9132" s="16" t="s">
        <v>188</v>
      </c>
      <c r="D9132" s="17">
        <v>0</v>
      </c>
      <c r="E9132" s="17">
        <v>0</v>
      </c>
      <c r="F9132" s="17">
        <v>0</v>
      </c>
      <c r="G9132" s="17">
        <v>0</v>
      </c>
      <c r="H9132" s="17">
        <v>0</v>
      </c>
    </row>
    <row r="9133" spans="1:8">
      <c r="A9133" s="15">
        <v>9128</v>
      </c>
      <c r="B9133" s="16" t="s">
        <v>40</v>
      </c>
      <c r="C9133" s="16" t="s">
        <v>189</v>
      </c>
      <c r="D9133" s="17">
        <v>0</v>
      </c>
      <c r="E9133" s="17">
        <v>0</v>
      </c>
      <c r="F9133" s="17">
        <v>0</v>
      </c>
      <c r="G9133" s="17">
        <v>0</v>
      </c>
      <c r="H9133" s="17">
        <v>0</v>
      </c>
    </row>
    <row r="9134" spans="1:8">
      <c r="A9134" s="15">
        <v>9129</v>
      </c>
      <c r="B9134" s="16" t="s">
        <v>40</v>
      </c>
      <c r="C9134" s="16" t="s">
        <v>190</v>
      </c>
      <c r="D9134" s="17">
        <v>0</v>
      </c>
      <c r="E9134" s="17">
        <v>0</v>
      </c>
      <c r="F9134" s="17">
        <v>0</v>
      </c>
      <c r="G9134" s="17">
        <v>0</v>
      </c>
      <c r="H9134" s="17">
        <v>0</v>
      </c>
    </row>
    <row r="9135" spans="1:8">
      <c r="A9135" s="15">
        <v>9130</v>
      </c>
      <c r="B9135" s="16" t="s">
        <v>40</v>
      </c>
      <c r="C9135" s="16" t="s">
        <v>191</v>
      </c>
      <c r="D9135" s="17">
        <v>0</v>
      </c>
      <c r="E9135" s="17">
        <v>0</v>
      </c>
      <c r="F9135" s="17">
        <v>0</v>
      </c>
      <c r="G9135" s="17">
        <v>0</v>
      </c>
      <c r="H9135" s="17">
        <v>0</v>
      </c>
    </row>
    <row r="9136" spans="1:8">
      <c r="A9136" s="15">
        <v>9131</v>
      </c>
      <c r="B9136" s="16" t="s">
        <v>40</v>
      </c>
      <c r="C9136" s="16" t="s">
        <v>192</v>
      </c>
      <c r="D9136" s="17">
        <v>0</v>
      </c>
      <c r="E9136" s="17">
        <v>0</v>
      </c>
      <c r="F9136" s="17">
        <v>0</v>
      </c>
      <c r="G9136" s="17">
        <v>0</v>
      </c>
      <c r="H9136" s="17">
        <v>0</v>
      </c>
    </row>
    <row r="9137" spans="1:8">
      <c r="A9137" s="15">
        <v>9132</v>
      </c>
      <c r="B9137" s="16" t="s">
        <v>40</v>
      </c>
      <c r="C9137" s="16" t="s">
        <v>355</v>
      </c>
      <c r="D9137" s="17">
        <v>8</v>
      </c>
      <c r="E9137" s="17">
        <v>18</v>
      </c>
      <c r="F9137" s="17">
        <v>118</v>
      </c>
      <c r="G9137" s="17">
        <v>3</v>
      </c>
      <c r="H9137" s="17">
        <v>146</v>
      </c>
    </row>
    <row r="9138" spans="1:8">
      <c r="A9138" s="15">
        <v>9133</v>
      </c>
      <c r="B9138" s="16" t="s">
        <v>40</v>
      </c>
      <c r="C9138" s="16" t="s">
        <v>193</v>
      </c>
      <c r="D9138" s="17">
        <v>0</v>
      </c>
      <c r="E9138" s="17">
        <v>0</v>
      </c>
      <c r="F9138" s="17">
        <v>29</v>
      </c>
      <c r="G9138" s="17">
        <v>51</v>
      </c>
      <c r="H9138" s="17">
        <v>82</v>
      </c>
    </row>
    <row r="9139" spans="1:8">
      <c r="A9139" s="15">
        <v>9134</v>
      </c>
      <c r="B9139" s="16" t="s">
        <v>40</v>
      </c>
      <c r="C9139" s="16" t="s">
        <v>194</v>
      </c>
      <c r="D9139" s="17">
        <v>0</v>
      </c>
      <c r="E9139" s="17">
        <v>0</v>
      </c>
      <c r="F9139" s="17">
        <v>0</v>
      </c>
      <c r="G9139" s="17">
        <v>0</v>
      </c>
      <c r="H9139" s="17">
        <v>0</v>
      </c>
    </row>
    <row r="9140" spans="1:8">
      <c r="A9140" s="15">
        <v>9135</v>
      </c>
      <c r="B9140" s="16" t="s">
        <v>40</v>
      </c>
      <c r="C9140" s="16" t="s">
        <v>195</v>
      </c>
      <c r="D9140" s="17">
        <v>605</v>
      </c>
      <c r="E9140" s="17">
        <v>794</v>
      </c>
      <c r="F9140" s="17">
        <v>6777</v>
      </c>
      <c r="G9140" s="17">
        <v>446</v>
      </c>
      <c r="H9140" s="17">
        <v>8620</v>
      </c>
    </row>
    <row r="9141" spans="1:8">
      <c r="A9141" s="15">
        <v>9136</v>
      </c>
      <c r="B9141" s="16" t="s">
        <v>40</v>
      </c>
      <c r="C9141" s="16" t="s">
        <v>196</v>
      </c>
      <c r="D9141" s="17">
        <v>29</v>
      </c>
      <c r="E9141" s="17">
        <v>23</v>
      </c>
      <c r="F9141" s="17">
        <v>177</v>
      </c>
      <c r="G9141" s="17">
        <v>15</v>
      </c>
      <c r="H9141" s="17">
        <v>248</v>
      </c>
    </row>
    <row r="9142" spans="1:8">
      <c r="A9142" s="15">
        <v>9137</v>
      </c>
      <c r="B9142" s="16" t="s">
        <v>40</v>
      </c>
      <c r="C9142" s="16" t="s">
        <v>197</v>
      </c>
      <c r="D9142" s="17">
        <v>101</v>
      </c>
      <c r="E9142" s="17">
        <v>124</v>
      </c>
      <c r="F9142" s="17">
        <v>571</v>
      </c>
      <c r="G9142" s="17">
        <v>50</v>
      </c>
      <c r="H9142" s="17">
        <v>844</v>
      </c>
    </row>
    <row r="9143" spans="1:8">
      <c r="A9143" s="15">
        <v>9138</v>
      </c>
      <c r="B9143" s="16" t="s">
        <v>40</v>
      </c>
      <c r="C9143" s="16" t="s">
        <v>198</v>
      </c>
      <c r="D9143" s="17">
        <v>910</v>
      </c>
      <c r="E9143" s="17">
        <v>1533</v>
      </c>
      <c r="F9143" s="17">
        <v>7463</v>
      </c>
      <c r="G9143" s="17">
        <v>739</v>
      </c>
      <c r="H9143" s="17">
        <v>10639</v>
      </c>
    </row>
    <row r="9144" spans="1:8">
      <c r="A9144" s="15">
        <v>9139</v>
      </c>
      <c r="B9144" s="16" t="s">
        <v>40</v>
      </c>
      <c r="C9144" s="16" t="s">
        <v>199</v>
      </c>
      <c r="D9144" s="17">
        <v>17</v>
      </c>
      <c r="E9144" s="17">
        <v>14</v>
      </c>
      <c r="F9144" s="17">
        <v>182</v>
      </c>
      <c r="G9144" s="17">
        <v>75</v>
      </c>
      <c r="H9144" s="17">
        <v>291</v>
      </c>
    </row>
    <row r="9145" spans="1:8">
      <c r="A9145" s="15">
        <v>9140</v>
      </c>
      <c r="B9145" s="16" t="s">
        <v>40</v>
      </c>
      <c r="C9145" s="16" t="s">
        <v>200</v>
      </c>
      <c r="D9145" s="17">
        <v>0</v>
      </c>
      <c r="E9145" s="17">
        <v>0</v>
      </c>
      <c r="F9145" s="17">
        <v>0</v>
      </c>
      <c r="G9145" s="17">
        <v>0</v>
      </c>
      <c r="H9145" s="17">
        <v>0</v>
      </c>
    </row>
    <row r="9146" spans="1:8">
      <c r="A9146" s="15">
        <v>9141</v>
      </c>
      <c r="B9146" s="16" t="s">
        <v>40</v>
      </c>
      <c r="C9146" s="16" t="s">
        <v>201</v>
      </c>
      <c r="D9146" s="17">
        <v>10</v>
      </c>
      <c r="E9146" s="17">
        <v>0</v>
      </c>
      <c r="F9146" s="17">
        <v>17</v>
      </c>
      <c r="G9146" s="17">
        <v>9</v>
      </c>
      <c r="H9146" s="17">
        <v>34</v>
      </c>
    </row>
    <row r="9147" spans="1:8">
      <c r="A9147" s="15">
        <v>9142</v>
      </c>
      <c r="B9147" s="16" t="s">
        <v>40</v>
      </c>
      <c r="C9147" s="16" t="s">
        <v>202</v>
      </c>
      <c r="D9147" s="17">
        <v>12</v>
      </c>
      <c r="E9147" s="17">
        <v>30</v>
      </c>
      <c r="F9147" s="17">
        <v>1296</v>
      </c>
      <c r="G9147" s="17">
        <v>1882</v>
      </c>
      <c r="H9147" s="17">
        <v>3215</v>
      </c>
    </row>
    <row r="9148" spans="1:8">
      <c r="A9148" s="15">
        <v>9143</v>
      </c>
      <c r="B9148" s="16" t="s">
        <v>40</v>
      </c>
      <c r="C9148" s="16" t="s">
        <v>203</v>
      </c>
      <c r="D9148" s="17">
        <v>0</v>
      </c>
      <c r="E9148" s="17">
        <v>0</v>
      </c>
      <c r="F9148" s="17">
        <v>0</v>
      </c>
      <c r="G9148" s="17">
        <v>0</v>
      </c>
      <c r="H9148" s="17">
        <v>0</v>
      </c>
    </row>
    <row r="9149" spans="1:8">
      <c r="A9149" s="15">
        <v>9144</v>
      </c>
      <c r="B9149" s="16" t="s">
        <v>40</v>
      </c>
      <c r="C9149" s="16" t="s">
        <v>204</v>
      </c>
      <c r="D9149" s="17">
        <v>5</v>
      </c>
      <c r="E9149" s="17">
        <v>5</v>
      </c>
      <c r="F9149" s="17">
        <v>44</v>
      </c>
      <c r="G9149" s="17">
        <v>5</v>
      </c>
      <c r="H9149" s="17">
        <v>64</v>
      </c>
    </row>
    <row r="9150" spans="1:8">
      <c r="A9150" s="15">
        <v>9145</v>
      </c>
      <c r="B9150" s="16" t="s">
        <v>40</v>
      </c>
      <c r="C9150" s="16" t="s">
        <v>205</v>
      </c>
      <c r="D9150" s="17">
        <v>0</v>
      </c>
      <c r="E9150" s="17">
        <v>0</v>
      </c>
      <c r="F9150" s="17">
        <v>0</v>
      </c>
      <c r="G9150" s="17">
        <v>0</v>
      </c>
      <c r="H9150" s="17">
        <v>0</v>
      </c>
    </row>
    <row r="9151" spans="1:8">
      <c r="A9151" s="15">
        <v>9146</v>
      </c>
      <c r="B9151" s="16" t="s">
        <v>40</v>
      </c>
      <c r="C9151" s="16" t="s">
        <v>356</v>
      </c>
      <c r="D9151" s="17">
        <v>0</v>
      </c>
      <c r="E9151" s="17">
        <v>0</v>
      </c>
      <c r="F9151" s="17">
        <v>0</v>
      </c>
      <c r="G9151" s="17">
        <v>0</v>
      </c>
      <c r="H9151" s="17">
        <v>3</v>
      </c>
    </row>
    <row r="9152" spans="1:8">
      <c r="A9152" s="15">
        <v>9147</v>
      </c>
      <c r="B9152" s="16" t="s">
        <v>40</v>
      </c>
      <c r="C9152" s="16" t="s">
        <v>206</v>
      </c>
      <c r="D9152" s="17">
        <v>33</v>
      </c>
      <c r="E9152" s="17">
        <v>63</v>
      </c>
      <c r="F9152" s="17">
        <v>85</v>
      </c>
      <c r="G9152" s="17">
        <v>0</v>
      </c>
      <c r="H9152" s="17">
        <v>180</v>
      </c>
    </row>
    <row r="9153" spans="1:8">
      <c r="A9153" s="15">
        <v>9148</v>
      </c>
      <c r="B9153" s="16" t="s">
        <v>40</v>
      </c>
      <c r="C9153" s="16" t="s">
        <v>207</v>
      </c>
      <c r="D9153" s="17">
        <v>0</v>
      </c>
      <c r="E9153" s="17">
        <v>0</v>
      </c>
      <c r="F9153" s="17">
        <v>3</v>
      </c>
      <c r="G9153" s="17">
        <v>0</v>
      </c>
      <c r="H9153" s="17">
        <v>6</v>
      </c>
    </row>
    <row r="9154" spans="1:8">
      <c r="A9154" s="15">
        <v>9149</v>
      </c>
      <c r="B9154" s="16" t="s">
        <v>40</v>
      </c>
      <c r="C9154" s="16" t="s">
        <v>208</v>
      </c>
      <c r="D9154" s="17">
        <v>19</v>
      </c>
      <c r="E9154" s="17">
        <v>29</v>
      </c>
      <c r="F9154" s="17">
        <v>53</v>
      </c>
      <c r="G9154" s="17">
        <v>0</v>
      </c>
      <c r="H9154" s="17">
        <v>95</v>
      </c>
    </row>
    <row r="9155" spans="1:8">
      <c r="A9155" s="15">
        <v>9150</v>
      </c>
      <c r="B9155" s="16" t="s">
        <v>40</v>
      </c>
      <c r="C9155" s="16" t="s">
        <v>209</v>
      </c>
      <c r="D9155" s="17">
        <v>0</v>
      </c>
      <c r="E9155" s="17">
        <v>0</v>
      </c>
      <c r="F9155" s="17">
        <v>3</v>
      </c>
      <c r="G9155" s="17">
        <v>0</v>
      </c>
      <c r="H9155" s="17">
        <v>6</v>
      </c>
    </row>
    <row r="9156" spans="1:8">
      <c r="A9156" s="15">
        <v>9151</v>
      </c>
      <c r="B9156" s="16" t="s">
        <v>40</v>
      </c>
      <c r="C9156" s="16" t="s">
        <v>357</v>
      </c>
      <c r="D9156" s="17">
        <v>0</v>
      </c>
      <c r="E9156" s="17">
        <v>0</v>
      </c>
      <c r="F9156" s="17">
        <v>0</v>
      </c>
      <c r="G9156" s="17">
        <v>0</v>
      </c>
      <c r="H9156" s="17">
        <v>0</v>
      </c>
    </row>
    <row r="9157" spans="1:8">
      <c r="A9157" s="15">
        <v>9152</v>
      </c>
      <c r="B9157" s="16" t="s">
        <v>40</v>
      </c>
      <c r="C9157" s="16" t="s">
        <v>358</v>
      </c>
      <c r="D9157" s="17">
        <v>7</v>
      </c>
      <c r="E9157" s="17">
        <v>13</v>
      </c>
      <c r="F9157" s="17">
        <v>65</v>
      </c>
      <c r="G9157" s="17">
        <v>4</v>
      </c>
      <c r="H9157" s="17">
        <v>90</v>
      </c>
    </row>
    <row r="9158" spans="1:8">
      <c r="A9158" s="15">
        <v>9153</v>
      </c>
      <c r="B9158" s="16" t="s">
        <v>40</v>
      </c>
      <c r="C9158" s="16" t="s">
        <v>359</v>
      </c>
      <c r="D9158" s="17">
        <v>0</v>
      </c>
      <c r="E9158" s="17">
        <v>0</v>
      </c>
      <c r="F9158" s="17">
        <v>11</v>
      </c>
      <c r="G9158" s="17">
        <v>0</v>
      </c>
      <c r="H9158" s="17">
        <v>11</v>
      </c>
    </row>
    <row r="9159" spans="1:8">
      <c r="A9159" s="15">
        <v>9154</v>
      </c>
      <c r="B9159" s="16" t="s">
        <v>40</v>
      </c>
      <c r="C9159" s="16" t="s">
        <v>210</v>
      </c>
      <c r="D9159" s="17">
        <v>39</v>
      </c>
      <c r="E9159" s="17">
        <v>26</v>
      </c>
      <c r="F9159" s="17">
        <v>170</v>
      </c>
      <c r="G9159" s="17">
        <v>0</v>
      </c>
      <c r="H9159" s="17">
        <v>228</v>
      </c>
    </row>
    <row r="9160" spans="1:8">
      <c r="A9160" s="15">
        <v>9155</v>
      </c>
      <c r="B9160" s="16" t="s">
        <v>40</v>
      </c>
      <c r="C9160" s="16" t="s">
        <v>360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40</v>
      </c>
      <c r="C9161" s="16" t="s">
        <v>211</v>
      </c>
      <c r="D9161" s="17">
        <v>6</v>
      </c>
      <c r="E9161" s="17">
        <v>21</v>
      </c>
      <c r="F9161" s="17">
        <v>161</v>
      </c>
      <c r="G9161" s="17">
        <v>30</v>
      </c>
      <c r="H9161" s="17">
        <v>210</v>
      </c>
    </row>
    <row r="9162" spans="1:8">
      <c r="A9162" s="15">
        <v>9157</v>
      </c>
      <c r="B9162" s="16" t="s">
        <v>40</v>
      </c>
      <c r="C9162" s="16" t="s">
        <v>212</v>
      </c>
      <c r="D9162" s="17">
        <v>0</v>
      </c>
      <c r="E9162" s="17">
        <v>0</v>
      </c>
      <c r="F9162" s="17">
        <v>0</v>
      </c>
      <c r="G9162" s="17">
        <v>12</v>
      </c>
      <c r="H9162" s="17">
        <v>9</v>
      </c>
    </row>
    <row r="9163" spans="1:8">
      <c r="A9163" s="15">
        <v>9158</v>
      </c>
      <c r="B9163" s="16" t="s">
        <v>40</v>
      </c>
      <c r="C9163" s="16" t="s">
        <v>213</v>
      </c>
      <c r="D9163" s="17">
        <v>129</v>
      </c>
      <c r="E9163" s="17">
        <v>204</v>
      </c>
      <c r="F9163" s="17">
        <v>2749</v>
      </c>
      <c r="G9163" s="17">
        <v>385</v>
      </c>
      <c r="H9163" s="17">
        <v>3470</v>
      </c>
    </row>
    <row r="9164" spans="1:8">
      <c r="A9164" s="15">
        <v>9159</v>
      </c>
      <c r="B9164" s="16" t="s">
        <v>40</v>
      </c>
      <c r="C9164" s="16" t="s">
        <v>214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40</v>
      </c>
      <c r="C9165" s="16" t="s">
        <v>215</v>
      </c>
      <c r="D9165" s="17">
        <v>0</v>
      </c>
      <c r="E9165" s="17">
        <v>0</v>
      </c>
      <c r="F9165" s="17">
        <v>4</v>
      </c>
      <c r="G9165" s="17">
        <v>0</v>
      </c>
      <c r="H9165" s="17">
        <v>8</v>
      </c>
    </row>
    <row r="9166" spans="1:8">
      <c r="A9166" s="15">
        <v>9161</v>
      </c>
      <c r="B9166" s="16" t="s">
        <v>40</v>
      </c>
      <c r="C9166" s="16" t="s">
        <v>216</v>
      </c>
      <c r="D9166" s="17">
        <v>0</v>
      </c>
      <c r="E9166" s="17">
        <v>7</v>
      </c>
      <c r="F9166" s="17">
        <v>35</v>
      </c>
      <c r="G9166" s="17">
        <v>10</v>
      </c>
      <c r="H9166" s="17">
        <v>44</v>
      </c>
    </row>
    <row r="9167" spans="1:8">
      <c r="A9167" s="15">
        <v>9162</v>
      </c>
      <c r="B9167" s="16" t="s">
        <v>40</v>
      </c>
      <c r="C9167" s="16" t="s">
        <v>217</v>
      </c>
      <c r="D9167" s="17">
        <v>0</v>
      </c>
      <c r="E9167" s="17">
        <v>0</v>
      </c>
      <c r="F9167" s="17">
        <v>0</v>
      </c>
      <c r="G9167" s="17">
        <v>0</v>
      </c>
      <c r="H9167" s="17">
        <v>0</v>
      </c>
    </row>
    <row r="9168" spans="1:8">
      <c r="A9168" s="15">
        <v>9163</v>
      </c>
      <c r="B9168" s="16" t="s">
        <v>40</v>
      </c>
      <c r="C9168" s="16" t="s">
        <v>218</v>
      </c>
      <c r="D9168" s="17">
        <v>0</v>
      </c>
      <c r="E9168" s="17">
        <v>0</v>
      </c>
      <c r="F9168" s="17">
        <v>4</v>
      </c>
      <c r="G9168" s="17">
        <v>6</v>
      </c>
      <c r="H9168" s="17">
        <v>10</v>
      </c>
    </row>
    <row r="9169" spans="1:8">
      <c r="A9169" s="15">
        <v>9164</v>
      </c>
      <c r="B9169" s="16" t="s">
        <v>40</v>
      </c>
      <c r="C9169" s="16" t="s">
        <v>219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40</v>
      </c>
      <c r="C9170" s="16" t="s">
        <v>361</v>
      </c>
      <c r="D9170" s="17">
        <v>0</v>
      </c>
      <c r="E9170" s="17">
        <v>0</v>
      </c>
      <c r="F9170" s="17">
        <v>0</v>
      </c>
      <c r="G9170" s="17">
        <v>0</v>
      </c>
      <c r="H9170" s="17">
        <v>0</v>
      </c>
    </row>
    <row r="9171" spans="1:8">
      <c r="A9171" s="15">
        <v>9166</v>
      </c>
      <c r="B9171" s="16" t="s">
        <v>40</v>
      </c>
      <c r="C9171" s="16" t="s">
        <v>220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40</v>
      </c>
      <c r="C9172" s="16" t="s">
        <v>221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40</v>
      </c>
      <c r="C9173" s="16" t="s">
        <v>222</v>
      </c>
      <c r="D9173" s="17">
        <v>0</v>
      </c>
      <c r="E9173" s="17">
        <v>0</v>
      </c>
      <c r="F9173" s="17">
        <v>6</v>
      </c>
      <c r="G9173" s="17">
        <v>0</v>
      </c>
      <c r="H9173" s="17">
        <v>4</v>
      </c>
    </row>
    <row r="9174" spans="1:8">
      <c r="A9174" s="15">
        <v>9169</v>
      </c>
      <c r="B9174" s="16" t="s">
        <v>40</v>
      </c>
      <c r="C9174" s="16" t="s">
        <v>223</v>
      </c>
      <c r="D9174" s="17">
        <v>39</v>
      </c>
      <c r="E9174" s="17">
        <v>51</v>
      </c>
      <c r="F9174" s="17">
        <v>301</v>
      </c>
      <c r="G9174" s="17">
        <v>45</v>
      </c>
      <c r="H9174" s="17">
        <v>436</v>
      </c>
    </row>
    <row r="9175" spans="1:8">
      <c r="A9175" s="15">
        <v>9170</v>
      </c>
      <c r="B9175" s="16" t="s">
        <v>40</v>
      </c>
      <c r="C9175" s="16" t="s">
        <v>224</v>
      </c>
      <c r="D9175" s="17">
        <v>0</v>
      </c>
      <c r="E9175" s="17">
        <v>0</v>
      </c>
      <c r="F9175" s="17">
        <v>3</v>
      </c>
      <c r="G9175" s="17">
        <v>0</v>
      </c>
      <c r="H9175" s="17">
        <v>9</v>
      </c>
    </row>
    <row r="9176" spans="1:8">
      <c r="A9176" s="15">
        <v>9171</v>
      </c>
      <c r="B9176" s="16" t="s">
        <v>40</v>
      </c>
      <c r="C9176" s="16" t="s">
        <v>225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40</v>
      </c>
      <c r="C9177" s="16" t="s">
        <v>226</v>
      </c>
      <c r="D9177" s="17">
        <v>0</v>
      </c>
      <c r="E9177" s="17">
        <v>15</v>
      </c>
      <c r="F9177" s="17">
        <v>448</v>
      </c>
      <c r="G9177" s="17">
        <v>707</v>
      </c>
      <c r="H9177" s="17">
        <v>1164</v>
      </c>
    </row>
    <row r="9178" spans="1:8">
      <c r="A9178" s="15">
        <v>9173</v>
      </c>
      <c r="B9178" s="16" t="s">
        <v>40</v>
      </c>
      <c r="C9178" s="16" t="s">
        <v>227</v>
      </c>
      <c r="D9178" s="17">
        <v>0</v>
      </c>
      <c r="E9178" s="17">
        <v>0</v>
      </c>
      <c r="F9178" s="17">
        <v>0</v>
      </c>
      <c r="G9178" s="17">
        <v>0</v>
      </c>
      <c r="H9178" s="17">
        <v>0</v>
      </c>
    </row>
    <row r="9179" spans="1:8">
      <c r="A9179" s="15">
        <v>9174</v>
      </c>
      <c r="B9179" s="16" t="s">
        <v>40</v>
      </c>
      <c r="C9179" s="16" t="s">
        <v>228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40</v>
      </c>
      <c r="C9180" s="16" t="s">
        <v>373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40</v>
      </c>
      <c r="C9181" s="16" t="s">
        <v>229</v>
      </c>
      <c r="D9181" s="17">
        <v>0</v>
      </c>
      <c r="E9181" s="17">
        <v>0</v>
      </c>
      <c r="F9181" s="17">
        <v>0</v>
      </c>
      <c r="G9181" s="17">
        <v>0</v>
      </c>
      <c r="H9181" s="17">
        <v>0</v>
      </c>
    </row>
    <row r="9182" spans="1:8">
      <c r="A9182" s="15">
        <v>9177</v>
      </c>
      <c r="B9182" s="16" t="s">
        <v>40</v>
      </c>
      <c r="C9182" s="16" t="s">
        <v>230</v>
      </c>
      <c r="D9182" s="17">
        <v>9</v>
      </c>
      <c r="E9182" s="17">
        <v>13</v>
      </c>
      <c r="F9182" s="17">
        <v>158</v>
      </c>
      <c r="G9182" s="17">
        <v>30</v>
      </c>
      <c r="H9182" s="17">
        <v>211</v>
      </c>
    </row>
    <row r="9183" spans="1:8">
      <c r="A9183" s="15">
        <v>9178</v>
      </c>
      <c r="B9183" s="16" t="s">
        <v>40</v>
      </c>
      <c r="C9183" s="16" t="s">
        <v>231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40</v>
      </c>
      <c r="C9184" s="16" t="s">
        <v>232</v>
      </c>
      <c r="D9184" s="17">
        <v>0</v>
      </c>
      <c r="E9184" s="17">
        <v>0</v>
      </c>
      <c r="F9184" s="17">
        <v>0</v>
      </c>
      <c r="G9184" s="17">
        <v>0</v>
      </c>
      <c r="H9184" s="17">
        <v>0</v>
      </c>
    </row>
    <row r="9185" spans="1:8">
      <c r="A9185" s="15">
        <v>9180</v>
      </c>
      <c r="B9185" s="16" t="s">
        <v>40</v>
      </c>
      <c r="C9185" s="16" t="s">
        <v>233</v>
      </c>
      <c r="D9185" s="17">
        <v>0</v>
      </c>
      <c r="E9185" s="17">
        <v>0</v>
      </c>
      <c r="F9185" s="17">
        <v>20</v>
      </c>
      <c r="G9185" s="17">
        <v>0</v>
      </c>
      <c r="H9185" s="17">
        <v>20</v>
      </c>
    </row>
    <row r="9186" spans="1:8">
      <c r="A9186" s="15">
        <v>9181</v>
      </c>
      <c r="B9186" s="16" t="s">
        <v>40</v>
      </c>
      <c r="C9186" s="16" t="s">
        <v>362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40</v>
      </c>
      <c r="C9187" s="16" t="s">
        <v>234</v>
      </c>
      <c r="D9187" s="17">
        <v>0</v>
      </c>
      <c r="E9187" s="17">
        <v>0</v>
      </c>
      <c r="F9187" s="17">
        <v>0</v>
      </c>
      <c r="G9187" s="17">
        <v>0</v>
      </c>
      <c r="H9187" s="17">
        <v>0</v>
      </c>
    </row>
    <row r="9188" spans="1:8">
      <c r="A9188" s="15">
        <v>9183</v>
      </c>
      <c r="B9188" s="16" t="s">
        <v>40</v>
      </c>
      <c r="C9188" s="16" t="s">
        <v>235</v>
      </c>
      <c r="D9188" s="17">
        <v>26</v>
      </c>
      <c r="E9188" s="17">
        <v>13</v>
      </c>
      <c r="F9188" s="17">
        <v>59</v>
      </c>
      <c r="G9188" s="17">
        <v>10</v>
      </c>
      <c r="H9188" s="17">
        <v>106</v>
      </c>
    </row>
    <row r="9189" spans="1:8">
      <c r="A9189" s="15">
        <v>9184</v>
      </c>
      <c r="B9189" s="16" t="s">
        <v>40</v>
      </c>
      <c r="C9189" s="16" t="s">
        <v>236</v>
      </c>
      <c r="D9189" s="17">
        <v>0</v>
      </c>
      <c r="E9189" s="17">
        <v>0</v>
      </c>
      <c r="F9189" s="17">
        <v>0</v>
      </c>
      <c r="G9189" s="17">
        <v>0</v>
      </c>
      <c r="H9189" s="17">
        <v>0</v>
      </c>
    </row>
    <row r="9190" spans="1:8">
      <c r="A9190" s="15">
        <v>9185</v>
      </c>
      <c r="B9190" s="16" t="s">
        <v>40</v>
      </c>
      <c r="C9190" s="16" t="s">
        <v>237</v>
      </c>
      <c r="D9190" s="17">
        <v>0</v>
      </c>
      <c r="E9190" s="17">
        <v>0</v>
      </c>
      <c r="F9190" s="17">
        <v>0</v>
      </c>
      <c r="G9190" s="17">
        <v>0</v>
      </c>
      <c r="H9190" s="17">
        <v>0</v>
      </c>
    </row>
    <row r="9191" spans="1:8">
      <c r="A9191" s="15">
        <v>9186</v>
      </c>
      <c r="B9191" s="16" t="s">
        <v>40</v>
      </c>
      <c r="C9191" s="16" t="s">
        <v>238</v>
      </c>
      <c r="D9191" s="17">
        <v>0</v>
      </c>
      <c r="E9191" s="17">
        <v>0</v>
      </c>
      <c r="F9191" s="17">
        <v>6</v>
      </c>
      <c r="G9191" s="17">
        <v>0</v>
      </c>
      <c r="H9191" s="17">
        <v>8</v>
      </c>
    </row>
    <row r="9192" spans="1:8">
      <c r="A9192" s="15">
        <v>9187</v>
      </c>
      <c r="B9192" s="16" t="s">
        <v>40</v>
      </c>
      <c r="C9192" s="16" t="s">
        <v>239</v>
      </c>
      <c r="D9192" s="17">
        <v>0</v>
      </c>
      <c r="E9192" s="17">
        <v>0</v>
      </c>
      <c r="F9192" s="17">
        <v>5</v>
      </c>
      <c r="G9192" s="17">
        <v>3</v>
      </c>
      <c r="H9192" s="17">
        <v>9</v>
      </c>
    </row>
    <row r="9193" spans="1:8">
      <c r="A9193" s="15">
        <v>9188</v>
      </c>
      <c r="B9193" s="16" t="s">
        <v>40</v>
      </c>
      <c r="C9193" s="16" t="s">
        <v>374</v>
      </c>
      <c r="D9193" s="17">
        <v>0</v>
      </c>
      <c r="E9193" s="17">
        <v>0</v>
      </c>
      <c r="F9193" s="17">
        <v>0</v>
      </c>
      <c r="G9193" s="17">
        <v>0</v>
      </c>
      <c r="H9193" s="17">
        <v>0</v>
      </c>
    </row>
    <row r="9194" spans="1:8">
      <c r="A9194" s="15">
        <v>9189</v>
      </c>
      <c r="B9194" s="16" t="s">
        <v>40</v>
      </c>
      <c r="C9194" s="16" t="s">
        <v>240</v>
      </c>
      <c r="D9194" s="17">
        <v>0</v>
      </c>
      <c r="E9194" s="17">
        <v>0</v>
      </c>
      <c r="F9194" s="17">
        <v>34</v>
      </c>
      <c r="G9194" s="17">
        <v>0</v>
      </c>
      <c r="H9194" s="17">
        <v>37</v>
      </c>
    </row>
    <row r="9195" spans="1:8">
      <c r="A9195" s="15">
        <v>9190</v>
      </c>
      <c r="B9195" s="16" t="s">
        <v>40</v>
      </c>
      <c r="C9195" s="16" t="s">
        <v>241</v>
      </c>
      <c r="D9195" s="17">
        <v>0</v>
      </c>
      <c r="E9195" s="17">
        <v>0</v>
      </c>
      <c r="F9195" s="17">
        <v>0</v>
      </c>
      <c r="G9195" s="17">
        <v>0</v>
      </c>
      <c r="H9195" s="17">
        <v>0</v>
      </c>
    </row>
    <row r="9196" spans="1:8">
      <c r="A9196" s="15">
        <v>9191</v>
      </c>
      <c r="B9196" s="16" t="s">
        <v>40</v>
      </c>
      <c r="C9196" s="16" t="s">
        <v>382</v>
      </c>
      <c r="D9196" s="17">
        <v>0</v>
      </c>
      <c r="E9196" s="17">
        <v>5</v>
      </c>
      <c r="F9196" s="17">
        <v>48</v>
      </c>
      <c r="G9196" s="17">
        <v>19</v>
      </c>
      <c r="H9196" s="17">
        <v>82</v>
      </c>
    </row>
    <row r="9197" spans="1:8">
      <c r="A9197" s="15">
        <v>9192</v>
      </c>
      <c r="B9197" s="16" t="s">
        <v>40</v>
      </c>
      <c r="C9197" s="16" t="s">
        <v>242</v>
      </c>
      <c r="D9197" s="17">
        <v>0</v>
      </c>
      <c r="E9197" s="17">
        <v>0</v>
      </c>
      <c r="F9197" s="17">
        <v>5</v>
      </c>
      <c r="G9197" s="17">
        <v>0</v>
      </c>
      <c r="H9197" s="17">
        <v>5</v>
      </c>
    </row>
    <row r="9198" spans="1:8">
      <c r="A9198" s="15">
        <v>9193</v>
      </c>
      <c r="B9198" s="16" t="s">
        <v>40</v>
      </c>
      <c r="C9198" s="16" t="s">
        <v>243</v>
      </c>
      <c r="D9198" s="17">
        <v>0</v>
      </c>
      <c r="E9198" s="17">
        <v>0</v>
      </c>
      <c r="F9198" s="17">
        <v>17</v>
      </c>
      <c r="G9198" s="17">
        <v>5</v>
      </c>
      <c r="H9198" s="17">
        <v>19</v>
      </c>
    </row>
    <row r="9199" spans="1:8">
      <c r="A9199" s="15">
        <v>9194</v>
      </c>
      <c r="B9199" s="16" t="s">
        <v>40</v>
      </c>
      <c r="C9199" s="16" t="s">
        <v>244</v>
      </c>
      <c r="D9199" s="17">
        <v>91</v>
      </c>
      <c r="E9199" s="17">
        <v>139</v>
      </c>
      <c r="F9199" s="17">
        <v>346</v>
      </c>
      <c r="G9199" s="17">
        <v>3</v>
      </c>
      <c r="H9199" s="17">
        <v>578</v>
      </c>
    </row>
    <row r="9200" spans="1:8">
      <c r="A9200" s="15">
        <v>9195</v>
      </c>
      <c r="B9200" s="16" t="s">
        <v>40</v>
      </c>
      <c r="C9200" s="16" t="s">
        <v>245</v>
      </c>
      <c r="D9200" s="17">
        <v>6</v>
      </c>
      <c r="E9200" s="17">
        <v>3</v>
      </c>
      <c r="F9200" s="17">
        <v>82</v>
      </c>
      <c r="G9200" s="17">
        <v>144</v>
      </c>
      <c r="H9200" s="17">
        <v>240</v>
      </c>
    </row>
    <row r="9201" spans="1:8">
      <c r="A9201" s="15">
        <v>9196</v>
      </c>
      <c r="B9201" s="16" t="s">
        <v>40</v>
      </c>
      <c r="C9201" s="16" t="s">
        <v>246</v>
      </c>
      <c r="D9201" s="17">
        <v>0</v>
      </c>
      <c r="E9201" s="17">
        <v>0</v>
      </c>
      <c r="F9201" s="17">
        <v>0</v>
      </c>
      <c r="G9201" s="17">
        <v>0</v>
      </c>
      <c r="H9201" s="17">
        <v>0</v>
      </c>
    </row>
    <row r="9202" spans="1:8">
      <c r="A9202" s="15">
        <v>9197</v>
      </c>
      <c r="B9202" s="16" t="s">
        <v>40</v>
      </c>
      <c r="C9202" s="16" t="s">
        <v>247</v>
      </c>
      <c r="D9202" s="17">
        <v>821</v>
      </c>
      <c r="E9202" s="17">
        <v>644</v>
      </c>
      <c r="F9202" s="17">
        <v>1746</v>
      </c>
      <c r="G9202" s="17">
        <v>138</v>
      </c>
      <c r="H9202" s="17">
        <v>3345</v>
      </c>
    </row>
    <row r="9203" spans="1:8">
      <c r="A9203" s="15">
        <v>9198</v>
      </c>
      <c r="B9203" s="16" t="s">
        <v>40</v>
      </c>
      <c r="C9203" s="16" t="s">
        <v>248</v>
      </c>
      <c r="D9203" s="17">
        <v>0</v>
      </c>
      <c r="E9203" s="17">
        <v>0</v>
      </c>
      <c r="F9203" s="17">
        <v>0</v>
      </c>
      <c r="G9203" s="17">
        <v>0</v>
      </c>
      <c r="H9203" s="17">
        <v>0</v>
      </c>
    </row>
    <row r="9204" spans="1:8">
      <c r="A9204" s="15">
        <v>9199</v>
      </c>
      <c r="B9204" s="16" t="s">
        <v>40</v>
      </c>
      <c r="C9204" s="16" t="s">
        <v>249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40</v>
      </c>
      <c r="C9205" s="16" t="s">
        <v>250</v>
      </c>
      <c r="D9205" s="17">
        <v>18</v>
      </c>
      <c r="E9205" s="17">
        <v>18</v>
      </c>
      <c r="F9205" s="17">
        <v>89</v>
      </c>
      <c r="G9205" s="17">
        <v>5</v>
      </c>
      <c r="H9205" s="17">
        <v>115</v>
      </c>
    </row>
    <row r="9206" spans="1:8">
      <c r="A9206" s="15">
        <v>9201</v>
      </c>
      <c r="B9206" s="16" t="s">
        <v>40</v>
      </c>
      <c r="C9206" s="16" t="s">
        <v>251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40</v>
      </c>
      <c r="C9207" s="16" t="s">
        <v>252</v>
      </c>
      <c r="D9207" s="17">
        <v>0</v>
      </c>
      <c r="E9207" s="17">
        <v>0</v>
      </c>
      <c r="F9207" s="17">
        <v>0</v>
      </c>
      <c r="G9207" s="17">
        <v>0</v>
      </c>
      <c r="H9207" s="17">
        <v>0</v>
      </c>
    </row>
    <row r="9208" spans="1:8">
      <c r="A9208" s="15">
        <v>9203</v>
      </c>
      <c r="B9208" s="16" t="s">
        <v>40</v>
      </c>
      <c r="C9208" s="16" t="s">
        <v>253</v>
      </c>
      <c r="D9208" s="17">
        <v>9</v>
      </c>
      <c r="E9208" s="17">
        <v>6</v>
      </c>
      <c r="F9208" s="17">
        <v>0</v>
      </c>
      <c r="G9208" s="17">
        <v>0</v>
      </c>
      <c r="H9208" s="17">
        <v>13</v>
      </c>
    </row>
    <row r="9209" spans="1:8">
      <c r="A9209" s="15">
        <v>9204</v>
      </c>
      <c r="B9209" s="16" t="s">
        <v>40</v>
      </c>
      <c r="C9209" s="16" t="s">
        <v>254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40</v>
      </c>
      <c r="C9210" s="16" t="s">
        <v>255</v>
      </c>
      <c r="D9210" s="17">
        <v>0</v>
      </c>
      <c r="E9210" s="17">
        <v>0</v>
      </c>
      <c r="F9210" s="17">
        <v>0</v>
      </c>
      <c r="G9210" s="17">
        <v>0</v>
      </c>
      <c r="H9210" s="17">
        <v>0</v>
      </c>
    </row>
    <row r="9211" spans="1:8">
      <c r="A9211" s="15">
        <v>9206</v>
      </c>
      <c r="B9211" s="16" t="s">
        <v>40</v>
      </c>
      <c r="C9211" s="16" t="s">
        <v>256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40</v>
      </c>
      <c r="C9212" s="16" t="s">
        <v>257</v>
      </c>
      <c r="D9212" s="17">
        <v>0</v>
      </c>
      <c r="E9212" s="17">
        <v>0</v>
      </c>
      <c r="F9212" s="17">
        <v>0</v>
      </c>
      <c r="G9212" s="17">
        <v>0</v>
      </c>
      <c r="H9212" s="17">
        <v>0</v>
      </c>
    </row>
    <row r="9213" spans="1:8">
      <c r="A9213" s="15">
        <v>9208</v>
      </c>
      <c r="B9213" s="16" t="s">
        <v>40</v>
      </c>
      <c r="C9213" s="16" t="s">
        <v>258</v>
      </c>
      <c r="D9213" s="17">
        <v>0</v>
      </c>
      <c r="E9213" s="17">
        <v>3</v>
      </c>
      <c r="F9213" s="17">
        <v>50</v>
      </c>
      <c r="G9213" s="17">
        <v>76</v>
      </c>
      <c r="H9213" s="17">
        <v>132</v>
      </c>
    </row>
    <row r="9214" spans="1:8">
      <c r="A9214" s="15">
        <v>9209</v>
      </c>
      <c r="B9214" s="16" t="s">
        <v>40</v>
      </c>
      <c r="C9214" s="16" t="s">
        <v>259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40</v>
      </c>
      <c r="C9215" s="16" t="s">
        <v>260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40</v>
      </c>
      <c r="C9216" s="16" t="s">
        <v>261</v>
      </c>
      <c r="D9216" s="17">
        <v>3</v>
      </c>
      <c r="E9216" s="17">
        <v>3</v>
      </c>
      <c r="F9216" s="17">
        <v>4</v>
      </c>
      <c r="G9216" s="17">
        <v>0</v>
      </c>
      <c r="H9216" s="17">
        <v>13</v>
      </c>
    </row>
    <row r="9217" spans="1:8">
      <c r="A9217" s="15">
        <v>9212</v>
      </c>
      <c r="B9217" s="16" t="s">
        <v>40</v>
      </c>
      <c r="C9217" s="16" t="s">
        <v>262</v>
      </c>
      <c r="D9217" s="17">
        <v>8</v>
      </c>
      <c r="E9217" s="17">
        <v>5</v>
      </c>
      <c r="F9217" s="17">
        <v>10</v>
      </c>
      <c r="G9217" s="17">
        <v>0</v>
      </c>
      <c r="H9217" s="17">
        <v>17</v>
      </c>
    </row>
    <row r="9218" spans="1:8">
      <c r="A9218" s="15">
        <v>9213</v>
      </c>
      <c r="B9218" s="16" t="s">
        <v>40</v>
      </c>
      <c r="C9218" s="16" t="s">
        <v>263</v>
      </c>
      <c r="D9218" s="17">
        <v>273</v>
      </c>
      <c r="E9218" s="17">
        <v>360</v>
      </c>
      <c r="F9218" s="17">
        <v>1409</v>
      </c>
      <c r="G9218" s="17">
        <v>24</v>
      </c>
      <c r="H9218" s="17">
        <v>2072</v>
      </c>
    </row>
    <row r="9219" spans="1:8">
      <c r="A9219" s="15">
        <v>9214</v>
      </c>
      <c r="B9219" s="16" t="s">
        <v>40</v>
      </c>
      <c r="C9219" s="16" t="s">
        <v>264</v>
      </c>
      <c r="D9219" s="17">
        <v>0</v>
      </c>
      <c r="E9219" s="17">
        <v>0</v>
      </c>
      <c r="F9219" s="17">
        <v>0</v>
      </c>
      <c r="G9219" s="17">
        <v>0</v>
      </c>
      <c r="H9219" s="17">
        <v>0</v>
      </c>
    </row>
    <row r="9220" spans="1:8">
      <c r="A9220" s="15">
        <v>9215</v>
      </c>
      <c r="B9220" s="16" t="s">
        <v>40</v>
      </c>
      <c r="C9220" s="16" t="s">
        <v>265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40</v>
      </c>
      <c r="C9221" s="16" t="s">
        <v>266</v>
      </c>
      <c r="D9221" s="17">
        <v>3</v>
      </c>
      <c r="E9221" s="17">
        <v>11</v>
      </c>
      <c r="F9221" s="17">
        <v>65</v>
      </c>
      <c r="G9221" s="17">
        <v>7</v>
      </c>
      <c r="H9221" s="17">
        <v>89</v>
      </c>
    </row>
    <row r="9222" spans="1:8">
      <c r="A9222" s="15">
        <v>9217</v>
      </c>
      <c r="B9222" s="16" t="s">
        <v>40</v>
      </c>
      <c r="C9222" s="16" t="s">
        <v>267</v>
      </c>
      <c r="D9222" s="17">
        <v>0</v>
      </c>
      <c r="E9222" s="17">
        <v>0</v>
      </c>
      <c r="F9222" s="17">
        <v>3</v>
      </c>
      <c r="G9222" s="17">
        <v>0</v>
      </c>
      <c r="H9222" s="17">
        <v>3</v>
      </c>
    </row>
    <row r="9223" spans="1:8">
      <c r="A9223" s="15">
        <v>9218</v>
      </c>
      <c r="B9223" s="16" t="s">
        <v>40</v>
      </c>
      <c r="C9223" s="16" t="s">
        <v>268</v>
      </c>
      <c r="D9223" s="17">
        <v>0</v>
      </c>
      <c r="E9223" s="17">
        <v>4</v>
      </c>
      <c r="F9223" s="17">
        <v>48</v>
      </c>
      <c r="G9223" s="17">
        <v>8</v>
      </c>
      <c r="H9223" s="17">
        <v>59</v>
      </c>
    </row>
    <row r="9224" spans="1:8">
      <c r="A9224" s="15">
        <v>9219</v>
      </c>
      <c r="B9224" s="16" t="s">
        <v>40</v>
      </c>
      <c r="C9224" s="16" t="s">
        <v>269</v>
      </c>
      <c r="D9224" s="17">
        <v>175</v>
      </c>
      <c r="E9224" s="17">
        <v>307</v>
      </c>
      <c r="F9224" s="17">
        <v>1960</v>
      </c>
      <c r="G9224" s="17">
        <v>186</v>
      </c>
      <c r="H9224" s="17">
        <v>2626</v>
      </c>
    </row>
    <row r="9225" spans="1:8">
      <c r="A9225" s="15">
        <v>9220</v>
      </c>
      <c r="B9225" s="16" t="s">
        <v>40</v>
      </c>
      <c r="C9225" s="16" t="s">
        <v>363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40</v>
      </c>
      <c r="C9226" s="16" t="s">
        <v>270</v>
      </c>
      <c r="D9226" s="17">
        <v>0</v>
      </c>
      <c r="E9226" s="17">
        <v>0</v>
      </c>
      <c r="F9226" s="17">
        <v>205</v>
      </c>
      <c r="G9226" s="17">
        <v>104</v>
      </c>
      <c r="H9226" s="17">
        <v>320</v>
      </c>
    </row>
    <row r="9227" spans="1:8">
      <c r="A9227" s="15">
        <v>9222</v>
      </c>
      <c r="B9227" s="16" t="s">
        <v>40</v>
      </c>
      <c r="C9227" s="16" t="s">
        <v>271</v>
      </c>
      <c r="D9227" s="17">
        <v>5</v>
      </c>
      <c r="E9227" s="17">
        <v>7</v>
      </c>
      <c r="F9227" s="17">
        <v>137</v>
      </c>
      <c r="G9227" s="17">
        <v>41</v>
      </c>
      <c r="H9227" s="17">
        <v>183</v>
      </c>
    </row>
    <row r="9228" spans="1:8">
      <c r="A9228" s="15">
        <v>9223</v>
      </c>
      <c r="B9228" s="16" t="s">
        <v>40</v>
      </c>
      <c r="C9228" s="16" t="s">
        <v>272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40</v>
      </c>
      <c r="C9229" s="16" t="s">
        <v>273</v>
      </c>
      <c r="D9229" s="17">
        <v>11</v>
      </c>
      <c r="E9229" s="17">
        <v>3</v>
      </c>
      <c r="F9229" s="17">
        <v>9</v>
      </c>
      <c r="G9229" s="17">
        <v>0</v>
      </c>
      <c r="H9229" s="17">
        <v>19</v>
      </c>
    </row>
    <row r="9230" spans="1:8">
      <c r="A9230" s="15">
        <v>9225</v>
      </c>
      <c r="B9230" s="16" t="s">
        <v>40</v>
      </c>
      <c r="C9230" s="16" t="s">
        <v>274</v>
      </c>
      <c r="D9230" s="17">
        <v>4</v>
      </c>
      <c r="E9230" s="17">
        <v>0</v>
      </c>
      <c r="F9230" s="17">
        <v>58</v>
      </c>
      <c r="G9230" s="17">
        <v>4</v>
      </c>
      <c r="H9230" s="17">
        <v>66</v>
      </c>
    </row>
    <row r="9231" spans="1:8">
      <c r="A9231" s="15">
        <v>9226</v>
      </c>
      <c r="B9231" s="16" t="s">
        <v>40</v>
      </c>
      <c r="C9231" s="16" t="s">
        <v>275</v>
      </c>
      <c r="D9231" s="17">
        <v>5</v>
      </c>
      <c r="E9231" s="17">
        <v>3</v>
      </c>
      <c r="F9231" s="17">
        <v>32</v>
      </c>
      <c r="G9231" s="17">
        <v>4</v>
      </c>
      <c r="H9231" s="17">
        <v>44</v>
      </c>
    </row>
    <row r="9232" spans="1:8">
      <c r="A9232" s="15">
        <v>9227</v>
      </c>
      <c r="B9232" s="16" t="s">
        <v>40</v>
      </c>
      <c r="C9232" s="16" t="s">
        <v>276</v>
      </c>
      <c r="D9232" s="17">
        <v>0</v>
      </c>
      <c r="E9232" s="17">
        <v>0</v>
      </c>
      <c r="F9232" s="17">
        <v>0</v>
      </c>
      <c r="G9232" s="17">
        <v>0</v>
      </c>
      <c r="H9232" s="17">
        <v>5</v>
      </c>
    </row>
    <row r="9233" spans="1:8">
      <c r="A9233" s="15">
        <v>9228</v>
      </c>
      <c r="B9233" s="16" t="s">
        <v>40</v>
      </c>
      <c r="C9233" s="16" t="s">
        <v>277</v>
      </c>
      <c r="D9233" s="17">
        <v>84</v>
      </c>
      <c r="E9233" s="17">
        <v>114</v>
      </c>
      <c r="F9233" s="17">
        <v>802</v>
      </c>
      <c r="G9233" s="17">
        <v>58</v>
      </c>
      <c r="H9233" s="17">
        <v>1058</v>
      </c>
    </row>
    <row r="9234" spans="1:8">
      <c r="A9234" s="15">
        <v>9229</v>
      </c>
      <c r="B9234" s="16" t="s">
        <v>40</v>
      </c>
      <c r="C9234" s="16" t="s">
        <v>278</v>
      </c>
      <c r="D9234" s="17">
        <v>7</v>
      </c>
      <c r="E9234" s="17">
        <v>0</v>
      </c>
      <c r="F9234" s="17">
        <v>10</v>
      </c>
      <c r="G9234" s="17">
        <v>0</v>
      </c>
      <c r="H9234" s="17">
        <v>18</v>
      </c>
    </row>
    <row r="9235" spans="1:8">
      <c r="A9235" s="15">
        <v>9230</v>
      </c>
      <c r="B9235" s="16" t="s">
        <v>40</v>
      </c>
      <c r="C9235" s="16" t="s">
        <v>364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40</v>
      </c>
      <c r="C9236" s="16" t="s">
        <v>279</v>
      </c>
      <c r="D9236" s="17">
        <v>44</v>
      </c>
      <c r="E9236" s="17">
        <v>43</v>
      </c>
      <c r="F9236" s="17">
        <v>87</v>
      </c>
      <c r="G9236" s="17">
        <v>0</v>
      </c>
      <c r="H9236" s="17">
        <v>174</v>
      </c>
    </row>
    <row r="9237" spans="1:8">
      <c r="A9237" s="15">
        <v>9232</v>
      </c>
      <c r="B9237" s="16" t="s">
        <v>40</v>
      </c>
      <c r="C9237" s="16" t="s">
        <v>280</v>
      </c>
      <c r="D9237" s="17">
        <v>9</v>
      </c>
      <c r="E9237" s="17">
        <v>14</v>
      </c>
      <c r="F9237" s="17">
        <v>296</v>
      </c>
      <c r="G9237" s="17">
        <v>261</v>
      </c>
      <c r="H9237" s="17">
        <v>574</v>
      </c>
    </row>
    <row r="9238" spans="1:8">
      <c r="A9238" s="15">
        <v>9233</v>
      </c>
      <c r="B9238" s="16" t="s">
        <v>40</v>
      </c>
      <c r="C9238" s="16" t="s">
        <v>281</v>
      </c>
      <c r="D9238" s="17">
        <v>0</v>
      </c>
      <c r="E9238" s="17">
        <v>0</v>
      </c>
      <c r="F9238" s="17">
        <v>8</v>
      </c>
      <c r="G9238" s="17">
        <v>0</v>
      </c>
      <c r="H9238" s="17">
        <v>8</v>
      </c>
    </row>
    <row r="9239" spans="1:8">
      <c r="A9239" s="15">
        <v>9234</v>
      </c>
      <c r="B9239" s="16" t="s">
        <v>40</v>
      </c>
      <c r="C9239" s="16" t="s">
        <v>282</v>
      </c>
      <c r="D9239" s="17">
        <v>0</v>
      </c>
      <c r="E9239" s="17">
        <v>6</v>
      </c>
      <c r="F9239" s="17">
        <v>144</v>
      </c>
      <c r="G9239" s="17">
        <v>86</v>
      </c>
      <c r="H9239" s="17">
        <v>234</v>
      </c>
    </row>
    <row r="9240" spans="1:8">
      <c r="A9240" s="15">
        <v>9235</v>
      </c>
      <c r="B9240" s="16" t="s">
        <v>40</v>
      </c>
      <c r="C9240" s="16" t="s">
        <v>283</v>
      </c>
      <c r="D9240" s="17">
        <v>0</v>
      </c>
      <c r="E9240" s="17">
        <v>0</v>
      </c>
      <c r="F9240" s="17">
        <v>10</v>
      </c>
      <c r="G9240" s="17">
        <v>10</v>
      </c>
      <c r="H9240" s="17">
        <v>28</v>
      </c>
    </row>
    <row r="9241" spans="1:8">
      <c r="A9241" s="15">
        <v>9236</v>
      </c>
      <c r="B9241" s="16" t="s">
        <v>40</v>
      </c>
      <c r="C9241" s="16" t="s">
        <v>284</v>
      </c>
      <c r="D9241" s="17">
        <v>0</v>
      </c>
      <c r="E9241" s="17">
        <v>0</v>
      </c>
      <c r="F9241" s="17">
        <v>12</v>
      </c>
      <c r="G9241" s="17">
        <v>0</v>
      </c>
      <c r="H9241" s="17">
        <v>15</v>
      </c>
    </row>
    <row r="9242" spans="1:8">
      <c r="A9242" s="15">
        <v>9237</v>
      </c>
      <c r="B9242" s="16" t="s">
        <v>40</v>
      </c>
      <c r="C9242" s="16" t="s">
        <v>285</v>
      </c>
      <c r="D9242" s="17">
        <v>57</v>
      </c>
      <c r="E9242" s="17">
        <v>71</v>
      </c>
      <c r="F9242" s="17">
        <v>192</v>
      </c>
      <c r="G9242" s="17">
        <v>26</v>
      </c>
      <c r="H9242" s="17">
        <v>350</v>
      </c>
    </row>
    <row r="9243" spans="1:8">
      <c r="A9243" s="15">
        <v>9238</v>
      </c>
      <c r="B9243" s="16" t="s">
        <v>40</v>
      </c>
      <c r="C9243" s="16" t="s">
        <v>375</v>
      </c>
      <c r="D9243" s="17">
        <v>0</v>
      </c>
      <c r="E9243" s="17">
        <v>0</v>
      </c>
      <c r="F9243" s="17">
        <v>0</v>
      </c>
      <c r="G9243" s="17">
        <v>0</v>
      </c>
      <c r="H9243" s="17">
        <v>0</v>
      </c>
    </row>
    <row r="9244" spans="1:8">
      <c r="A9244" s="15">
        <v>9239</v>
      </c>
      <c r="B9244" s="16" t="s">
        <v>40</v>
      </c>
      <c r="C9244" s="16" t="s">
        <v>286</v>
      </c>
      <c r="D9244" s="17">
        <v>0</v>
      </c>
      <c r="E9244" s="17">
        <v>0</v>
      </c>
      <c r="F9244" s="17">
        <v>9</v>
      </c>
      <c r="G9244" s="17">
        <v>0</v>
      </c>
      <c r="H9244" s="17">
        <v>13</v>
      </c>
    </row>
    <row r="9245" spans="1:8">
      <c r="A9245" s="15">
        <v>9240</v>
      </c>
      <c r="B9245" s="16" t="s">
        <v>40</v>
      </c>
      <c r="C9245" s="16" t="s">
        <v>287</v>
      </c>
      <c r="D9245" s="17">
        <v>3</v>
      </c>
      <c r="E9245" s="17">
        <v>0</v>
      </c>
      <c r="F9245" s="17">
        <v>33</v>
      </c>
      <c r="G9245" s="17">
        <v>69</v>
      </c>
      <c r="H9245" s="17">
        <v>103</v>
      </c>
    </row>
    <row r="9246" spans="1:8">
      <c r="A9246" s="15">
        <v>9241</v>
      </c>
      <c r="B9246" s="16" t="s">
        <v>40</v>
      </c>
      <c r="C9246" s="16" t="s">
        <v>288</v>
      </c>
      <c r="D9246" s="17">
        <v>0</v>
      </c>
      <c r="E9246" s="17">
        <v>0</v>
      </c>
      <c r="F9246" s="17">
        <v>4</v>
      </c>
      <c r="G9246" s="17">
        <v>0</v>
      </c>
      <c r="H9246" s="17">
        <v>4</v>
      </c>
    </row>
    <row r="9247" spans="1:8">
      <c r="A9247" s="15">
        <v>9242</v>
      </c>
      <c r="B9247" s="16" t="s">
        <v>40</v>
      </c>
      <c r="C9247" s="16" t="s">
        <v>289</v>
      </c>
      <c r="D9247" s="17">
        <v>18</v>
      </c>
      <c r="E9247" s="17">
        <v>78</v>
      </c>
      <c r="F9247" s="17">
        <v>319</v>
      </c>
      <c r="G9247" s="17">
        <v>3</v>
      </c>
      <c r="H9247" s="17">
        <v>414</v>
      </c>
    </row>
    <row r="9248" spans="1:8">
      <c r="A9248" s="15">
        <v>9243</v>
      </c>
      <c r="B9248" s="16" t="s">
        <v>40</v>
      </c>
      <c r="C9248" s="16" t="s">
        <v>290</v>
      </c>
      <c r="D9248" s="17">
        <v>40</v>
      </c>
      <c r="E9248" s="17">
        <v>42</v>
      </c>
      <c r="F9248" s="17">
        <v>232</v>
      </c>
      <c r="G9248" s="17">
        <v>43</v>
      </c>
      <c r="H9248" s="17">
        <v>353</v>
      </c>
    </row>
    <row r="9249" spans="1:8">
      <c r="A9249" s="15">
        <v>9244</v>
      </c>
      <c r="B9249" s="16" t="s">
        <v>40</v>
      </c>
      <c r="C9249" s="16" t="s">
        <v>291</v>
      </c>
      <c r="D9249" s="17">
        <v>0</v>
      </c>
      <c r="E9249" s="17">
        <v>0</v>
      </c>
      <c r="F9249" s="17">
        <v>0</v>
      </c>
      <c r="G9249" s="17">
        <v>0</v>
      </c>
      <c r="H9249" s="17">
        <v>0</v>
      </c>
    </row>
    <row r="9250" spans="1:8">
      <c r="A9250" s="15">
        <v>9245</v>
      </c>
      <c r="B9250" s="16" t="s">
        <v>40</v>
      </c>
      <c r="C9250" s="16" t="s">
        <v>292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40</v>
      </c>
      <c r="C9251" s="16" t="s">
        <v>293</v>
      </c>
      <c r="D9251" s="17">
        <v>0</v>
      </c>
      <c r="E9251" s="17">
        <v>3</v>
      </c>
      <c r="F9251" s="17">
        <v>119</v>
      </c>
      <c r="G9251" s="17">
        <v>114</v>
      </c>
      <c r="H9251" s="17">
        <v>240</v>
      </c>
    </row>
    <row r="9252" spans="1:8">
      <c r="A9252" s="15">
        <v>9247</v>
      </c>
      <c r="B9252" s="16" t="s">
        <v>40</v>
      </c>
      <c r="C9252" s="16" t="s">
        <v>365</v>
      </c>
      <c r="D9252" s="17">
        <v>0</v>
      </c>
      <c r="E9252" s="17">
        <v>6</v>
      </c>
      <c r="F9252" s="17">
        <v>8</v>
      </c>
      <c r="G9252" s="17">
        <v>0</v>
      </c>
      <c r="H9252" s="17">
        <v>12</v>
      </c>
    </row>
    <row r="9253" spans="1:8">
      <c r="A9253" s="15">
        <v>9248</v>
      </c>
      <c r="B9253" s="16" t="s">
        <v>40</v>
      </c>
      <c r="C9253" s="16" t="s">
        <v>294</v>
      </c>
      <c r="D9253" s="17">
        <v>0</v>
      </c>
      <c r="E9253" s="17">
        <v>0</v>
      </c>
      <c r="F9253" s="17">
        <v>0</v>
      </c>
      <c r="G9253" s="17">
        <v>0</v>
      </c>
      <c r="H9253" s="17">
        <v>0</v>
      </c>
    </row>
    <row r="9254" spans="1:8">
      <c r="A9254" s="15">
        <v>9249</v>
      </c>
      <c r="B9254" s="16" t="s">
        <v>40</v>
      </c>
      <c r="C9254" s="16" t="s">
        <v>295</v>
      </c>
      <c r="D9254" s="17">
        <v>0</v>
      </c>
      <c r="E9254" s="17">
        <v>0</v>
      </c>
      <c r="F9254" s="17">
        <v>3</v>
      </c>
      <c r="G9254" s="17">
        <v>0</v>
      </c>
      <c r="H9254" s="17">
        <v>5</v>
      </c>
    </row>
    <row r="9255" spans="1:8">
      <c r="A9255" s="15">
        <v>9250</v>
      </c>
      <c r="B9255" s="16" t="s">
        <v>40</v>
      </c>
      <c r="C9255" s="16" t="s">
        <v>296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40</v>
      </c>
      <c r="C9256" s="16" t="s">
        <v>297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40</v>
      </c>
      <c r="C9257" s="16" t="s">
        <v>298</v>
      </c>
      <c r="D9257" s="17">
        <v>0</v>
      </c>
      <c r="E9257" s="17">
        <v>0</v>
      </c>
      <c r="F9257" s="17">
        <v>0</v>
      </c>
      <c r="G9257" s="17">
        <v>0</v>
      </c>
      <c r="H9257" s="17">
        <v>0</v>
      </c>
    </row>
    <row r="9258" spans="1:8">
      <c r="A9258" s="15">
        <v>9253</v>
      </c>
      <c r="B9258" s="16" t="s">
        <v>40</v>
      </c>
      <c r="C9258" s="16" t="s">
        <v>299</v>
      </c>
      <c r="D9258" s="17">
        <v>8</v>
      </c>
      <c r="E9258" s="17">
        <v>5</v>
      </c>
      <c r="F9258" s="17">
        <v>20</v>
      </c>
      <c r="G9258" s="17">
        <v>0</v>
      </c>
      <c r="H9258" s="17">
        <v>33</v>
      </c>
    </row>
    <row r="9259" spans="1:8">
      <c r="A9259" s="15">
        <v>9254</v>
      </c>
      <c r="B9259" s="16" t="s">
        <v>40</v>
      </c>
      <c r="C9259" s="16" t="s">
        <v>300</v>
      </c>
      <c r="D9259" s="17">
        <v>0</v>
      </c>
      <c r="E9259" s="17">
        <v>0</v>
      </c>
      <c r="F9259" s="17">
        <v>0</v>
      </c>
      <c r="G9259" s="17">
        <v>0</v>
      </c>
      <c r="H9259" s="17">
        <v>0</v>
      </c>
    </row>
    <row r="9260" spans="1:8">
      <c r="A9260" s="15">
        <v>9255</v>
      </c>
      <c r="B9260" s="16" t="s">
        <v>40</v>
      </c>
      <c r="C9260" s="16" t="s">
        <v>301</v>
      </c>
      <c r="D9260" s="17">
        <v>5</v>
      </c>
      <c r="E9260" s="17">
        <v>0</v>
      </c>
      <c r="F9260" s="17">
        <v>77</v>
      </c>
      <c r="G9260" s="17">
        <v>62</v>
      </c>
      <c r="H9260" s="17">
        <v>143</v>
      </c>
    </row>
    <row r="9261" spans="1:8">
      <c r="A9261" s="15">
        <v>9256</v>
      </c>
      <c r="B9261" s="16" t="s">
        <v>40</v>
      </c>
      <c r="C9261" s="16" t="s">
        <v>366</v>
      </c>
      <c r="D9261" s="17">
        <v>0</v>
      </c>
      <c r="E9261" s="17">
        <v>0</v>
      </c>
      <c r="F9261" s="17">
        <v>0</v>
      </c>
      <c r="G9261" s="17">
        <v>0</v>
      </c>
      <c r="H9261" s="17">
        <v>0</v>
      </c>
    </row>
    <row r="9262" spans="1:8">
      <c r="A9262" s="15">
        <v>9257</v>
      </c>
      <c r="B9262" s="16" t="s">
        <v>40</v>
      </c>
      <c r="C9262" s="16" t="s">
        <v>302</v>
      </c>
      <c r="D9262" s="17">
        <v>259</v>
      </c>
      <c r="E9262" s="17">
        <v>273</v>
      </c>
      <c r="F9262" s="17">
        <v>2300</v>
      </c>
      <c r="G9262" s="17">
        <v>271</v>
      </c>
      <c r="H9262" s="17">
        <v>3105</v>
      </c>
    </row>
    <row r="9263" spans="1:8">
      <c r="A9263" s="15">
        <v>9258</v>
      </c>
      <c r="B9263" s="16" t="s">
        <v>40</v>
      </c>
      <c r="C9263" s="16" t="s">
        <v>383</v>
      </c>
      <c r="D9263" s="17">
        <v>0</v>
      </c>
      <c r="E9263" s="17">
        <v>0</v>
      </c>
      <c r="F9263" s="17">
        <v>0</v>
      </c>
      <c r="G9263" s="17">
        <v>0</v>
      </c>
      <c r="H9263" s="17">
        <v>0</v>
      </c>
    </row>
    <row r="9264" spans="1:8">
      <c r="A9264" s="15">
        <v>9259</v>
      </c>
      <c r="B9264" s="16" t="s">
        <v>40</v>
      </c>
      <c r="C9264" s="16" t="s">
        <v>384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40</v>
      </c>
      <c r="C9265" s="16" t="s">
        <v>385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40</v>
      </c>
      <c r="C9266" s="16" t="s">
        <v>386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40</v>
      </c>
      <c r="C9267" s="16" t="s">
        <v>387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40</v>
      </c>
      <c r="C9268" s="16" t="s">
        <v>303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40</v>
      </c>
      <c r="C9269" s="16" t="s">
        <v>304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40</v>
      </c>
      <c r="C9270" s="16" t="s">
        <v>376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40</v>
      </c>
      <c r="C9271" s="16" t="s">
        <v>305</v>
      </c>
      <c r="D9271" s="17">
        <v>7</v>
      </c>
      <c r="E9271" s="17">
        <v>20</v>
      </c>
      <c r="F9271" s="17">
        <v>76</v>
      </c>
      <c r="G9271" s="17">
        <v>0</v>
      </c>
      <c r="H9271" s="17">
        <v>105</v>
      </c>
    </row>
    <row r="9272" spans="1:8">
      <c r="A9272" s="15">
        <v>9267</v>
      </c>
      <c r="B9272" s="16" t="s">
        <v>40</v>
      </c>
      <c r="C9272" s="16" t="s">
        <v>306</v>
      </c>
      <c r="D9272" s="17">
        <v>0</v>
      </c>
      <c r="E9272" s="17">
        <v>0</v>
      </c>
      <c r="F9272" s="17">
        <v>0</v>
      </c>
      <c r="G9272" s="17">
        <v>0</v>
      </c>
      <c r="H9272" s="17">
        <v>0</v>
      </c>
    </row>
    <row r="9273" spans="1:8">
      <c r="A9273" s="15">
        <v>9268</v>
      </c>
      <c r="B9273" s="16" t="s">
        <v>40</v>
      </c>
      <c r="C9273" s="16" t="s">
        <v>307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40</v>
      </c>
      <c r="C9274" s="16" t="s">
        <v>308</v>
      </c>
      <c r="D9274" s="17">
        <v>11</v>
      </c>
      <c r="E9274" s="17">
        <v>7</v>
      </c>
      <c r="F9274" s="17">
        <v>12</v>
      </c>
      <c r="G9274" s="17">
        <v>4</v>
      </c>
      <c r="H9274" s="17">
        <v>37</v>
      </c>
    </row>
    <row r="9275" spans="1:8">
      <c r="A9275" s="15">
        <v>9270</v>
      </c>
      <c r="B9275" s="16" t="s">
        <v>40</v>
      </c>
      <c r="C9275" s="16" t="s">
        <v>309</v>
      </c>
      <c r="D9275" s="17">
        <v>0</v>
      </c>
      <c r="E9275" s="17">
        <v>4</v>
      </c>
      <c r="F9275" s="17">
        <v>20</v>
      </c>
      <c r="G9275" s="17">
        <v>12</v>
      </c>
      <c r="H9275" s="17">
        <v>44</v>
      </c>
    </row>
    <row r="9276" spans="1:8">
      <c r="A9276" s="15">
        <v>9271</v>
      </c>
      <c r="B9276" s="16" t="s">
        <v>40</v>
      </c>
      <c r="C9276" s="16" t="s">
        <v>310</v>
      </c>
      <c r="D9276" s="17">
        <v>267</v>
      </c>
      <c r="E9276" s="17">
        <v>151</v>
      </c>
      <c r="F9276" s="17">
        <v>931</v>
      </c>
      <c r="G9276" s="17">
        <v>107</v>
      </c>
      <c r="H9276" s="17">
        <v>1459</v>
      </c>
    </row>
    <row r="9277" spans="1:8">
      <c r="A9277" s="15">
        <v>9272</v>
      </c>
      <c r="B9277" s="16" t="s">
        <v>40</v>
      </c>
      <c r="C9277" s="16" t="s">
        <v>311</v>
      </c>
      <c r="D9277" s="17">
        <v>0</v>
      </c>
      <c r="E9277" s="17">
        <v>6</v>
      </c>
      <c r="F9277" s="17">
        <v>62</v>
      </c>
      <c r="G9277" s="17">
        <v>4</v>
      </c>
      <c r="H9277" s="17">
        <v>66</v>
      </c>
    </row>
    <row r="9278" spans="1:8">
      <c r="A9278" s="15">
        <v>9273</v>
      </c>
      <c r="B9278" s="16" t="s">
        <v>40</v>
      </c>
      <c r="C9278" s="16" t="s">
        <v>312</v>
      </c>
      <c r="D9278" s="17">
        <v>0</v>
      </c>
      <c r="E9278" s="17">
        <v>0</v>
      </c>
      <c r="F9278" s="17">
        <v>0</v>
      </c>
      <c r="G9278" s="17">
        <v>0</v>
      </c>
      <c r="H9278" s="17">
        <v>4</v>
      </c>
    </row>
    <row r="9279" spans="1:8">
      <c r="A9279" s="15">
        <v>9274</v>
      </c>
      <c r="B9279" s="16" t="s">
        <v>40</v>
      </c>
      <c r="C9279" s="16" t="s">
        <v>313</v>
      </c>
      <c r="D9279" s="17">
        <v>3</v>
      </c>
      <c r="E9279" s="17">
        <v>0</v>
      </c>
      <c r="F9279" s="17">
        <v>13</v>
      </c>
      <c r="G9279" s="17">
        <v>0</v>
      </c>
      <c r="H9279" s="17">
        <v>17</v>
      </c>
    </row>
    <row r="9280" spans="1:8">
      <c r="A9280" s="15">
        <v>9275</v>
      </c>
      <c r="B9280" s="16" t="s">
        <v>40</v>
      </c>
      <c r="C9280" s="16" t="s">
        <v>314</v>
      </c>
      <c r="D9280" s="17">
        <v>37</v>
      </c>
      <c r="E9280" s="17">
        <v>49</v>
      </c>
      <c r="F9280" s="17">
        <v>308</v>
      </c>
      <c r="G9280" s="17">
        <v>12</v>
      </c>
      <c r="H9280" s="17">
        <v>402</v>
      </c>
    </row>
    <row r="9281" spans="1:8">
      <c r="A9281" s="15">
        <v>9276</v>
      </c>
      <c r="B9281" s="16" t="s">
        <v>40</v>
      </c>
      <c r="C9281" s="16" t="s">
        <v>388</v>
      </c>
      <c r="D9281" s="17">
        <v>5</v>
      </c>
      <c r="E9281" s="17">
        <v>10</v>
      </c>
      <c r="F9281" s="17">
        <v>272</v>
      </c>
      <c r="G9281" s="17">
        <v>71</v>
      </c>
      <c r="H9281" s="17">
        <v>355</v>
      </c>
    </row>
    <row r="9282" spans="1:8">
      <c r="A9282" s="15">
        <v>9277</v>
      </c>
      <c r="B9282" s="16" t="s">
        <v>40</v>
      </c>
      <c r="C9282" s="16" t="s">
        <v>367</v>
      </c>
      <c r="D9282" s="17">
        <v>10</v>
      </c>
      <c r="E9282" s="17">
        <v>0</v>
      </c>
      <c r="F9282" s="17">
        <v>186</v>
      </c>
      <c r="G9282" s="17">
        <v>27</v>
      </c>
      <c r="H9282" s="17">
        <v>224</v>
      </c>
    </row>
    <row r="9283" spans="1:8">
      <c r="A9283" s="15">
        <v>9278</v>
      </c>
      <c r="B9283" s="16" t="s">
        <v>40</v>
      </c>
      <c r="C9283" s="16" t="s">
        <v>315</v>
      </c>
      <c r="D9283" s="17">
        <v>0</v>
      </c>
      <c r="E9283" s="17">
        <v>0</v>
      </c>
      <c r="F9283" s="17">
        <v>0</v>
      </c>
      <c r="G9283" s="17">
        <v>0</v>
      </c>
      <c r="H9283" s="17">
        <v>0</v>
      </c>
    </row>
    <row r="9284" spans="1:8">
      <c r="A9284" s="15">
        <v>9279</v>
      </c>
      <c r="B9284" s="16" t="s">
        <v>40</v>
      </c>
      <c r="C9284" s="16" t="s">
        <v>316</v>
      </c>
      <c r="D9284" s="17">
        <v>0</v>
      </c>
      <c r="E9284" s="17">
        <v>0</v>
      </c>
      <c r="F9284" s="17">
        <v>0</v>
      </c>
      <c r="G9284" s="17">
        <v>0</v>
      </c>
      <c r="H9284" s="17">
        <v>0</v>
      </c>
    </row>
    <row r="9285" spans="1:8">
      <c r="A9285" s="15">
        <v>9280</v>
      </c>
      <c r="B9285" s="16" t="s">
        <v>40</v>
      </c>
      <c r="C9285" s="16" t="s">
        <v>317</v>
      </c>
      <c r="D9285" s="17">
        <v>0</v>
      </c>
      <c r="E9285" s="17">
        <v>0</v>
      </c>
      <c r="F9285" s="17">
        <v>64</v>
      </c>
      <c r="G9285" s="17">
        <v>6</v>
      </c>
      <c r="H9285" s="17">
        <v>74</v>
      </c>
    </row>
    <row r="9286" spans="1:8">
      <c r="A9286" s="15">
        <v>9281</v>
      </c>
      <c r="B9286" s="16" t="s">
        <v>40</v>
      </c>
      <c r="C9286" s="16" t="s">
        <v>318</v>
      </c>
      <c r="D9286" s="17">
        <v>0</v>
      </c>
      <c r="E9286" s="17">
        <v>0</v>
      </c>
      <c r="F9286" s="17">
        <v>0</v>
      </c>
      <c r="G9286" s="17">
        <v>0</v>
      </c>
      <c r="H9286" s="17">
        <v>0</v>
      </c>
    </row>
    <row r="9287" spans="1:8">
      <c r="A9287" s="15">
        <v>9282</v>
      </c>
      <c r="B9287" s="16" t="s">
        <v>40</v>
      </c>
      <c r="C9287" s="16" t="s">
        <v>319</v>
      </c>
      <c r="D9287" s="17">
        <v>0</v>
      </c>
      <c r="E9287" s="17">
        <v>0</v>
      </c>
      <c r="F9287" s="17">
        <v>4</v>
      </c>
      <c r="G9287" s="17">
        <v>4</v>
      </c>
      <c r="H9287" s="17">
        <v>10</v>
      </c>
    </row>
    <row r="9288" spans="1:8">
      <c r="A9288" s="15">
        <v>9283</v>
      </c>
      <c r="B9288" s="16" t="s">
        <v>40</v>
      </c>
      <c r="C9288" s="16" t="s">
        <v>320</v>
      </c>
      <c r="D9288" s="17">
        <v>139</v>
      </c>
      <c r="E9288" s="17">
        <v>299</v>
      </c>
      <c r="F9288" s="17">
        <v>4938</v>
      </c>
      <c r="G9288" s="17">
        <v>822</v>
      </c>
      <c r="H9288" s="17">
        <v>6203</v>
      </c>
    </row>
    <row r="9289" spans="1:8">
      <c r="A9289" s="15">
        <v>9284</v>
      </c>
      <c r="B9289" s="16" t="s">
        <v>40</v>
      </c>
      <c r="C9289" s="16" t="s">
        <v>321</v>
      </c>
      <c r="D9289" s="17">
        <v>4</v>
      </c>
      <c r="E9289" s="17">
        <v>0</v>
      </c>
      <c r="F9289" s="17">
        <v>0</v>
      </c>
      <c r="G9289" s="17">
        <v>0</v>
      </c>
      <c r="H9289" s="17">
        <v>3</v>
      </c>
    </row>
    <row r="9290" spans="1:8">
      <c r="A9290" s="15">
        <v>9285</v>
      </c>
      <c r="B9290" s="16" t="s">
        <v>40</v>
      </c>
      <c r="C9290" s="16" t="s">
        <v>377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40</v>
      </c>
      <c r="C9291" s="16" t="s">
        <v>322</v>
      </c>
      <c r="D9291" s="17">
        <v>0</v>
      </c>
      <c r="E9291" s="17">
        <v>0</v>
      </c>
      <c r="F9291" s="17">
        <v>0</v>
      </c>
      <c r="G9291" s="17">
        <v>0</v>
      </c>
      <c r="H9291" s="17">
        <v>0</v>
      </c>
    </row>
    <row r="9292" spans="1:8">
      <c r="A9292" s="15">
        <v>9287</v>
      </c>
      <c r="B9292" s="16" t="s">
        <v>40</v>
      </c>
      <c r="C9292" s="16" t="s">
        <v>323</v>
      </c>
      <c r="D9292" s="17">
        <v>0</v>
      </c>
      <c r="E9292" s="17">
        <v>0</v>
      </c>
      <c r="F9292" s="17">
        <v>5</v>
      </c>
      <c r="G9292" s="17">
        <v>0</v>
      </c>
      <c r="H9292" s="17">
        <v>9</v>
      </c>
    </row>
    <row r="9293" spans="1:8">
      <c r="A9293" s="15">
        <v>9288</v>
      </c>
      <c r="B9293" s="16" t="s">
        <v>40</v>
      </c>
      <c r="C9293" s="16" t="s">
        <v>324</v>
      </c>
      <c r="D9293" s="17">
        <v>0</v>
      </c>
      <c r="E9293" s="17">
        <v>3</v>
      </c>
      <c r="F9293" s="17">
        <v>26</v>
      </c>
      <c r="G9293" s="17">
        <v>28</v>
      </c>
      <c r="H9293" s="17">
        <v>53</v>
      </c>
    </row>
    <row r="9294" spans="1:8">
      <c r="A9294" s="15">
        <v>9289</v>
      </c>
      <c r="B9294" s="16" t="s">
        <v>40</v>
      </c>
      <c r="C9294" s="16" t="s">
        <v>325</v>
      </c>
      <c r="D9294" s="17">
        <v>86</v>
      </c>
      <c r="E9294" s="17">
        <v>42</v>
      </c>
      <c r="F9294" s="17">
        <v>68</v>
      </c>
      <c r="G9294" s="17">
        <v>0</v>
      </c>
      <c r="H9294" s="17">
        <v>191</v>
      </c>
    </row>
    <row r="9295" spans="1:8">
      <c r="A9295" s="15">
        <v>9290</v>
      </c>
      <c r="B9295" s="16" t="s">
        <v>40</v>
      </c>
      <c r="C9295" s="16" t="s">
        <v>368</v>
      </c>
      <c r="D9295" s="17">
        <v>13</v>
      </c>
      <c r="E9295" s="17">
        <v>0</v>
      </c>
      <c r="F9295" s="17">
        <v>6</v>
      </c>
      <c r="G9295" s="17">
        <v>3</v>
      </c>
      <c r="H9295" s="17">
        <v>21</v>
      </c>
    </row>
    <row r="9296" spans="1:8">
      <c r="A9296" s="15">
        <v>9291</v>
      </c>
      <c r="B9296" s="16" t="s">
        <v>40</v>
      </c>
      <c r="C9296" s="16" t="s">
        <v>326</v>
      </c>
      <c r="D9296" s="17">
        <v>56</v>
      </c>
      <c r="E9296" s="17">
        <v>50</v>
      </c>
      <c r="F9296" s="17">
        <v>174</v>
      </c>
      <c r="G9296" s="17">
        <v>17</v>
      </c>
      <c r="H9296" s="17">
        <v>304</v>
      </c>
    </row>
    <row r="9297" spans="1:8">
      <c r="A9297" s="15">
        <v>9292</v>
      </c>
      <c r="B9297" s="16" t="s">
        <v>40</v>
      </c>
      <c r="C9297" s="16" t="s">
        <v>327</v>
      </c>
      <c r="D9297" s="17">
        <v>0</v>
      </c>
      <c r="E9297" s="17">
        <v>0</v>
      </c>
      <c r="F9297" s="17">
        <v>54</v>
      </c>
      <c r="G9297" s="17">
        <v>24</v>
      </c>
      <c r="H9297" s="17">
        <v>82</v>
      </c>
    </row>
    <row r="9298" spans="1:8">
      <c r="A9298" s="15">
        <v>9293</v>
      </c>
      <c r="B9298" s="16" t="s">
        <v>40</v>
      </c>
      <c r="C9298" s="16" t="s">
        <v>328</v>
      </c>
      <c r="D9298" s="17">
        <v>0</v>
      </c>
      <c r="E9298" s="17">
        <v>0</v>
      </c>
      <c r="F9298" s="17">
        <v>3</v>
      </c>
      <c r="G9298" s="17">
        <v>0</v>
      </c>
      <c r="H9298" s="17">
        <v>3</v>
      </c>
    </row>
    <row r="9299" spans="1:8">
      <c r="A9299" s="15">
        <v>9294</v>
      </c>
      <c r="B9299" s="16" t="s">
        <v>40</v>
      </c>
      <c r="C9299" s="16" t="s">
        <v>329</v>
      </c>
      <c r="D9299" s="17">
        <v>0</v>
      </c>
      <c r="E9299" s="17">
        <v>5</v>
      </c>
      <c r="F9299" s="17">
        <v>11</v>
      </c>
      <c r="G9299" s="17">
        <v>0</v>
      </c>
      <c r="H9299" s="17">
        <v>17</v>
      </c>
    </row>
    <row r="9300" spans="1:8">
      <c r="A9300" s="15">
        <v>9295</v>
      </c>
      <c r="B9300" s="16" t="s">
        <v>40</v>
      </c>
      <c r="C9300" s="16" t="s">
        <v>379</v>
      </c>
      <c r="D9300" s="17">
        <v>0</v>
      </c>
      <c r="E9300" s="17">
        <v>3</v>
      </c>
      <c r="F9300" s="17">
        <v>13</v>
      </c>
      <c r="G9300" s="17">
        <v>0</v>
      </c>
      <c r="H9300" s="17">
        <v>17</v>
      </c>
    </row>
    <row r="9301" spans="1:8">
      <c r="A9301" s="15">
        <v>9296</v>
      </c>
      <c r="B9301" s="16" t="s">
        <v>40</v>
      </c>
      <c r="C9301" s="16" t="s">
        <v>369</v>
      </c>
      <c r="D9301" s="17">
        <v>34</v>
      </c>
      <c r="E9301" s="17">
        <v>67</v>
      </c>
      <c r="F9301" s="17">
        <v>1069</v>
      </c>
      <c r="G9301" s="17">
        <v>148</v>
      </c>
      <c r="H9301" s="17">
        <v>1318</v>
      </c>
    </row>
    <row r="9302" spans="1:8">
      <c r="A9302" s="15">
        <v>9297</v>
      </c>
      <c r="B9302" s="16" t="s">
        <v>40</v>
      </c>
      <c r="C9302" s="16" t="s">
        <v>389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40</v>
      </c>
      <c r="C9303" s="16" t="s">
        <v>390</v>
      </c>
      <c r="D9303" s="17">
        <v>0</v>
      </c>
      <c r="E9303" s="17">
        <v>0</v>
      </c>
      <c r="F9303" s="17">
        <v>0</v>
      </c>
      <c r="G9303" s="17">
        <v>0</v>
      </c>
      <c r="H9303" s="17">
        <v>0</v>
      </c>
    </row>
    <row r="9304" spans="1:8">
      <c r="A9304" s="15">
        <v>9299</v>
      </c>
      <c r="B9304" s="16" t="s">
        <v>40</v>
      </c>
      <c r="C9304" s="16" t="s">
        <v>330</v>
      </c>
      <c r="D9304" s="17">
        <v>0</v>
      </c>
      <c r="E9304" s="17">
        <v>0</v>
      </c>
      <c r="F9304" s="17">
        <v>28</v>
      </c>
      <c r="G9304" s="17">
        <v>28</v>
      </c>
      <c r="H9304" s="17">
        <v>58</v>
      </c>
    </row>
    <row r="9305" spans="1:8">
      <c r="A9305" s="15">
        <v>9300</v>
      </c>
      <c r="B9305" s="16" t="s">
        <v>40</v>
      </c>
      <c r="C9305" s="16" t="s">
        <v>391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40</v>
      </c>
      <c r="C9306" s="16" t="s">
        <v>392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40</v>
      </c>
      <c r="C9307" s="16" t="s">
        <v>393</v>
      </c>
      <c r="D9307" s="17">
        <v>0</v>
      </c>
      <c r="E9307" s="17">
        <v>0</v>
      </c>
      <c r="F9307" s="17">
        <v>0</v>
      </c>
      <c r="G9307" s="17">
        <v>0</v>
      </c>
      <c r="H9307" s="17">
        <v>0</v>
      </c>
    </row>
    <row r="9308" spans="1:8">
      <c r="A9308" s="15">
        <v>9303</v>
      </c>
      <c r="B9308" s="16" t="s">
        <v>40</v>
      </c>
      <c r="C9308" s="16" t="s">
        <v>331</v>
      </c>
      <c r="D9308" s="17">
        <v>3</v>
      </c>
      <c r="E9308" s="17">
        <v>5</v>
      </c>
      <c r="F9308" s="17">
        <v>20</v>
      </c>
      <c r="G9308" s="17">
        <v>0</v>
      </c>
      <c r="H9308" s="17">
        <v>34</v>
      </c>
    </row>
    <row r="9309" spans="1:8">
      <c r="A9309" s="15">
        <v>9304</v>
      </c>
      <c r="B9309" s="16" t="s">
        <v>40</v>
      </c>
      <c r="C9309" s="16" t="s">
        <v>394</v>
      </c>
      <c r="D9309" s="17">
        <v>43915</v>
      </c>
      <c r="E9309" s="17">
        <v>28585</v>
      </c>
      <c r="F9309" s="17">
        <v>104489</v>
      </c>
      <c r="G9309" s="17">
        <v>20395</v>
      </c>
      <c r="H9309" s="17">
        <v>197376</v>
      </c>
    </row>
    <row r="9310" spans="1:8">
      <c r="A9310" s="15">
        <v>9305</v>
      </c>
      <c r="B9310" s="16" t="s">
        <v>40</v>
      </c>
      <c r="C9310" s="16" t="s">
        <v>332</v>
      </c>
      <c r="D9310" s="17">
        <v>0</v>
      </c>
      <c r="E9310" s="17">
        <v>4</v>
      </c>
      <c r="F9310" s="17">
        <v>14</v>
      </c>
      <c r="G9310" s="17">
        <v>0</v>
      </c>
      <c r="H9310" s="17">
        <v>21</v>
      </c>
    </row>
    <row r="9311" spans="1:8">
      <c r="A9311" s="15">
        <v>9306</v>
      </c>
      <c r="B9311" s="16" t="s">
        <v>40</v>
      </c>
      <c r="C9311" s="16" t="s">
        <v>333</v>
      </c>
      <c r="D9311" s="17">
        <v>12</v>
      </c>
      <c r="E9311" s="17">
        <v>30</v>
      </c>
      <c r="F9311" s="17">
        <v>94</v>
      </c>
      <c r="G9311" s="17">
        <v>6</v>
      </c>
      <c r="H9311" s="17">
        <v>135</v>
      </c>
    </row>
    <row r="9312" spans="1:8">
      <c r="A9312" s="15">
        <v>9307</v>
      </c>
      <c r="B9312" s="16" t="s">
        <v>41</v>
      </c>
      <c r="C9312" s="16" t="s">
        <v>97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41</v>
      </c>
      <c r="C9313" s="16" t="s">
        <v>347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41</v>
      </c>
      <c r="C9314" s="16" t="s">
        <v>98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41</v>
      </c>
      <c r="C9315" s="16" t="s">
        <v>99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41</v>
      </c>
      <c r="C9316" s="16" t="s">
        <v>100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41</v>
      </c>
      <c r="C9317" s="16" t="s">
        <v>101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41</v>
      </c>
      <c r="C9318" s="16" t="s">
        <v>102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41</v>
      </c>
      <c r="C9319" s="16" t="s">
        <v>103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41</v>
      </c>
      <c r="C9320" s="16" t="s">
        <v>104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41</v>
      </c>
      <c r="C9321" s="16" t="s">
        <v>105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41</v>
      </c>
      <c r="C9322" s="16" t="s">
        <v>106</v>
      </c>
      <c r="D9322" s="17">
        <v>0</v>
      </c>
      <c r="E9322" s="17">
        <v>0</v>
      </c>
      <c r="F9322" s="17">
        <v>4</v>
      </c>
      <c r="G9322" s="17">
        <v>0</v>
      </c>
      <c r="H9322" s="17">
        <v>4</v>
      </c>
    </row>
    <row r="9323" spans="1:8">
      <c r="A9323" s="15">
        <v>9318</v>
      </c>
      <c r="B9323" s="16" t="s">
        <v>41</v>
      </c>
      <c r="C9323" s="16" t="s">
        <v>107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41</v>
      </c>
      <c r="C9324" s="16" t="s">
        <v>108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41</v>
      </c>
      <c r="C9325" s="16" t="s">
        <v>109</v>
      </c>
      <c r="D9325" s="17">
        <v>0</v>
      </c>
      <c r="E9325" s="17">
        <v>0</v>
      </c>
      <c r="F9325" s="17">
        <v>0</v>
      </c>
      <c r="G9325" s="17">
        <v>0</v>
      </c>
      <c r="H9325" s="17">
        <v>0</v>
      </c>
    </row>
    <row r="9326" spans="1:8">
      <c r="A9326" s="15">
        <v>9321</v>
      </c>
      <c r="B9326" s="16" t="s">
        <v>41</v>
      </c>
      <c r="C9326" s="16" t="s">
        <v>110</v>
      </c>
      <c r="D9326" s="17">
        <v>2671</v>
      </c>
      <c r="E9326" s="17">
        <v>1416</v>
      </c>
      <c r="F9326" s="17">
        <v>6900</v>
      </c>
      <c r="G9326" s="17">
        <v>2468</v>
      </c>
      <c r="H9326" s="17">
        <v>13450</v>
      </c>
    </row>
    <row r="9327" spans="1:8">
      <c r="A9327" s="15">
        <v>9322</v>
      </c>
      <c r="B9327" s="16" t="s">
        <v>41</v>
      </c>
      <c r="C9327" s="16" t="s">
        <v>348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41</v>
      </c>
      <c r="C9328" s="16" t="s">
        <v>111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41</v>
      </c>
      <c r="C9329" s="16" t="s">
        <v>112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41</v>
      </c>
      <c r="C9330" s="16" t="s">
        <v>113</v>
      </c>
      <c r="D9330" s="17">
        <v>0</v>
      </c>
      <c r="E9330" s="17">
        <v>0</v>
      </c>
      <c r="F9330" s="17">
        <v>9</v>
      </c>
      <c r="G9330" s="17">
        <v>16</v>
      </c>
      <c r="H9330" s="17">
        <v>19</v>
      </c>
    </row>
    <row r="9331" spans="1:8">
      <c r="A9331" s="15">
        <v>9326</v>
      </c>
      <c r="B9331" s="16" t="s">
        <v>41</v>
      </c>
      <c r="C9331" s="16" t="s">
        <v>114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41</v>
      </c>
      <c r="C9332" s="16" t="s">
        <v>115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41</v>
      </c>
      <c r="C9333" s="16" t="s">
        <v>116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41</v>
      </c>
      <c r="C9334" s="16" t="s">
        <v>117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41</v>
      </c>
      <c r="C9335" s="16" t="s">
        <v>118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41</v>
      </c>
      <c r="C9336" s="16" t="s">
        <v>119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41</v>
      </c>
      <c r="C9337" s="16" t="s">
        <v>120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41</v>
      </c>
      <c r="C9338" s="16" t="s">
        <v>121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41</v>
      </c>
      <c r="C9339" s="16" t="s">
        <v>122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41</v>
      </c>
      <c r="C9340" s="16" t="s">
        <v>123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41</v>
      </c>
      <c r="C9341" s="16" t="s">
        <v>124</v>
      </c>
      <c r="D9341" s="17">
        <v>0</v>
      </c>
      <c r="E9341" s="17">
        <v>0</v>
      </c>
      <c r="F9341" s="17">
        <v>0</v>
      </c>
      <c r="G9341" s="17">
        <v>0</v>
      </c>
      <c r="H9341" s="17">
        <v>0</v>
      </c>
    </row>
    <row r="9342" spans="1:8">
      <c r="A9342" s="15">
        <v>9337</v>
      </c>
      <c r="B9342" s="16" t="s">
        <v>41</v>
      </c>
      <c r="C9342" s="16" t="s">
        <v>380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41</v>
      </c>
      <c r="C9343" s="16" t="s">
        <v>372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41</v>
      </c>
      <c r="C9344" s="16" t="s">
        <v>125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41</v>
      </c>
      <c r="C9345" s="16" t="s">
        <v>126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41</v>
      </c>
      <c r="C9346" s="16" t="s">
        <v>127</v>
      </c>
      <c r="D9346" s="17">
        <v>0</v>
      </c>
      <c r="E9346" s="17">
        <v>0</v>
      </c>
      <c r="F9346" s="17">
        <v>7</v>
      </c>
      <c r="G9346" s="17">
        <v>0</v>
      </c>
      <c r="H9346" s="17">
        <v>4</v>
      </c>
    </row>
    <row r="9347" spans="1:8">
      <c r="A9347" s="15">
        <v>9342</v>
      </c>
      <c r="B9347" s="16" t="s">
        <v>41</v>
      </c>
      <c r="C9347" s="16" t="s">
        <v>128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41</v>
      </c>
      <c r="C9348" s="16" t="s">
        <v>129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41</v>
      </c>
      <c r="C9349" s="16" t="s">
        <v>130</v>
      </c>
      <c r="D9349" s="17">
        <v>0</v>
      </c>
      <c r="E9349" s="17">
        <v>0</v>
      </c>
      <c r="F9349" s="17">
        <v>0</v>
      </c>
      <c r="G9349" s="17">
        <v>0</v>
      </c>
      <c r="H9349" s="17">
        <v>0</v>
      </c>
    </row>
    <row r="9350" spans="1:8">
      <c r="A9350" s="15">
        <v>9345</v>
      </c>
      <c r="B9350" s="16" t="s">
        <v>41</v>
      </c>
      <c r="C9350" s="16" t="s">
        <v>131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41</v>
      </c>
      <c r="C9351" s="16" t="s">
        <v>132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41</v>
      </c>
      <c r="C9352" s="16" t="s">
        <v>381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41</v>
      </c>
      <c r="C9353" s="16" t="s">
        <v>133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41</v>
      </c>
      <c r="C9354" s="16" t="s">
        <v>134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41</v>
      </c>
      <c r="C9355" s="16" t="s">
        <v>135</v>
      </c>
      <c r="D9355" s="17">
        <v>0</v>
      </c>
      <c r="E9355" s="17">
        <v>0</v>
      </c>
      <c r="F9355" s="17">
        <v>17</v>
      </c>
      <c r="G9355" s="17">
        <v>5</v>
      </c>
      <c r="H9355" s="17">
        <v>21</v>
      </c>
    </row>
    <row r="9356" spans="1:8">
      <c r="A9356" s="15">
        <v>9351</v>
      </c>
      <c r="B9356" s="16" t="s">
        <v>41</v>
      </c>
      <c r="C9356" s="16" t="s">
        <v>136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41</v>
      </c>
      <c r="C9357" s="16" t="s">
        <v>137</v>
      </c>
      <c r="D9357" s="17">
        <v>0</v>
      </c>
      <c r="E9357" s="17">
        <v>0</v>
      </c>
      <c r="F9357" s="17">
        <v>0</v>
      </c>
      <c r="G9357" s="17">
        <v>0</v>
      </c>
      <c r="H9357" s="17">
        <v>0</v>
      </c>
    </row>
    <row r="9358" spans="1:8">
      <c r="A9358" s="15">
        <v>9353</v>
      </c>
      <c r="B9358" s="16" t="s">
        <v>41</v>
      </c>
      <c r="C9358" s="16" t="s">
        <v>138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41</v>
      </c>
      <c r="C9359" s="16" t="s">
        <v>139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41</v>
      </c>
      <c r="C9360" s="16" t="s">
        <v>140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41</v>
      </c>
      <c r="C9361" s="16" t="s">
        <v>141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41</v>
      </c>
      <c r="C9362" s="16" t="s">
        <v>142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41</v>
      </c>
      <c r="C9363" s="16" t="s">
        <v>143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41</v>
      </c>
      <c r="C9364" s="16" t="s">
        <v>144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41</v>
      </c>
      <c r="C9365" s="16" t="s">
        <v>349</v>
      </c>
      <c r="D9365" s="17">
        <v>0</v>
      </c>
      <c r="E9365" s="17">
        <v>0</v>
      </c>
      <c r="F9365" s="17">
        <v>5</v>
      </c>
      <c r="G9365" s="17">
        <v>0</v>
      </c>
      <c r="H9365" s="17">
        <v>3</v>
      </c>
    </row>
    <row r="9366" spans="1:8">
      <c r="A9366" s="15">
        <v>9361</v>
      </c>
      <c r="B9366" s="16" t="s">
        <v>41</v>
      </c>
      <c r="C9366" s="16" t="s">
        <v>145</v>
      </c>
      <c r="D9366" s="17">
        <v>0</v>
      </c>
      <c r="E9366" s="17">
        <v>0</v>
      </c>
      <c r="F9366" s="17">
        <v>0</v>
      </c>
      <c r="G9366" s="17">
        <v>0</v>
      </c>
      <c r="H9366" s="17">
        <v>0</v>
      </c>
    </row>
    <row r="9367" spans="1:8">
      <c r="A9367" s="15">
        <v>9362</v>
      </c>
      <c r="B9367" s="16" t="s">
        <v>41</v>
      </c>
      <c r="C9367" s="16" t="s">
        <v>146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41</v>
      </c>
      <c r="C9368" s="16" t="s">
        <v>147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41</v>
      </c>
      <c r="C9369" s="16" t="s">
        <v>148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41</v>
      </c>
      <c r="C9370" s="16" t="s">
        <v>350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41</v>
      </c>
      <c r="C9371" s="16" t="s">
        <v>149</v>
      </c>
      <c r="D9371" s="17">
        <v>0</v>
      </c>
      <c r="E9371" s="17">
        <v>0</v>
      </c>
      <c r="F9371" s="17">
        <v>0</v>
      </c>
      <c r="G9371" s="17">
        <v>0</v>
      </c>
      <c r="H9371" s="17">
        <v>0</v>
      </c>
    </row>
    <row r="9372" spans="1:8">
      <c r="A9372" s="15">
        <v>9367</v>
      </c>
      <c r="B9372" s="16" t="s">
        <v>41</v>
      </c>
      <c r="C9372" s="16" t="s">
        <v>150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41</v>
      </c>
      <c r="C9373" s="16" t="s">
        <v>351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41</v>
      </c>
      <c r="C9374" s="16" t="s">
        <v>151</v>
      </c>
      <c r="D9374" s="17">
        <v>0</v>
      </c>
      <c r="E9374" s="17">
        <v>0</v>
      </c>
      <c r="F9374" s="17">
        <v>6</v>
      </c>
      <c r="G9374" s="17">
        <v>8</v>
      </c>
      <c r="H9374" s="17">
        <v>12</v>
      </c>
    </row>
    <row r="9375" spans="1:8">
      <c r="A9375" s="15">
        <v>9370</v>
      </c>
      <c r="B9375" s="16" t="s">
        <v>41</v>
      </c>
      <c r="C9375" s="16" t="s">
        <v>152</v>
      </c>
      <c r="D9375" s="17">
        <v>0</v>
      </c>
      <c r="E9375" s="17">
        <v>0</v>
      </c>
      <c r="F9375" s="17">
        <v>0</v>
      </c>
      <c r="G9375" s="17">
        <v>0</v>
      </c>
      <c r="H9375" s="17">
        <v>0</v>
      </c>
    </row>
    <row r="9376" spans="1:8">
      <c r="A9376" s="15">
        <v>9371</v>
      </c>
      <c r="B9376" s="16" t="s">
        <v>41</v>
      </c>
      <c r="C9376" s="16" t="s">
        <v>352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41</v>
      </c>
      <c r="C9377" s="16" t="s">
        <v>153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41</v>
      </c>
      <c r="C9378" s="16" t="s">
        <v>154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41</v>
      </c>
      <c r="C9379" s="16" t="s">
        <v>155</v>
      </c>
      <c r="D9379" s="17">
        <v>0</v>
      </c>
      <c r="E9379" s="17">
        <v>0</v>
      </c>
      <c r="F9379" s="17">
        <v>5</v>
      </c>
      <c r="G9379" s="17">
        <v>0</v>
      </c>
      <c r="H9379" s="17">
        <v>3</v>
      </c>
    </row>
    <row r="9380" spans="1:8">
      <c r="A9380" s="15">
        <v>9375</v>
      </c>
      <c r="B9380" s="16" t="s">
        <v>41</v>
      </c>
      <c r="C9380" s="16" t="s">
        <v>156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41</v>
      </c>
      <c r="C9381" s="16" t="s">
        <v>157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41</v>
      </c>
      <c r="C9382" s="16" t="s">
        <v>158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41</v>
      </c>
      <c r="C9383" s="16" t="s">
        <v>159</v>
      </c>
      <c r="D9383" s="17">
        <v>0</v>
      </c>
      <c r="E9383" s="17">
        <v>0</v>
      </c>
      <c r="F9383" s="17">
        <v>0</v>
      </c>
      <c r="G9383" s="17">
        <v>3</v>
      </c>
      <c r="H9383" s="17">
        <v>3</v>
      </c>
    </row>
    <row r="9384" spans="1:8">
      <c r="A9384" s="15">
        <v>9379</v>
      </c>
      <c r="B9384" s="16" t="s">
        <v>41</v>
      </c>
      <c r="C9384" s="16" t="s">
        <v>160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41</v>
      </c>
      <c r="C9385" s="16" t="s">
        <v>161</v>
      </c>
      <c r="D9385" s="17">
        <v>0</v>
      </c>
      <c r="E9385" s="17">
        <v>0</v>
      </c>
      <c r="F9385" s="17">
        <v>0</v>
      </c>
      <c r="G9385" s="17">
        <v>0</v>
      </c>
      <c r="H9385" s="17">
        <v>3</v>
      </c>
    </row>
    <row r="9386" spans="1:8">
      <c r="A9386" s="15">
        <v>9381</v>
      </c>
      <c r="B9386" s="16" t="s">
        <v>41</v>
      </c>
      <c r="C9386" s="16" t="s">
        <v>162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41</v>
      </c>
      <c r="C9387" s="16" t="s">
        <v>163</v>
      </c>
      <c r="D9387" s="17">
        <v>14</v>
      </c>
      <c r="E9387" s="17">
        <v>8</v>
      </c>
      <c r="F9387" s="17">
        <v>259</v>
      </c>
      <c r="G9387" s="17">
        <v>222</v>
      </c>
      <c r="H9387" s="17">
        <v>499</v>
      </c>
    </row>
    <row r="9388" spans="1:8">
      <c r="A9388" s="15">
        <v>9383</v>
      </c>
      <c r="B9388" s="16" t="s">
        <v>41</v>
      </c>
      <c r="C9388" s="16" t="s">
        <v>164</v>
      </c>
      <c r="D9388" s="17">
        <v>0</v>
      </c>
      <c r="E9388" s="17">
        <v>0</v>
      </c>
      <c r="F9388" s="17">
        <v>0</v>
      </c>
      <c r="G9388" s="17">
        <v>0</v>
      </c>
      <c r="H9388" s="17">
        <v>0</v>
      </c>
    </row>
    <row r="9389" spans="1:8">
      <c r="A9389" s="15">
        <v>9384</v>
      </c>
      <c r="B9389" s="16" t="s">
        <v>41</v>
      </c>
      <c r="C9389" s="16" t="s">
        <v>165</v>
      </c>
      <c r="D9389" s="17">
        <v>0</v>
      </c>
      <c r="E9389" s="17">
        <v>0</v>
      </c>
      <c r="F9389" s="17">
        <v>0</v>
      </c>
      <c r="G9389" s="17">
        <v>0</v>
      </c>
      <c r="H9389" s="17">
        <v>0</v>
      </c>
    </row>
    <row r="9390" spans="1:8">
      <c r="A9390" s="15">
        <v>9385</v>
      </c>
      <c r="B9390" s="16" t="s">
        <v>41</v>
      </c>
      <c r="C9390" s="16" t="s">
        <v>166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41</v>
      </c>
      <c r="C9391" s="16" t="s">
        <v>167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41</v>
      </c>
      <c r="C9392" s="16" t="s">
        <v>168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41</v>
      </c>
      <c r="C9393" s="16" t="s">
        <v>353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41</v>
      </c>
      <c r="C9394" s="16" t="s">
        <v>169</v>
      </c>
      <c r="D9394" s="17">
        <v>0</v>
      </c>
      <c r="E9394" s="17">
        <v>0</v>
      </c>
      <c r="F9394" s="17">
        <v>3</v>
      </c>
      <c r="G9394" s="17">
        <v>0</v>
      </c>
      <c r="H9394" s="17">
        <v>11</v>
      </c>
    </row>
    <row r="9395" spans="1:8">
      <c r="A9395" s="15">
        <v>9390</v>
      </c>
      <c r="B9395" s="16" t="s">
        <v>41</v>
      </c>
      <c r="C9395" s="16" t="s">
        <v>170</v>
      </c>
      <c r="D9395" s="17">
        <v>4</v>
      </c>
      <c r="E9395" s="17">
        <v>0</v>
      </c>
      <c r="F9395" s="17">
        <v>4</v>
      </c>
      <c r="G9395" s="17">
        <v>0</v>
      </c>
      <c r="H9395" s="17">
        <v>11</v>
      </c>
    </row>
    <row r="9396" spans="1:8">
      <c r="A9396" s="15">
        <v>9391</v>
      </c>
      <c r="B9396" s="16" t="s">
        <v>41</v>
      </c>
      <c r="C9396" s="16" t="s">
        <v>171</v>
      </c>
      <c r="D9396" s="17">
        <v>4</v>
      </c>
      <c r="E9396" s="17">
        <v>0</v>
      </c>
      <c r="F9396" s="17">
        <v>6</v>
      </c>
      <c r="G9396" s="17">
        <v>7</v>
      </c>
      <c r="H9396" s="17">
        <v>13</v>
      </c>
    </row>
    <row r="9397" spans="1:8">
      <c r="A9397" s="15">
        <v>9392</v>
      </c>
      <c r="B9397" s="16" t="s">
        <v>41</v>
      </c>
      <c r="C9397" s="16" t="s">
        <v>172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41</v>
      </c>
      <c r="C9398" s="16" t="s">
        <v>173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41</v>
      </c>
      <c r="C9399" s="16" t="s">
        <v>174</v>
      </c>
      <c r="D9399" s="17">
        <v>0</v>
      </c>
      <c r="E9399" s="17">
        <v>0</v>
      </c>
      <c r="F9399" s="17">
        <v>0</v>
      </c>
      <c r="G9399" s="17">
        <v>0</v>
      </c>
      <c r="H9399" s="17">
        <v>0</v>
      </c>
    </row>
    <row r="9400" spans="1:8">
      <c r="A9400" s="15">
        <v>9395</v>
      </c>
      <c r="B9400" s="16" t="s">
        <v>41</v>
      </c>
      <c r="C9400" s="16" t="s">
        <v>175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41</v>
      </c>
      <c r="C9401" s="16" t="s">
        <v>176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41</v>
      </c>
      <c r="C9402" s="16" t="s">
        <v>177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41</v>
      </c>
      <c r="C9403" s="16" t="s">
        <v>178</v>
      </c>
      <c r="D9403" s="17">
        <v>0</v>
      </c>
      <c r="E9403" s="17">
        <v>0</v>
      </c>
      <c r="F9403" s="17">
        <v>45</v>
      </c>
      <c r="G9403" s="17">
        <v>59</v>
      </c>
      <c r="H9403" s="17">
        <v>106</v>
      </c>
    </row>
    <row r="9404" spans="1:8">
      <c r="A9404" s="15">
        <v>9399</v>
      </c>
      <c r="B9404" s="16" t="s">
        <v>41</v>
      </c>
      <c r="C9404" s="16" t="s">
        <v>179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41</v>
      </c>
      <c r="C9405" s="16" t="s">
        <v>180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41</v>
      </c>
      <c r="C9406" s="16" t="s">
        <v>181</v>
      </c>
      <c r="D9406" s="17">
        <v>0</v>
      </c>
      <c r="E9406" s="17">
        <v>0</v>
      </c>
      <c r="F9406" s="17">
        <v>3</v>
      </c>
      <c r="G9406" s="17">
        <v>3</v>
      </c>
      <c r="H9406" s="17">
        <v>5</v>
      </c>
    </row>
    <row r="9407" spans="1:8">
      <c r="A9407" s="15">
        <v>9402</v>
      </c>
      <c r="B9407" s="16" t="s">
        <v>41</v>
      </c>
      <c r="C9407" s="16" t="s">
        <v>182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41</v>
      </c>
      <c r="C9408" s="16" t="s">
        <v>183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41</v>
      </c>
      <c r="C9409" s="16" t="s">
        <v>184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41</v>
      </c>
      <c r="C9410" s="16" t="s">
        <v>185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41</v>
      </c>
      <c r="C9411" s="16" t="s">
        <v>186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41</v>
      </c>
      <c r="C9412" s="16" t="s">
        <v>354</v>
      </c>
      <c r="D9412" s="17">
        <v>0</v>
      </c>
      <c r="E9412" s="17">
        <v>0</v>
      </c>
      <c r="F9412" s="17">
        <v>0</v>
      </c>
      <c r="G9412" s="17">
        <v>0</v>
      </c>
      <c r="H9412" s="17">
        <v>0</v>
      </c>
    </row>
    <row r="9413" spans="1:8">
      <c r="A9413" s="15">
        <v>9408</v>
      </c>
      <c r="B9413" s="16" t="s">
        <v>41</v>
      </c>
      <c r="C9413" s="16" t="s">
        <v>187</v>
      </c>
      <c r="D9413" s="17">
        <v>0</v>
      </c>
      <c r="E9413" s="17">
        <v>0</v>
      </c>
      <c r="F9413" s="17">
        <v>0</v>
      </c>
      <c r="G9413" s="17">
        <v>0</v>
      </c>
      <c r="H9413" s="17">
        <v>0</v>
      </c>
    </row>
    <row r="9414" spans="1:8">
      <c r="A9414" s="15">
        <v>9409</v>
      </c>
      <c r="B9414" s="16" t="s">
        <v>41</v>
      </c>
      <c r="C9414" s="16" t="s">
        <v>188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41</v>
      </c>
      <c r="C9415" s="16" t="s">
        <v>189</v>
      </c>
      <c r="D9415" s="17">
        <v>0</v>
      </c>
      <c r="E9415" s="17">
        <v>0</v>
      </c>
      <c r="F9415" s="17">
        <v>0</v>
      </c>
      <c r="G9415" s="17">
        <v>0</v>
      </c>
      <c r="H9415" s="17">
        <v>0</v>
      </c>
    </row>
    <row r="9416" spans="1:8">
      <c r="A9416" s="15">
        <v>9411</v>
      </c>
      <c r="B9416" s="16" t="s">
        <v>41</v>
      </c>
      <c r="C9416" s="16" t="s">
        <v>190</v>
      </c>
      <c r="D9416" s="17">
        <v>0</v>
      </c>
      <c r="E9416" s="17">
        <v>0</v>
      </c>
      <c r="F9416" s="17">
        <v>0</v>
      </c>
      <c r="G9416" s="17">
        <v>0</v>
      </c>
      <c r="H9416" s="17">
        <v>0</v>
      </c>
    </row>
    <row r="9417" spans="1:8">
      <c r="A9417" s="15">
        <v>9412</v>
      </c>
      <c r="B9417" s="16" t="s">
        <v>41</v>
      </c>
      <c r="C9417" s="16" t="s">
        <v>191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41</v>
      </c>
      <c r="C9418" s="16" t="s">
        <v>192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41</v>
      </c>
      <c r="C9419" s="16" t="s">
        <v>355</v>
      </c>
      <c r="D9419" s="17">
        <v>0</v>
      </c>
      <c r="E9419" s="17">
        <v>0</v>
      </c>
      <c r="F9419" s="17">
        <v>3</v>
      </c>
      <c r="G9419" s="17">
        <v>0</v>
      </c>
      <c r="H9419" s="17">
        <v>3</v>
      </c>
    </row>
    <row r="9420" spans="1:8">
      <c r="A9420" s="15">
        <v>9415</v>
      </c>
      <c r="B9420" s="16" t="s">
        <v>41</v>
      </c>
      <c r="C9420" s="16" t="s">
        <v>193</v>
      </c>
      <c r="D9420" s="17">
        <v>0</v>
      </c>
      <c r="E9420" s="17">
        <v>0</v>
      </c>
      <c r="F9420" s="17">
        <v>0</v>
      </c>
      <c r="G9420" s="17">
        <v>4</v>
      </c>
      <c r="H9420" s="17">
        <v>8</v>
      </c>
    </row>
    <row r="9421" spans="1:8">
      <c r="A9421" s="15">
        <v>9416</v>
      </c>
      <c r="B9421" s="16" t="s">
        <v>41</v>
      </c>
      <c r="C9421" s="16" t="s">
        <v>194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41</v>
      </c>
      <c r="C9422" s="16" t="s">
        <v>195</v>
      </c>
      <c r="D9422" s="17">
        <v>4</v>
      </c>
      <c r="E9422" s="17">
        <v>0</v>
      </c>
      <c r="F9422" s="17">
        <v>16</v>
      </c>
      <c r="G9422" s="17">
        <v>4</v>
      </c>
      <c r="H9422" s="17">
        <v>22</v>
      </c>
    </row>
    <row r="9423" spans="1:8">
      <c r="A9423" s="15">
        <v>9418</v>
      </c>
      <c r="B9423" s="16" t="s">
        <v>41</v>
      </c>
      <c r="C9423" s="16" t="s">
        <v>196</v>
      </c>
      <c r="D9423" s="17">
        <v>0</v>
      </c>
      <c r="E9423" s="17">
        <v>0</v>
      </c>
      <c r="F9423" s="17">
        <v>4</v>
      </c>
      <c r="G9423" s="17">
        <v>0</v>
      </c>
      <c r="H9423" s="17">
        <v>10</v>
      </c>
    </row>
    <row r="9424" spans="1:8">
      <c r="A9424" s="15">
        <v>9419</v>
      </c>
      <c r="B9424" s="16" t="s">
        <v>41</v>
      </c>
      <c r="C9424" s="16" t="s">
        <v>197</v>
      </c>
      <c r="D9424" s="17">
        <v>0</v>
      </c>
      <c r="E9424" s="17">
        <v>0</v>
      </c>
      <c r="F9424" s="17">
        <v>0</v>
      </c>
      <c r="G9424" s="17">
        <v>0</v>
      </c>
      <c r="H9424" s="17">
        <v>0</v>
      </c>
    </row>
    <row r="9425" spans="1:8">
      <c r="A9425" s="15">
        <v>9420</v>
      </c>
      <c r="B9425" s="16" t="s">
        <v>41</v>
      </c>
      <c r="C9425" s="16" t="s">
        <v>198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41</v>
      </c>
      <c r="C9426" s="16" t="s">
        <v>199</v>
      </c>
      <c r="D9426" s="17">
        <v>0</v>
      </c>
      <c r="E9426" s="17">
        <v>0</v>
      </c>
      <c r="F9426" s="17">
        <v>9</v>
      </c>
      <c r="G9426" s="17">
        <v>5</v>
      </c>
      <c r="H9426" s="17">
        <v>13</v>
      </c>
    </row>
    <row r="9427" spans="1:8">
      <c r="A9427" s="15">
        <v>9422</v>
      </c>
      <c r="B9427" s="16" t="s">
        <v>41</v>
      </c>
      <c r="C9427" s="16" t="s">
        <v>200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41</v>
      </c>
      <c r="C9428" s="16" t="s">
        <v>201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41</v>
      </c>
      <c r="C9429" s="16" t="s">
        <v>202</v>
      </c>
      <c r="D9429" s="17">
        <v>0</v>
      </c>
      <c r="E9429" s="17">
        <v>0</v>
      </c>
      <c r="F9429" s="17">
        <v>12</v>
      </c>
      <c r="G9429" s="17">
        <v>21</v>
      </c>
      <c r="H9429" s="17">
        <v>31</v>
      </c>
    </row>
    <row r="9430" spans="1:8">
      <c r="A9430" s="15">
        <v>9425</v>
      </c>
      <c r="B9430" s="16" t="s">
        <v>41</v>
      </c>
      <c r="C9430" s="16" t="s">
        <v>203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41</v>
      </c>
      <c r="C9431" s="16" t="s">
        <v>204</v>
      </c>
      <c r="D9431" s="17">
        <v>3</v>
      </c>
      <c r="E9431" s="17">
        <v>4</v>
      </c>
      <c r="F9431" s="17">
        <v>8</v>
      </c>
      <c r="G9431" s="17">
        <v>0</v>
      </c>
      <c r="H9431" s="17">
        <v>12</v>
      </c>
    </row>
    <row r="9432" spans="1:8">
      <c r="A9432" s="15">
        <v>9427</v>
      </c>
      <c r="B9432" s="16" t="s">
        <v>41</v>
      </c>
      <c r="C9432" s="16" t="s">
        <v>205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41</v>
      </c>
      <c r="C9433" s="16" t="s">
        <v>356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41</v>
      </c>
      <c r="C9434" s="16" t="s">
        <v>206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41</v>
      </c>
      <c r="C9435" s="16" t="s">
        <v>207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41</v>
      </c>
      <c r="C9436" s="16" t="s">
        <v>208</v>
      </c>
      <c r="D9436" s="17">
        <v>0</v>
      </c>
      <c r="E9436" s="17">
        <v>0</v>
      </c>
      <c r="F9436" s="17">
        <v>5</v>
      </c>
      <c r="G9436" s="17">
        <v>0</v>
      </c>
      <c r="H9436" s="17">
        <v>5</v>
      </c>
    </row>
    <row r="9437" spans="1:8">
      <c r="A9437" s="15">
        <v>9432</v>
      </c>
      <c r="B9437" s="16" t="s">
        <v>41</v>
      </c>
      <c r="C9437" s="16" t="s">
        <v>209</v>
      </c>
      <c r="D9437" s="17">
        <v>0</v>
      </c>
      <c r="E9437" s="17">
        <v>0</v>
      </c>
      <c r="F9437" s="17">
        <v>0</v>
      </c>
      <c r="G9437" s="17">
        <v>0</v>
      </c>
      <c r="H9437" s="17">
        <v>0</v>
      </c>
    </row>
    <row r="9438" spans="1:8">
      <c r="A9438" s="15">
        <v>9433</v>
      </c>
      <c r="B9438" s="16" t="s">
        <v>41</v>
      </c>
      <c r="C9438" s="16" t="s">
        <v>357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41</v>
      </c>
      <c r="C9439" s="16" t="s">
        <v>358</v>
      </c>
      <c r="D9439" s="17">
        <v>3</v>
      </c>
      <c r="E9439" s="17">
        <v>0</v>
      </c>
      <c r="F9439" s="17">
        <v>0</v>
      </c>
      <c r="G9439" s="17">
        <v>0</v>
      </c>
      <c r="H9439" s="17">
        <v>3</v>
      </c>
    </row>
    <row r="9440" spans="1:8">
      <c r="A9440" s="15">
        <v>9435</v>
      </c>
      <c r="B9440" s="16" t="s">
        <v>41</v>
      </c>
      <c r="C9440" s="16" t="s">
        <v>359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41</v>
      </c>
      <c r="C9441" s="16" t="s">
        <v>210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41</v>
      </c>
      <c r="C9442" s="16" t="s">
        <v>360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41</v>
      </c>
      <c r="C9443" s="16" t="s">
        <v>211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41</v>
      </c>
      <c r="C9444" s="16" t="s">
        <v>212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41</v>
      </c>
      <c r="C9445" s="16" t="s">
        <v>213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41</v>
      </c>
      <c r="C9446" s="16" t="s">
        <v>214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41</v>
      </c>
      <c r="C9447" s="16" t="s">
        <v>215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41</v>
      </c>
      <c r="C9448" s="16" t="s">
        <v>216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41</v>
      </c>
      <c r="C9449" s="16" t="s">
        <v>217</v>
      </c>
      <c r="D9449" s="17">
        <v>0</v>
      </c>
      <c r="E9449" s="17">
        <v>0</v>
      </c>
      <c r="F9449" s="17">
        <v>0</v>
      </c>
      <c r="G9449" s="17">
        <v>0</v>
      </c>
      <c r="H9449" s="17">
        <v>0</v>
      </c>
    </row>
    <row r="9450" spans="1:8">
      <c r="A9450" s="15">
        <v>9445</v>
      </c>
      <c r="B9450" s="16" t="s">
        <v>41</v>
      </c>
      <c r="C9450" s="16" t="s">
        <v>218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41</v>
      </c>
      <c r="C9451" s="16" t="s">
        <v>219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41</v>
      </c>
      <c r="C9452" s="16" t="s">
        <v>361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41</v>
      </c>
      <c r="C9453" s="16" t="s">
        <v>220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41</v>
      </c>
      <c r="C9454" s="16" t="s">
        <v>221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41</v>
      </c>
      <c r="C9455" s="16" t="s">
        <v>222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41</v>
      </c>
      <c r="C9456" s="16" t="s">
        <v>223</v>
      </c>
      <c r="D9456" s="17">
        <v>0</v>
      </c>
      <c r="E9456" s="17">
        <v>0</v>
      </c>
      <c r="F9456" s="17">
        <v>6</v>
      </c>
      <c r="G9456" s="17">
        <v>0</v>
      </c>
      <c r="H9456" s="17">
        <v>7</v>
      </c>
    </row>
    <row r="9457" spans="1:8">
      <c r="A9457" s="15">
        <v>9452</v>
      </c>
      <c r="B9457" s="16" t="s">
        <v>41</v>
      </c>
      <c r="C9457" s="16" t="s">
        <v>224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41</v>
      </c>
      <c r="C9458" s="16" t="s">
        <v>225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41</v>
      </c>
      <c r="C9459" s="16" t="s">
        <v>226</v>
      </c>
      <c r="D9459" s="17">
        <v>0</v>
      </c>
      <c r="E9459" s="17">
        <v>0</v>
      </c>
      <c r="F9459" s="17">
        <v>4</v>
      </c>
      <c r="G9459" s="17">
        <v>0</v>
      </c>
      <c r="H9459" s="17">
        <v>7</v>
      </c>
    </row>
    <row r="9460" spans="1:8">
      <c r="A9460" s="15">
        <v>9455</v>
      </c>
      <c r="B9460" s="16" t="s">
        <v>41</v>
      </c>
      <c r="C9460" s="16" t="s">
        <v>227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41</v>
      </c>
      <c r="C9461" s="16" t="s">
        <v>228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41</v>
      </c>
      <c r="C9462" s="16" t="s">
        <v>373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41</v>
      </c>
      <c r="C9463" s="16" t="s">
        <v>229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41</v>
      </c>
      <c r="C9464" s="16" t="s">
        <v>230</v>
      </c>
      <c r="D9464" s="17">
        <v>0</v>
      </c>
      <c r="E9464" s="17">
        <v>0</v>
      </c>
      <c r="F9464" s="17">
        <v>0</v>
      </c>
      <c r="G9464" s="17">
        <v>0</v>
      </c>
      <c r="H9464" s="17">
        <v>6</v>
      </c>
    </row>
    <row r="9465" spans="1:8">
      <c r="A9465" s="15">
        <v>9460</v>
      </c>
      <c r="B9465" s="16" t="s">
        <v>41</v>
      </c>
      <c r="C9465" s="16" t="s">
        <v>231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41</v>
      </c>
      <c r="C9466" s="16" t="s">
        <v>232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41</v>
      </c>
      <c r="C9467" s="16" t="s">
        <v>233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41</v>
      </c>
      <c r="C9468" s="16" t="s">
        <v>362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41</v>
      </c>
      <c r="C9469" s="16" t="s">
        <v>234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41</v>
      </c>
      <c r="C9470" s="16" t="s">
        <v>235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41</v>
      </c>
      <c r="C9471" s="16" t="s">
        <v>236</v>
      </c>
      <c r="D9471" s="17">
        <v>0</v>
      </c>
      <c r="E9471" s="17">
        <v>0</v>
      </c>
      <c r="F9471" s="17">
        <v>0</v>
      </c>
      <c r="G9471" s="17">
        <v>0</v>
      </c>
      <c r="H9471" s="17">
        <v>0</v>
      </c>
    </row>
    <row r="9472" spans="1:8">
      <c r="A9472" s="15">
        <v>9467</v>
      </c>
      <c r="B9472" s="16" t="s">
        <v>41</v>
      </c>
      <c r="C9472" s="16" t="s">
        <v>237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41</v>
      </c>
      <c r="C9473" s="16" t="s">
        <v>238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41</v>
      </c>
      <c r="C9474" s="16" t="s">
        <v>239</v>
      </c>
      <c r="D9474" s="17">
        <v>0</v>
      </c>
      <c r="E9474" s="17">
        <v>0</v>
      </c>
      <c r="F9474" s="17">
        <v>0</v>
      </c>
      <c r="G9474" s="17">
        <v>0</v>
      </c>
      <c r="H9474" s="17">
        <v>0</v>
      </c>
    </row>
    <row r="9475" spans="1:8">
      <c r="A9475" s="15">
        <v>9470</v>
      </c>
      <c r="B9475" s="16" t="s">
        <v>41</v>
      </c>
      <c r="C9475" s="16" t="s">
        <v>374</v>
      </c>
      <c r="D9475" s="17">
        <v>0</v>
      </c>
      <c r="E9475" s="17">
        <v>0</v>
      </c>
      <c r="F9475" s="17">
        <v>0</v>
      </c>
      <c r="G9475" s="17">
        <v>0</v>
      </c>
      <c r="H9475" s="17">
        <v>0</v>
      </c>
    </row>
    <row r="9476" spans="1:8">
      <c r="A9476" s="15">
        <v>9471</v>
      </c>
      <c r="B9476" s="16" t="s">
        <v>41</v>
      </c>
      <c r="C9476" s="16" t="s">
        <v>240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41</v>
      </c>
      <c r="C9477" s="16" t="s">
        <v>241</v>
      </c>
      <c r="D9477" s="17">
        <v>0</v>
      </c>
      <c r="E9477" s="17">
        <v>0</v>
      </c>
      <c r="F9477" s="17">
        <v>0</v>
      </c>
      <c r="G9477" s="17">
        <v>0</v>
      </c>
      <c r="H9477" s="17">
        <v>0</v>
      </c>
    </row>
    <row r="9478" spans="1:8">
      <c r="A9478" s="15">
        <v>9473</v>
      </c>
      <c r="B9478" s="16" t="s">
        <v>41</v>
      </c>
      <c r="C9478" s="16" t="s">
        <v>382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41</v>
      </c>
      <c r="C9479" s="16" t="s">
        <v>242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41</v>
      </c>
      <c r="C9480" s="16" t="s">
        <v>243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41</v>
      </c>
      <c r="C9481" s="16" t="s">
        <v>244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41</v>
      </c>
      <c r="C9482" s="16" t="s">
        <v>245</v>
      </c>
      <c r="D9482" s="17">
        <v>0</v>
      </c>
      <c r="E9482" s="17">
        <v>0</v>
      </c>
      <c r="F9482" s="17">
        <v>33</v>
      </c>
      <c r="G9482" s="17">
        <v>36</v>
      </c>
      <c r="H9482" s="17">
        <v>69</v>
      </c>
    </row>
    <row r="9483" spans="1:8">
      <c r="A9483" s="15">
        <v>9478</v>
      </c>
      <c r="B9483" s="16" t="s">
        <v>41</v>
      </c>
      <c r="C9483" s="16" t="s">
        <v>246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41</v>
      </c>
      <c r="C9484" s="16" t="s">
        <v>247</v>
      </c>
      <c r="D9484" s="17">
        <v>7</v>
      </c>
      <c r="E9484" s="17">
        <v>3</v>
      </c>
      <c r="F9484" s="17">
        <v>110</v>
      </c>
      <c r="G9484" s="17">
        <v>25</v>
      </c>
      <c r="H9484" s="17">
        <v>141</v>
      </c>
    </row>
    <row r="9485" spans="1:8">
      <c r="A9485" s="15">
        <v>9480</v>
      </c>
      <c r="B9485" s="16" t="s">
        <v>41</v>
      </c>
      <c r="C9485" s="16" t="s">
        <v>248</v>
      </c>
      <c r="D9485" s="17">
        <v>0</v>
      </c>
      <c r="E9485" s="17">
        <v>0</v>
      </c>
      <c r="F9485" s="17">
        <v>0</v>
      </c>
      <c r="G9485" s="17">
        <v>0</v>
      </c>
      <c r="H9485" s="17">
        <v>0</v>
      </c>
    </row>
    <row r="9486" spans="1:8">
      <c r="A9486" s="15">
        <v>9481</v>
      </c>
      <c r="B9486" s="16" t="s">
        <v>41</v>
      </c>
      <c r="C9486" s="16" t="s">
        <v>249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41</v>
      </c>
      <c r="C9487" s="16" t="s">
        <v>250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41</v>
      </c>
      <c r="C9488" s="16" t="s">
        <v>251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41</v>
      </c>
      <c r="C9489" s="16" t="s">
        <v>252</v>
      </c>
      <c r="D9489" s="17">
        <v>0</v>
      </c>
      <c r="E9489" s="17">
        <v>0</v>
      </c>
      <c r="F9489" s="17">
        <v>0</v>
      </c>
      <c r="G9489" s="17">
        <v>0</v>
      </c>
      <c r="H9489" s="17">
        <v>0</v>
      </c>
    </row>
    <row r="9490" spans="1:8">
      <c r="A9490" s="15">
        <v>9485</v>
      </c>
      <c r="B9490" s="16" t="s">
        <v>41</v>
      </c>
      <c r="C9490" s="16" t="s">
        <v>253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41</v>
      </c>
      <c r="C9491" s="16" t="s">
        <v>254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41</v>
      </c>
      <c r="C9492" s="16" t="s">
        <v>255</v>
      </c>
      <c r="D9492" s="17">
        <v>0</v>
      </c>
      <c r="E9492" s="17">
        <v>0</v>
      </c>
      <c r="F9492" s="17">
        <v>0</v>
      </c>
      <c r="G9492" s="17">
        <v>0</v>
      </c>
      <c r="H9492" s="17">
        <v>0</v>
      </c>
    </row>
    <row r="9493" spans="1:8">
      <c r="A9493" s="15">
        <v>9488</v>
      </c>
      <c r="B9493" s="16" t="s">
        <v>41</v>
      </c>
      <c r="C9493" s="16" t="s">
        <v>256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41</v>
      </c>
      <c r="C9494" s="16" t="s">
        <v>257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41</v>
      </c>
      <c r="C9495" s="16" t="s">
        <v>258</v>
      </c>
      <c r="D9495" s="17">
        <v>0</v>
      </c>
      <c r="E9495" s="17">
        <v>0</v>
      </c>
      <c r="F9495" s="17">
        <v>0</v>
      </c>
      <c r="G9495" s="17">
        <v>4</v>
      </c>
      <c r="H9495" s="17">
        <v>7</v>
      </c>
    </row>
    <row r="9496" spans="1:8">
      <c r="A9496" s="15">
        <v>9491</v>
      </c>
      <c r="B9496" s="16" t="s">
        <v>41</v>
      </c>
      <c r="C9496" s="16" t="s">
        <v>259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41</v>
      </c>
      <c r="C9497" s="16" t="s">
        <v>260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41</v>
      </c>
      <c r="C9498" s="16" t="s">
        <v>261</v>
      </c>
      <c r="D9498" s="17">
        <v>0</v>
      </c>
      <c r="E9498" s="17">
        <v>0</v>
      </c>
      <c r="F9498" s="17">
        <v>0</v>
      </c>
      <c r="G9498" s="17">
        <v>0</v>
      </c>
      <c r="H9498" s="17">
        <v>4</v>
      </c>
    </row>
    <row r="9499" spans="1:8">
      <c r="A9499" s="15">
        <v>9494</v>
      </c>
      <c r="B9499" s="16" t="s">
        <v>41</v>
      </c>
      <c r="C9499" s="16" t="s">
        <v>262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41</v>
      </c>
      <c r="C9500" s="16" t="s">
        <v>263</v>
      </c>
      <c r="D9500" s="17">
        <v>0</v>
      </c>
      <c r="E9500" s="17">
        <v>0</v>
      </c>
      <c r="F9500" s="17">
        <v>3</v>
      </c>
      <c r="G9500" s="17">
        <v>0</v>
      </c>
      <c r="H9500" s="17">
        <v>3</v>
      </c>
    </row>
    <row r="9501" spans="1:8">
      <c r="A9501" s="15">
        <v>9496</v>
      </c>
      <c r="B9501" s="16" t="s">
        <v>41</v>
      </c>
      <c r="C9501" s="16" t="s">
        <v>264</v>
      </c>
      <c r="D9501" s="17">
        <v>0</v>
      </c>
      <c r="E9501" s="17">
        <v>0</v>
      </c>
      <c r="F9501" s="17">
        <v>0</v>
      </c>
      <c r="G9501" s="17">
        <v>0</v>
      </c>
      <c r="H9501" s="17">
        <v>0</v>
      </c>
    </row>
    <row r="9502" spans="1:8">
      <c r="A9502" s="15">
        <v>9497</v>
      </c>
      <c r="B9502" s="16" t="s">
        <v>41</v>
      </c>
      <c r="C9502" s="16" t="s">
        <v>265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41</v>
      </c>
      <c r="C9503" s="16" t="s">
        <v>266</v>
      </c>
      <c r="D9503" s="17">
        <v>0</v>
      </c>
      <c r="E9503" s="17">
        <v>0</v>
      </c>
      <c r="F9503" s="17">
        <v>7</v>
      </c>
      <c r="G9503" s="17">
        <v>0</v>
      </c>
      <c r="H9503" s="17">
        <v>7</v>
      </c>
    </row>
    <row r="9504" spans="1:8">
      <c r="A9504" s="15">
        <v>9499</v>
      </c>
      <c r="B9504" s="16" t="s">
        <v>41</v>
      </c>
      <c r="C9504" s="16" t="s">
        <v>267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41</v>
      </c>
      <c r="C9505" s="16" t="s">
        <v>268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41</v>
      </c>
      <c r="C9506" s="16" t="s">
        <v>269</v>
      </c>
      <c r="D9506" s="17">
        <v>0</v>
      </c>
      <c r="E9506" s="17">
        <v>0</v>
      </c>
      <c r="F9506" s="17">
        <v>19</v>
      </c>
      <c r="G9506" s="17">
        <v>5</v>
      </c>
      <c r="H9506" s="17">
        <v>28</v>
      </c>
    </row>
    <row r="9507" spans="1:8">
      <c r="A9507" s="15">
        <v>9502</v>
      </c>
      <c r="B9507" s="16" t="s">
        <v>41</v>
      </c>
      <c r="C9507" s="16" t="s">
        <v>363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41</v>
      </c>
      <c r="C9508" s="16" t="s">
        <v>270</v>
      </c>
      <c r="D9508" s="17">
        <v>0</v>
      </c>
      <c r="E9508" s="17">
        <v>0</v>
      </c>
      <c r="F9508" s="17">
        <v>4</v>
      </c>
      <c r="G9508" s="17">
        <v>0</v>
      </c>
      <c r="H9508" s="17">
        <v>10</v>
      </c>
    </row>
    <row r="9509" spans="1:8">
      <c r="A9509" s="15">
        <v>9504</v>
      </c>
      <c r="B9509" s="16" t="s">
        <v>41</v>
      </c>
      <c r="C9509" s="16" t="s">
        <v>271</v>
      </c>
      <c r="D9509" s="17">
        <v>0</v>
      </c>
      <c r="E9509" s="17">
        <v>0</v>
      </c>
      <c r="F9509" s="17">
        <v>0</v>
      </c>
      <c r="G9509" s="17">
        <v>0</v>
      </c>
      <c r="H9509" s="17">
        <v>4</v>
      </c>
    </row>
    <row r="9510" spans="1:8">
      <c r="A9510" s="15">
        <v>9505</v>
      </c>
      <c r="B9510" s="16" t="s">
        <v>41</v>
      </c>
      <c r="C9510" s="16" t="s">
        <v>272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41</v>
      </c>
      <c r="C9511" s="16" t="s">
        <v>273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41</v>
      </c>
      <c r="C9512" s="16" t="s">
        <v>274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41</v>
      </c>
      <c r="C9513" s="16" t="s">
        <v>275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41</v>
      </c>
      <c r="C9514" s="16" t="s">
        <v>276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41</v>
      </c>
      <c r="C9515" s="16" t="s">
        <v>277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41</v>
      </c>
      <c r="C9516" s="16" t="s">
        <v>278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41</v>
      </c>
      <c r="C9517" s="16" t="s">
        <v>364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41</v>
      </c>
      <c r="C9518" s="16" t="s">
        <v>279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41</v>
      </c>
      <c r="C9519" s="16" t="s">
        <v>280</v>
      </c>
      <c r="D9519" s="17">
        <v>0</v>
      </c>
      <c r="E9519" s="17">
        <v>0</v>
      </c>
      <c r="F9519" s="17">
        <v>26</v>
      </c>
      <c r="G9519" s="17">
        <v>28</v>
      </c>
      <c r="H9519" s="17">
        <v>53</v>
      </c>
    </row>
    <row r="9520" spans="1:8">
      <c r="A9520" s="15">
        <v>9515</v>
      </c>
      <c r="B9520" s="16" t="s">
        <v>41</v>
      </c>
      <c r="C9520" s="16" t="s">
        <v>281</v>
      </c>
      <c r="D9520" s="17">
        <v>0</v>
      </c>
      <c r="E9520" s="17">
        <v>0</v>
      </c>
      <c r="F9520" s="17">
        <v>0</v>
      </c>
      <c r="G9520" s="17">
        <v>0</v>
      </c>
      <c r="H9520" s="17">
        <v>0</v>
      </c>
    </row>
    <row r="9521" spans="1:8">
      <c r="A9521" s="15">
        <v>9516</v>
      </c>
      <c r="B9521" s="16" t="s">
        <v>41</v>
      </c>
      <c r="C9521" s="16" t="s">
        <v>282</v>
      </c>
      <c r="D9521" s="17">
        <v>0</v>
      </c>
      <c r="E9521" s="17">
        <v>0</v>
      </c>
      <c r="F9521" s="17">
        <v>7</v>
      </c>
      <c r="G9521" s="17">
        <v>0</v>
      </c>
      <c r="H9521" s="17">
        <v>7</v>
      </c>
    </row>
    <row r="9522" spans="1:8">
      <c r="A9522" s="15">
        <v>9517</v>
      </c>
      <c r="B9522" s="16" t="s">
        <v>41</v>
      </c>
      <c r="C9522" s="16" t="s">
        <v>283</v>
      </c>
      <c r="D9522" s="17">
        <v>0</v>
      </c>
      <c r="E9522" s="17">
        <v>0</v>
      </c>
      <c r="F9522" s="17">
        <v>0</v>
      </c>
      <c r="G9522" s="17">
        <v>0</v>
      </c>
      <c r="H9522" s="17">
        <v>0</v>
      </c>
    </row>
    <row r="9523" spans="1:8">
      <c r="A9523" s="15">
        <v>9518</v>
      </c>
      <c r="B9523" s="16" t="s">
        <v>41</v>
      </c>
      <c r="C9523" s="16" t="s">
        <v>284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41</v>
      </c>
      <c r="C9524" s="16" t="s">
        <v>285</v>
      </c>
      <c r="D9524" s="17">
        <v>0</v>
      </c>
      <c r="E9524" s="17">
        <v>0</v>
      </c>
      <c r="F9524" s="17">
        <v>8</v>
      </c>
      <c r="G9524" s="17">
        <v>0</v>
      </c>
      <c r="H9524" s="17">
        <v>3</v>
      </c>
    </row>
    <row r="9525" spans="1:8">
      <c r="A9525" s="15">
        <v>9520</v>
      </c>
      <c r="B9525" s="16" t="s">
        <v>41</v>
      </c>
      <c r="C9525" s="16" t="s">
        <v>375</v>
      </c>
      <c r="D9525" s="17">
        <v>0</v>
      </c>
      <c r="E9525" s="17">
        <v>0</v>
      </c>
      <c r="F9525" s="17">
        <v>0</v>
      </c>
      <c r="G9525" s="17">
        <v>0</v>
      </c>
      <c r="H9525" s="17">
        <v>0</v>
      </c>
    </row>
    <row r="9526" spans="1:8">
      <c r="A9526" s="15">
        <v>9521</v>
      </c>
      <c r="B9526" s="16" t="s">
        <v>41</v>
      </c>
      <c r="C9526" s="16" t="s">
        <v>286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41</v>
      </c>
      <c r="C9527" s="16" t="s">
        <v>287</v>
      </c>
      <c r="D9527" s="17">
        <v>0</v>
      </c>
      <c r="E9527" s="17">
        <v>0</v>
      </c>
      <c r="F9527" s="17">
        <v>0</v>
      </c>
      <c r="G9527" s="17">
        <v>6</v>
      </c>
      <c r="H9527" s="17">
        <v>6</v>
      </c>
    </row>
    <row r="9528" spans="1:8">
      <c r="A9528" s="15">
        <v>9523</v>
      </c>
      <c r="B9528" s="16" t="s">
        <v>41</v>
      </c>
      <c r="C9528" s="16" t="s">
        <v>288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41</v>
      </c>
      <c r="C9529" s="16" t="s">
        <v>289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41</v>
      </c>
      <c r="C9530" s="16" t="s">
        <v>290</v>
      </c>
      <c r="D9530" s="17">
        <v>0</v>
      </c>
      <c r="E9530" s="17">
        <v>0</v>
      </c>
      <c r="F9530" s="17">
        <v>12</v>
      </c>
      <c r="G9530" s="17">
        <v>9</v>
      </c>
      <c r="H9530" s="17">
        <v>18</v>
      </c>
    </row>
    <row r="9531" spans="1:8">
      <c r="A9531" s="15">
        <v>9526</v>
      </c>
      <c r="B9531" s="16" t="s">
        <v>41</v>
      </c>
      <c r="C9531" s="16" t="s">
        <v>291</v>
      </c>
      <c r="D9531" s="17">
        <v>0</v>
      </c>
      <c r="E9531" s="17">
        <v>0</v>
      </c>
      <c r="F9531" s="17">
        <v>0</v>
      </c>
      <c r="G9531" s="17">
        <v>0</v>
      </c>
      <c r="H9531" s="17">
        <v>0</v>
      </c>
    </row>
    <row r="9532" spans="1:8">
      <c r="A9532" s="15">
        <v>9527</v>
      </c>
      <c r="B9532" s="16" t="s">
        <v>41</v>
      </c>
      <c r="C9532" s="16" t="s">
        <v>292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41</v>
      </c>
      <c r="C9533" s="16" t="s">
        <v>293</v>
      </c>
      <c r="D9533" s="17">
        <v>0</v>
      </c>
      <c r="E9533" s="17">
        <v>0</v>
      </c>
      <c r="F9533" s="17">
        <v>0</v>
      </c>
      <c r="G9533" s="17">
        <v>3</v>
      </c>
      <c r="H9533" s="17">
        <v>5</v>
      </c>
    </row>
    <row r="9534" spans="1:8">
      <c r="A9534" s="15">
        <v>9529</v>
      </c>
      <c r="B9534" s="16" t="s">
        <v>41</v>
      </c>
      <c r="C9534" s="16" t="s">
        <v>365</v>
      </c>
      <c r="D9534" s="17">
        <v>0</v>
      </c>
      <c r="E9534" s="17">
        <v>0</v>
      </c>
      <c r="F9534" s="17">
        <v>0</v>
      </c>
      <c r="G9534" s="17">
        <v>0</v>
      </c>
      <c r="H9534" s="17">
        <v>0</v>
      </c>
    </row>
    <row r="9535" spans="1:8">
      <c r="A9535" s="15">
        <v>9530</v>
      </c>
      <c r="B9535" s="16" t="s">
        <v>41</v>
      </c>
      <c r="C9535" s="16" t="s">
        <v>294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41</v>
      </c>
      <c r="C9536" s="16" t="s">
        <v>295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41</v>
      </c>
      <c r="C9537" s="16" t="s">
        <v>296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41</v>
      </c>
      <c r="C9538" s="16" t="s">
        <v>297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41</v>
      </c>
      <c r="C9539" s="16" t="s">
        <v>298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41</v>
      </c>
      <c r="C9540" s="16" t="s">
        <v>299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41</v>
      </c>
      <c r="C9541" s="16" t="s">
        <v>300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41</v>
      </c>
      <c r="C9542" s="16" t="s">
        <v>301</v>
      </c>
      <c r="D9542" s="17">
        <v>3</v>
      </c>
      <c r="E9542" s="17">
        <v>0</v>
      </c>
      <c r="F9542" s="17">
        <v>5</v>
      </c>
      <c r="G9542" s="17">
        <v>0</v>
      </c>
      <c r="H9542" s="17">
        <v>9</v>
      </c>
    </row>
    <row r="9543" spans="1:8">
      <c r="A9543" s="15">
        <v>9538</v>
      </c>
      <c r="B9543" s="16" t="s">
        <v>41</v>
      </c>
      <c r="C9543" s="16" t="s">
        <v>366</v>
      </c>
      <c r="D9543" s="17">
        <v>0</v>
      </c>
      <c r="E9543" s="17">
        <v>0</v>
      </c>
      <c r="F9543" s="17">
        <v>0</v>
      </c>
      <c r="G9543" s="17">
        <v>0</v>
      </c>
      <c r="H9543" s="17">
        <v>0</v>
      </c>
    </row>
    <row r="9544" spans="1:8">
      <c r="A9544" s="15">
        <v>9539</v>
      </c>
      <c r="B9544" s="16" t="s">
        <v>41</v>
      </c>
      <c r="C9544" s="16" t="s">
        <v>302</v>
      </c>
      <c r="D9544" s="17">
        <v>0</v>
      </c>
      <c r="E9544" s="17">
        <v>0</v>
      </c>
      <c r="F9544" s="17">
        <v>3</v>
      </c>
      <c r="G9544" s="17">
        <v>0</v>
      </c>
      <c r="H9544" s="17">
        <v>3</v>
      </c>
    </row>
    <row r="9545" spans="1:8">
      <c r="A9545" s="15">
        <v>9540</v>
      </c>
      <c r="B9545" s="16" t="s">
        <v>41</v>
      </c>
      <c r="C9545" s="16" t="s">
        <v>383</v>
      </c>
      <c r="D9545" s="17">
        <v>0</v>
      </c>
      <c r="E9545" s="17">
        <v>0</v>
      </c>
      <c r="F9545" s="17">
        <v>0</v>
      </c>
      <c r="G9545" s="17">
        <v>0</v>
      </c>
      <c r="H9545" s="17">
        <v>0</v>
      </c>
    </row>
    <row r="9546" spans="1:8">
      <c r="A9546" s="15">
        <v>9541</v>
      </c>
      <c r="B9546" s="16" t="s">
        <v>41</v>
      </c>
      <c r="C9546" s="16" t="s">
        <v>384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41</v>
      </c>
      <c r="C9547" s="16" t="s">
        <v>385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41</v>
      </c>
      <c r="C9548" s="16" t="s">
        <v>386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41</v>
      </c>
      <c r="C9549" s="16" t="s">
        <v>387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41</v>
      </c>
      <c r="C9550" s="16" t="s">
        <v>303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41</v>
      </c>
      <c r="C9551" s="16" t="s">
        <v>304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41</v>
      </c>
      <c r="C9552" s="16" t="s">
        <v>376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41</v>
      </c>
      <c r="C9553" s="16" t="s">
        <v>305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41</v>
      </c>
      <c r="C9554" s="16" t="s">
        <v>306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41</v>
      </c>
      <c r="C9555" s="16" t="s">
        <v>307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41</v>
      </c>
      <c r="C9556" s="16" t="s">
        <v>308</v>
      </c>
      <c r="D9556" s="17">
        <v>0</v>
      </c>
      <c r="E9556" s="17">
        <v>0</v>
      </c>
      <c r="F9556" s="17">
        <v>5</v>
      </c>
      <c r="G9556" s="17">
        <v>0</v>
      </c>
      <c r="H9556" s="17">
        <v>9</v>
      </c>
    </row>
    <row r="9557" spans="1:8">
      <c r="A9557" s="15">
        <v>9552</v>
      </c>
      <c r="B9557" s="16" t="s">
        <v>41</v>
      </c>
      <c r="C9557" s="16" t="s">
        <v>309</v>
      </c>
      <c r="D9557" s="17">
        <v>0</v>
      </c>
      <c r="E9557" s="17">
        <v>0</v>
      </c>
      <c r="F9557" s="17">
        <v>0</v>
      </c>
      <c r="G9557" s="17">
        <v>5</v>
      </c>
      <c r="H9557" s="17">
        <v>5</v>
      </c>
    </row>
    <row r="9558" spans="1:8">
      <c r="A9558" s="15">
        <v>9553</v>
      </c>
      <c r="B9558" s="16" t="s">
        <v>41</v>
      </c>
      <c r="C9558" s="16" t="s">
        <v>310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41</v>
      </c>
      <c r="C9559" s="16" t="s">
        <v>311</v>
      </c>
      <c r="D9559" s="17">
        <v>0</v>
      </c>
      <c r="E9559" s="17">
        <v>0</v>
      </c>
      <c r="F9559" s="17">
        <v>0</v>
      </c>
      <c r="G9559" s="17">
        <v>0</v>
      </c>
      <c r="H9559" s="17">
        <v>4</v>
      </c>
    </row>
    <row r="9560" spans="1:8">
      <c r="A9560" s="15">
        <v>9555</v>
      </c>
      <c r="B9560" s="16" t="s">
        <v>41</v>
      </c>
      <c r="C9560" s="16" t="s">
        <v>312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41</v>
      </c>
      <c r="C9561" s="16" t="s">
        <v>313</v>
      </c>
      <c r="D9561" s="17">
        <v>0</v>
      </c>
      <c r="E9561" s="17">
        <v>0</v>
      </c>
      <c r="F9561" s="17">
        <v>0</v>
      </c>
      <c r="G9561" s="17">
        <v>3</v>
      </c>
      <c r="H9561" s="17">
        <v>3</v>
      </c>
    </row>
    <row r="9562" spans="1:8">
      <c r="A9562" s="15">
        <v>9557</v>
      </c>
      <c r="B9562" s="16" t="s">
        <v>41</v>
      </c>
      <c r="C9562" s="16" t="s">
        <v>314</v>
      </c>
      <c r="D9562" s="17">
        <v>4</v>
      </c>
      <c r="E9562" s="17">
        <v>0</v>
      </c>
      <c r="F9562" s="17">
        <v>6</v>
      </c>
      <c r="G9562" s="17">
        <v>0</v>
      </c>
      <c r="H9562" s="17">
        <v>13</v>
      </c>
    </row>
    <row r="9563" spans="1:8">
      <c r="A9563" s="15">
        <v>9558</v>
      </c>
      <c r="B9563" s="16" t="s">
        <v>41</v>
      </c>
      <c r="C9563" s="16" t="s">
        <v>388</v>
      </c>
      <c r="D9563" s="17">
        <v>0</v>
      </c>
      <c r="E9563" s="17">
        <v>0</v>
      </c>
      <c r="F9563" s="17">
        <v>6</v>
      </c>
      <c r="G9563" s="17">
        <v>0</v>
      </c>
      <c r="H9563" s="17">
        <v>6</v>
      </c>
    </row>
    <row r="9564" spans="1:8">
      <c r="A9564" s="15">
        <v>9559</v>
      </c>
      <c r="B9564" s="16" t="s">
        <v>41</v>
      </c>
      <c r="C9564" s="16" t="s">
        <v>367</v>
      </c>
      <c r="D9564" s="17">
        <v>0</v>
      </c>
      <c r="E9564" s="17">
        <v>0</v>
      </c>
      <c r="F9564" s="17">
        <v>4</v>
      </c>
      <c r="G9564" s="17">
        <v>0</v>
      </c>
      <c r="H9564" s="17">
        <v>4</v>
      </c>
    </row>
    <row r="9565" spans="1:8">
      <c r="A9565" s="15">
        <v>9560</v>
      </c>
      <c r="B9565" s="16" t="s">
        <v>41</v>
      </c>
      <c r="C9565" s="16" t="s">
        <v>315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41</v>
      </c>
      <c r="C9566" s="16" t="s">
        <v>316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41</v>
      </c>
      <c r="C9567" s="16" t="s">
        <v>317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41</v>
      </c>
      <c r="C9568" s="16" t="s">
        <v>318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41</v>
      </c>
      <c r="C9569" s="16" t="s">
        <v>319</v>
      </c>
      <c r="D9569" s="17">
        <v>0</v>
      </c>
      <c r="E9569" s="17">
        <v>0</v>
      </c>
      <c r="F9569" s="17">
        <v>0</v>
      </c>
      <c r="G9569" s="17">
        <v>0</v>
      </c>
      <c r="H9569" s="17">
        <v>0</v>
      </c>
    </row>
    <row r="9570" spans="1:8">
      <c r="A9570" s="15">
        <v>9565</v>
      </c>
      <c r="B9570" s="16" t="s">
        <v>41</v>
      </c>
      <c r="C9570" s="16" t="s">
        <v>320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41</v>
      </c>
      <c r="C9571" s="16" t="s">
        <v>321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41</v>
      </c>
      <c r="C9572" s="16" t="s">
        <v>377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41</v>
      </c>
      <c r="C9573" s="16" t="s">
        <v>322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41</v>
      </c>
      <c r="C9574" s="16" t="s">
        <v>323</v>
      </c>
      <c r="D9574" s="17">
        <v>0</v>
      </c>
      <c r="E9574" s="17">
        <v>0</v>
      </c>
      <c r="F9574" s="17">
        <v>0</v>
      </c>
      <c r="G9574" s="17">
        <v>0</v>
      </c>
      <c r="H9574" s="17">
        <v>0</v>
      </c>
    </row>
    <row r="9575" spans="1:8">
      <c r="A9575" s="15">
        <v>9570</v>
      </c>
      <c r="B9575" s="16" t="s">
        <v>41</v>
      </c>
      <c r="C9575" s="16" t="s">
        <v>324</v>
      </c>
      <c r="D9575" s="17">
        <v>0</v>
      </c>
      <c r="E9575" s="17">
        <v>0</v>
      </c>
      <c r="F9575" s="17">
        <v>0</v>
      </c>
      <c r="G9575" s="17">
        <v>3</v>
      </c>
      <c r="H9575" s="17">
        <v>3</v>
      </c>
    </row>
    <row r="9576" spans="1:8">
      <c r="A9576" s="15">
        <v>9571</v>
      </c>
      <c r="B9576" s="16" t="s">
        <v>41</v>
      </c>
      <c r="C9576" s="16" t="s">
        <v>325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41</v>
      </c>
      <c r="C9577" s="16" t="s">
        <v>368</v>
      </c>
      <c r="D9577" s="17">
        <v>0</v>
      </c>
      <c r="E9577" s="17">
        <v>0</v>
      </c>
      <c r="F9577" s="17">
        <v>3</v>
      </c>
      <c r="G9577" s="17">
        <v>0</v>
      </c>
      <c r="H9577" s="17">
        <v>3</v>
      </c>
    </row>
    <row r="9578" spans="1:8">
      <c r="A9578" s="15">
        <v>9573</v>
      </c>
      <c r="B9578" s="16" t="s">
        <v>41</v>
      </c>
      <c r="C9578" s="16" t="s">
        <v>326</v>
      </c>
      <c r="D9578" s="17">
        <v>0</v>
      </c>
      <c r="E9578" s="17">
        <v>0</v>
      </c>
      <c r="F9578" s="17">
        <v>19</v>
      </c>
      <c r="G9578" s="17">
        <v>11</v>
      </c>
      <c r="H9578" s="17">
        <v>34</v>
      </c>
    </row>
    <row r="9579" spans="1:8">
      <c r="A9579" s="15">
        <v>9574</v>
      </c>
      <c r="B9579" s="16" t="s">
        <v>41</v>
      </c>
      <c r="C9579" s="16" t="s">
        <v>327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41</v>
      </c>
      <c r="C9580" s="16" t="s">
        <v>328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41</v>
      </c>
      <c r="C9581" s="16" t="s">
        <v>329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41</v>
      </c>
      <c r="C9582" s="16" t="s">
        <v>379</v>
      </c>
      <c r="D9582" s="17">
        <v>0</v>
      </c>
      <c r="E9582" s="17">
        <v>0</v>
      </c>
      <c r="F9582" s="17">
        <v>0</v>
      </c>
      <c r="G9582" s="17">
        <v>0</v>
      </c>
      <c r="H9582" s="17">
        <v>0</v>
      </c>
    </row>
    <row r="9583" spans="1:8">
      <c r="A9583" s="15">
        <v>9578</v>
      </c>
      <c r="B9583" s="16" t="s">
        <v>41</v>
      </c>
      <c r="C9583" s="16" t="s">
        <v>369</v>
      </c>
      <c r="D9583" s="17">
        <v>0</v>
      </c>
      <c r="E9583" s="17">
        <v>0</v>
      </c>
      <c r="F9583" s="17">
        <v>3</v>
      </c>
      <c r="G9583" s="17">
        <v>0</v>
      </c>
      <c r="H9583" s="17">
        <v>3</v>
      </c>
    </row>
    <row r="9584" spans="1:8">
      <c r="A9584" s="15">
        <v>9579</v>
      </c>
      <c r="B9584" s="16" t="s">
        <v>41</v>
      </c>
      <c r="C9584" s="16" t="s">
        <v>389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41</v>
      </c>
      <c r="C9585" s="16" t="s">
        <v>390</v>
      </c>
      <c r="D9585" s="17">
        <v>0</v>
      </c>
      <c r="E9585" s="17">
        <v>0</v>
      </c>
      <c r="F9585" s="17">
        <v>0</v>
      </c>
      <c r="G9585" s="17">
        <v>0</v>
      </c>
      <c r="H9585" s="17">
        <v>0</v>
      </c>
    </row>
    <row r="9586" spans="1:8">
      <c r="A9586" s="15">
        <v>9581</v>
      </c>
      <c r="B9586" s="16" t="s">
        <v>41</v>
      </c>
      <c r="C9586" s="16" t="s">
        <v>330</v>
      </c>
      <c r="D9586" s="17">
        <v>5</v>
      </c>
      <c r="E9586" s="17">
        <v>0</v>
      </c>
      <c r="F9586" s="17">
        <v>13</v>
      </c>
      <c r="G9586" s="17">
        <v>8</v>
      </c>
      <c r="H9586" s="17">
        <v>20</v>
      </c>
    </row>
    <row r="9587" spans="1:8">
      <c r="A9587" s="15">
        <v>9582</v>
      </c>
      <c r="B9587" s="16" t="s">
        <v>41</v>
      </c>
      <c r="C9587" s="16" t="s">
        <v>391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41</v>
      </c>
      <c r="C9588" s="16" t="s">
        <v>392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41</v>
      </c>
      <c r="C9589" s="16" t="s">
        <v>393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41</v>
      </c>
      <c r="C9590" s="16" t="s">
        <v>331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41</v>
      </c>
      <c r="C9591" s="16" t="s">
        <v>394</v>
      </c>
      <c r="D9591" s="17">
        <v>2849</v>
      </c>
      <c r="E9591" s="17">
        <v>1527</v>
      </c>
      <c r="F9591" s="17">
        <v>8282</v>
      </c>
      <c r="G9591" s="17">
        <v>3293</v>
      </c>
      <c r="H9591" s="17">
        <v>15953</v>
      </c>
    </row>
    <row r="9592" spans="1:8">
      <c r="A9592" s="15">
        <v>9587</v>
      </c>
      <c r="B9592" s="16" t="s">
        <v>41</v>
      </c>
      <c r="C9592" s="16" t="s">
        <v>332</v>
      </c>
      <c r="D9592" s="17">
        <v>0</v>
      </c>
      <c r="E9592" s="17">
        <v>0</v>
      </c>
      <c r="F9592" s="17">
        <v>0</v>
      </c>
      <c r="G9592" s="17">
        <v>0</v>
      </c>
      <c r="H9592" s="17">
        <v>0</v>
      </c>
    </row>
    <row r="9593" spans="1:8">
      <c r="A9593" s="15">
        <v>9588</v>
      </c>
      <c r="B9593" s="16" t="s">
        <v>41</v>
      </c>
      <c r="C9593" s="16" t="s">
        <v>333</v>
      </c>
      <c r="D9593" s="17">
        <v>0</v>
      </c>
      <c r="E9593" s="17">
        <v>0</v>
      </c>
      <c r="F9593" s="17">
        <v>3</v>
      </c>
      <c r="G9593" s="17">
        <v>0</v>
      </c>
      <c r="H9593" s="17">
        <v>3</v>
      </c>
    </row>
    <row r="9594" spans="1:8">
      <c r="A9594" s="15">
        <v>9589</v>
      </c>
      <c r="B9594" s="16" t="s">
        <v>42</v>
      </c>
      <c r="C9594" s="16" t="s">
        <v>97</v>
      </c>
      <c r="D9594" s="17">
        <v>0</v>
      </c>
      <c r="E9594" s="17">
        <v>16</v>
      </c>
      <c r="F9594" s="17">
        <v>56</v>
      </c>
      <c r="G9594" s="17">
        <v>5</v>
      </c>
      <c r="H9594" s="17">
        <v>69</v>
      </c>
    </row>
    <row r="9595" spans="1:8">
      <c r="A9595" s="15">
        <v>9590</v>
      </c>
      <c r="B9595" s="16" t="s">
        <v>42</v>
      </c>
      <c r="C9595" s="16" t="s">
        <v>347</v>
      </c>
      <c r="D9595" s="17">
        <v>0</v>
      </c>
      <c r="E9595" s="17">
        <v>0</v>
      </c>
      <c r="F9595" s="17">
        <v>0</v>
      </c>
      <c r="G9595" s="17">
        <v>0</v>
      </c>
      <c r="H9595" s="17">
        <v>0</v>
      </c>
    </row>
    <row r="9596" spans="1:8">
      <c r="A9596" s="15">
        <v>9591</v>
      </c>
      <c r="B9596" s="16" t="s">
        <v>42</v>
      </c>
      <c r="C9596" s="16" t="s">
        <v>98</v>
      </c>
      <c r="D9596" s="17">
        <v>0</v>
      </c>
      <c r="E9596" s="17">
        <v>0</v>
      </c>
      <c r="F9596" s="17">
        <v>11</v>
      </c>
      <c r="G9596" s="17">
        <v>0</v>
      </c>
      <c r="H9596" s="17">
        <v>11</v>
      </c>
    </row>
    <row r="9597" spans="1:8">
      <c r="A9597" s="15">
        <v>9592</v>
      </c>
      <c r="B9597" s="16" t="s">
        <v>42</v>
      </c>
      <c r="C9597" s="16" t="s">
        <v>99</v>
      </c>
      <c r="D9597" s="17">
        <v>0</v>
      </c>
      <c r="E9597" s="17">
        <v>0</v>
      </c>
      <c r="F9597" s="17">
        <v>3</v>
      </c>
      <c r="G9597" s="17">
        <v>0</v>
      </c>
      <c r="H9597" s="17">
        <v>8</v>
      </c>
    </row>
    <row r="9598" spans="1:8">
      <c r="A9598" s="15">
        <v>9593</v>
      </c>
      <c r="B9598" s="16" t="s">
        <v>42</v>
      </c>
      <c r="C9598" s="16" t="s">
        <v>100</v>
      </c>
      <c r="D9598" s="17">
        <v>0</v>
      </c>
      <c r="E9598" s="17">
        <v>0</v>
      </c>
      <c r="F9598" s="17">
        <v>0</v>
      </c>
      <c r="G9598" s="17">
        <v>0</v>
      </c>
      <c r="H9598" s="17">
        <v>0</v>
      </c>
    </row>
    <row r="9599" spans="1:8">
      <c r="A9599" s="15">
        <v>9594</v>
      </c>
      <c r="B9599" s="16" t="s">
        <v>42</v>
      </c>
      <c r="C9599" s="16" t="s">
        <v>101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42</v>
      </c>
      <c r="C9600" s="16" t="s">
        <v>102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42</v>
      </c>
      <c r="C9601" s="16" t="s">
        <v>103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42</v>
      </c>
      <c r="C9602" s="16" t="s">
        <v>104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42</v>
      </c>
      <c r="C9603" s="16" t="s">
        <v>105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42</v>
      </c>
      <c r="C9604" s="16" t="s">
        <v>106</v>
      </c>
      <c r="D9604" s="17">
        <v>11</v>
      </c>
      <c r="E9604" s="17">
        <v>4</v>
      </c>
      <c r="F9604" s="17">
        <v>114</v>
      </c>
      <c r="G9604" s="17">
        <v>37</v>
      </c>
      <c r="H9604" s="17">
        <v>168</v>
      </c>
    </row>
    <row r="9605" spans="1:8">
      <c r="A9605" s="15">
        <v>9600</v>
      </c>
      <c r="B9605" s="16" t="s">
        <v>42</v>
      </c>
      <c r="C9605" s="16" t="s">
        <v>107</v>
      </c>
      <c r="D9605" s="17">
        <v>0</v>
      </c>
      <c r="E9605" s="17">
        <v>0</v>
      </c>
      <c r="F9605" s="17">
        <v>0</v>
      </c>
      <c r="G9605" s="17">
        <v>0</v>
      </c>
      <c r="H9605" s="17">
        <v>0</v>
      </c>
    </row>
    <row r="9606" spans="1:8">
      <c r="A9606" s="15">
        <v>9601</v>
      </c>
      <c r="B9606" s="16" t="s">
        <v>42</v>
      </c>
      <c r="C9606" s="16" t="s">
        <v>108</v>
      </c>
      <c r="D9606" s="17">
        <v>0</v>
      </c>
      <c r="E9606" s="17">
        <v>0</v>
      </c>
      <c r="F9606" s="17">
        <v>16</v>
      </c>
      <c r="G9606" s="17">
        <v>6</v>
      </c>
      <c r="H9606" s="17">
        <v>21</v>
      </c>
    </row>
    <row r="9607" spans="1:8">
      <c r="A9607" s="15">
        <v>9602</v>
      </c>
      <c r="B9607" s="16" t="s">
        <v>42</v>
      </c>
      <c r="C9607" s="16" t="s">
        <v>109</v>
      </c>
      <c r="D9607" s="17">
        <v>0</v>
      </c>
      <c r="E9607" s="17">
        <v>0</v>
      </c>
      <c r="F9607" s="17">
        <v>0</v>
      </c>
      <c r="G9607" s="17">
        <v>0</v>
      </c>
      <c r="H9607" s="17">
        <v>0</v>
      </c>
    </row>
    <row r="9608" spans="1:8">
      <c r="A9608" s="15">
        <v>9603</v>
      </c>
      <c r="B9608" s="16" t="s">
        <v>42</v>
      </c>
      <c r="C9608" s="16" t="s">
        <v>110</v>
      </c>
      <c r="D9608" s="17">
        <v>23273</v>
      </c>
      <c r="E9608" s="17">
        <v>12675</v>
      </c>
      <c r="F9608" s="17">
        <v>47365</v>
      </c>
      <c r="G9608" s="17">
        <v>12462</v>
      </c>
      <c r="H9608" s="17">
        <v>95783</v>
      </c>
    </row>
    <row r="9609" spans="1:8">
      <c r="A9609" s="15">
        <v>9604</v>
      </c>
      <c r="B9609" s="16" t="s">
        <v>42</v>
      </c>
      <c r="C9609" s="16" t="s">
        <v>348</v>
      </c>
      <c r="D9609" s="17">
        <v>0</v>
      </c>
      <c r="E9609" s="17">
        <v>0</v>
      </c>
      <c r="F9609" s="17">
        <v>0</v>
      </c>
      <c r="G9609" s="17">
        <v>0</v>
      </c>
      <c r="H9609" s="17">
        <v>0</v>
      </c>
    </row>
    <row r="9610" spans="1:8">
      <c r="A9610" s="15">
        <v>9605</v>
      </c>
      <c r="B9610" s="16" t="s">
        <v>42</v>
      </c>
      <c r="C9610" s="16" t="s">
        <v>111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42</v>
      </c>
      <c r="C9611" s="16" t="s">
        <v>112</v>
      </c>
      <c r="D9611" s="17">
        <v>0</v>
      </c>
      <c r="E9611" s="17">
        <v>0</v>
      </c>
      <c r="F9611" s="17">
        <v>0</v>
      </c>
      <c r="G9611" s="17">
        <v>0</v>
      </c>
      <c r="H9611" s="17">
        <v>0</v>
      </c>
    </row>
    <row r="9612" spans="1:8">
      <c r="A9612" s="15">
        <v>9607</v>
      </c>
      <c r="B9612" s="16" t="s">
        <v>42</v>
      </c>
      <c r="C9612" s="16" t="s">
        <v>113</v>
      </c>
      <c r="D9612" s="17">
        <v>3</v>
      </c>
      <c r="E9612" s="17">
        <v>0</v>
      </c>
      <c r="F9612" s="17">
        <v>46</v>
      </c>
      <c r="G9612" s="17">
        <v>68</v>
      </c>
      <c r="H9612" s="17">
        <v>123</v>
      </c>
    </row>
    <row r="9613" spans="1:8">
      <c r="A9613" s="15">
        <v>9608</v>
      </c>
      <c r="B9613" s="16" t="s">
        <v>42</v>
      </c>
      <c r="C9613" s="16" t="s">
        <v>114</v>
      </c>
      <c r="D9613" s="17">
        <v>0</v>
      </c>
      <c r="E9613" s="17">
        <v>0</v>
      </c>
      <c r="F9613" s="17">
        <v>11</v>
      </c>
      <c r="G9613" s="17">
        <v>3</v>
      </c>
      <c r="H9613" s="17">
        <v>19</v>
      </c>
    </row>
    <row r="9614" spans="1:8">
      <c r="A9614" s="15">
        <v>9609</v>
      </c>
      <c r="B9614" s="16" t="s">
        <v>42</v>
      </c>
      <c r="C9614" s="16" t="s">
        <v>115</v>
      </c>
      <c r="D9614" s="17">
        <v>0</v>
      </c>
      <c r="E9614" s="17">
        <v>0</v>
      </c>
      <c r="F9614" s="17">
        <v>0</v>
      </c>
      <c r="G9614" s="17">
        <v>0</v>
      </c>
      <c r="H9614" s="17">
        <v>5</v>
      </c>
    </row>
    <row r="9615" spans="1:8">
      <c r="A9615" s="15">
        <v>9610</v>
      </c>
      <c r="B9615" s="16" t="s">
        <v>42</v>
      </c>
      <c r="C9615" s="16" t="s">
        <v>116</v>
      </c>
      <c r="D9615" s="17">
        <v>3</v>
      </c>
      <c r="E9615" s="17">
        <v>0</v>
      </c>
      <c r="F9615" s="17">
        <v>12</v>
      </c>
      <c r="G9615" s="17">
        <v>0</v>
      </c>
      <c r="H9615" s="17">
        <v>18</v>
      </c>
    </row>
    <row r="9616" spans="1:8">
      <c r="A9616" s="15">
        <v>9611</v>
      </c>
      <c r="B9616" s="16" t="s">
        <v>42</v>
      </c>
      <c r="C9616" s="16" t="s">
        <v>117</v>
      </c>
      <c r="D9616" s="17">
        <v>14</v>
      </c>
      <c r="E9616" s="17">
        <v>19</v>
      </c>
      <c r="F9616" s="17">
        <v>138</v>
      </c>
      <c r="G9616" s="17">
        <v>13</v>
      </c>
      <c r="H9616" s="17">
        <v>179</v>
      </c>
    </row>
    <row r="9617" spans="1:8">
      <c r="A9617" s="15">
        <v>9612</v>
      </c>
      <c r="B9617" s="16" t="s">
        <v>42</v>
      </c>
      <c r="C9617" s="16" t="s">
        <v>118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42</v>
      </c>
      <c r="C9618" s="16" t="s">
        <v>119</v>
      </c>
      <c r="D9618" s="17">
        <v>3</v>
      </c>
      <c r="E9618" s="17">
        <v>0</v>
      </c>
      <c r="F9618" s="17">
        <v>73</v>
      </c>
      <c r="G9618" s="17">
        <v>22</v>
      </c>
      <c r="H9618" s="17">
        <v>94</v>
      </c>
    </row>
    <row r="9619" spans="1:8">
      <c r="A9619" s="15">
        <v>9614</v>
      </c>
      <c r="B9619" s="16" t="s">
        <v>42</v>
      </c>
      <c r="C9619" s="16" t="s">
        <v>120</v>
      </c>
      <c r="D9619" s="17">
        <v>10</v>
      </c>
      <c r="E9619" s="17">
        <v>0</v>
      </c>
      <c r="F9619" s="17">
        <v>21</v>
      </c>
      <c r="G9619" s="17">
        <v>13</v>
      </c>
      <c r="H9619" s="17">
        <v>40</v>
      </c>
    </row>
    <row r="9620" spans="1:8">
      <c r="A9620" s="15">
        <v>9615</v>
      </c>
      <c r="B9620" s="16" t="s">
        <v>42</v>
      </c>
      <c r="C9620" s="16" t="s">
        <v>121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42</v>
      </c>
      <c r="C9621" s="16" t="s">
        <v>122</v>
      </c>
      <c r="D9621" s="17">
        <v>0</v>
      </c>
      <c r="E9621" s="17">
        <v>0</v>
      </c>
      <c r="F9621" s="17">
        <v>0</v>
      </c>
      <c r="G9621" s="17">
        <v>0</v>
      </c>
      <c r="H9621" s="17">
        <v>0</v>
      </c>
    </row>
    <row r="9622" spans="1:8">
      <c r="A9622" s="15">
        <v>9617</v>
      </c>
      <c r="B9622" s="16" t="s">
        <v>42</v>
      </c>
      <c r="C9622" s="16" t="s">
        <v>123</v>
      </c>
      <c r="D9622" s="17">
        <v>0</v>
      </c>
      <c r="E9622" s="17">
        <v>0</v>
      </c>
      <c r="F9622" s="17">
        <v>0</v>
      </c>
      <c r="G9622" s="17">
        <v>0</v>
      </c>
      <c r="H9622" s="17">
        <v>0</v>
      </c>
    </row>
    <row r="9623" spans="1:8">
      <c r="A9623" s="15">
        <v>9618</v>
      </c>
      <c r="B9623" s="16" t="s">
        <v>42</v>
      </c>
      <c r="C9623" s="16" t="s">
        <v>124</v>
      </c>
      <c r="D9623" s="17">
        <v>0</v>
      </c>
      <c r="E9623" s="17">
        <v>0</v>
      </c>
      <c r="F9623" s="17">
        <v>0</v>
      </c>
      <c r="G9623" s="17">
        <v>0</v>
      </c>
      <c r="H9623" s="17">
        <v>0</v>
      </c>
    </row>
    <row r="9624" spans="1:8">
      <c r="A9624" s="15">
        <v>9619</v>
      </c>
      <c r="B9624" s="16" t="s">
        <v>42</v>
      </c>
      <c r="C9624" s="16" t="s">
        <v>380</v>
      </c>
      <c r="D9624" s="17">
        <v>0</v>
      </c>
      <c r="E9624" s="17">
        <v>0</v>
      </c>
      <c r="F9624" s="17">
        <v>0</v>
      </c>
      <c r="G9624" s="17">
        <v>0</v>
      </c>
      <c r="H9624" s="17">
        <v>0</v>
      </c>
    </row>
    <row r="9625" spans="1:8">
      <c r="A9625" s="15">
        <v>9620</v>
      </c>
      <c r="B9625" s="16" t="s">
        <v>42</v>
      </c>
      <c r="C9625" s="16" t="s">
        <v>372</v>
      </c>
      <c r="D9625" s="17">
        <v>0</v>
      </c>
      <c r="E9625" s="17">
        <v>0</v>
      </c>
      <c r="F9625" s="17">
        <v>0</v>
      </c>
      <c r="G9625" s="17">
        <v>0</v>
      </c>
      <c r="H9625" s="17">
        <v>0</v>
      </c>
    </row>
    <row r="9626" spans="1:8">
      <c r="A9626" s="15">
        <v>9621</v>
      </c>
      <c r="B9626" s="16" t="s">
        <v>42</v>
      </c>
      <c r="C9626" s="16" t="s">
        <v>125</v>
      </c>
      <c r="D9626" s="17">
        <v>0</v>
      </c>
      <c r="E9626" s="17">
        <v>11</v>
      </c>
      <c r="F9626" s="17">
        <v>142</v>
      </c>
      <c r="G9626" s="17">
        <v>28</v>
      </c>
      <c r="H9626" s="17">
        <v>184</v>
      </c>
    </row>
    <row r="9627" spans="1:8">
      <c r="A9627" s="15">
        <v>9622</v>
      </c>
      <c r="B9627" s="16" t="s">
        <v>42</v>
      </c>
      <c r="C9627" s="16" t="s">
        <v>126</v>
      </c>
      <c r="D9627" s="17">
        <v>0</v>
      </c>
      <c r="E9627" s="17">
        <v>0</v>
      </c>
      <c r="F9627" s="17">
        <v>5</v>
      </c>
      <c r="G9627" s="17">
        <v>0</v>
      </c>
      <c r="H9627" s="17">
        <v>4</v>
      </c>
    </row>
    <row r="9628" spans="1:8">
      <c r="A9628" s="15">
        <v>9623</v>
      </c>
      <c r="B9628" s="16" t="s">
        <v>42</v>
      </c>
      <c r="C9628" s="16" t="s">
        <v>127</v>
      </c>
      <c r="D9628" s="17">
        <v>10</v>
      </c>
      <c r="E9628" s="17">
        <v>9</v>
      </c>
      <c r="F9628" s="17">
        <v>95</v>
      </c>
      <c r="G9628" s="17">
        <v>6</v>
      </c>
      <c r="H9628" s="17">
        <v>121</v>
      </c>
    </row>
    <row r="9629" spans="1:8">
      <c r="A9629" s="15">
        <v>9624</v>
      </c>
      <c r="B9629" s="16" t="s">
        <v>42</v>
      </c>
      <c r="C9629" s="16" t="s">
        <v>128</v>
      </c>
      <c r="D9629" s="17">
        <v>0</v>
      </c>
      <c r="E9629" s="17">
        <v>0</v>
      </c>
      <c r="F9629" s="17">
        <v>0</v>
      </c>
      <c r="G9629" s="17">
        <v>0</v>
      </c>
      <c r="H9629" s="17">
        <v>0</v>
      </c>
    </row>
    <row r="9630" spans="1:8">
      <c r="A9630" s="15">
        <v>9625</v>
      </c>
      <c r="B9630" s="16" t="s">
        <v>42</v>
      </c>
      <c r="C9630" s="16" t="s">
        <v>129</v>
      </c>
      <c r="D9630" s="17">
        <v>4</v>
      </c>
      <c r="E9630" s="17">
        <v>0</v>
      </c>
      <c r="F9630" s="17">
        <v>12</v>
      </c>
      <c r="G9630" s="17">
        <v>3</v>
      </c>
      <c r="H9630" s="17">
        <v>23</v>
      </c>
    </row>
    <row r="9631" spans="1:8">
      <c r="A9631" s="15">
        <v>9626</v>
      </c>
      <c r="B9631" s="16" t="s">
        <v>42</v>
      </c>
      <c r="C9631" s="16" t="s">
        <v>130</v>
      </c>
      <c r="D9631" s="17">
        <v>3</v>
      </c>
      <c r="E9631" s="17">
        <v>0</v>
      </c>
      <c r="F9631" s="17">
        <v>27</v>
      </c>
      <c r="G9631" s="17">
        <v>3</v>
      </c>
      <c r="H9631" s="17">
        <v>33</v>
      </c>
    </row>
    <row r="9632" spans="1:8">
      <c r="A9632" s="15">
        <v>9627</v>
      </c>
      <c r="B9632" s="16" t="s">
        <v>42</v>
      </c>
      <c r="C9632" s="16" t="s">
        <v>131</v>
      </c>
      <c r="D9632" s="17">
        <v>0</v>
      </c>
      <c r="E9632" s="17">
        <v>0</v>
      </c>
      <c r="F9632" s="17">
        <v>0</v>
      </c>
      <c r="G9632" s="17">
        <v>0</v>
      </c>
      <c r="H9632" s="17">
        <v>0</v>
      </c>
    </row>
    <row r="9633" spans="1:8">
      <c r="A9633" s="15">
        <v>9628</v>
      </c>
      <c r="B9633" s="16" t="s">
        <v>42</v>
      </c>
      <c r="C9633" s="16" t="s">
        <v>132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42</v>
      </c>
      <c r="C9634" s="16" t="s">
        <v>381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42</v>
      </c>
      <c r="C9635" s="16" t="s">
        <v>133</v>
      </c>
      <c r="D9635" s="17">
        <v>20</v>
      </c>
      <c r="E9635" s="17">
        <v>48</v>
      </c>
      <c r="F9635" s="17">
        <v>724</v>
      </c>
      <c r="G9635" s="17">
        <v>162</v>
      </c>
      <c r="H9635" s="17">
        <v>949</v>
      </c>
    </row>
    <row r="9636" spans="1:8">
      <c r="A9636" s="15">
        <v>9631</v>
      </c>
      <c r="B9636" s="16" t="s">
        <v>42</v>
      </c>
      <c r="C9636" s="16" t="s">
        <v>134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42</v>
      </c>
      <c r="C9637" s="16" t="s">
        <v>135</v>
      </c>
      <c r="D9637" s="17">
        <v>28</v>
      </c>
      <c r="E9637" s="17">
        <v>17</v>
      </c>
      <c r="F9637" s="17">
        <v>212</v>
      </c>
      <c r="G9637" s="17">
        <v>21</v>
      </c>
      <c r="H9637" s="17">
        <v>282</v>
      </c>
    </row>
    <row r="9638" spans="1:8">
      <c r="A9638" s="15">
        <v>9633</v>
      </c>
      <c r="B9638" s="16" t="s">
        <v>42</v>
      </c>
      <c r="C9638" s="16" t="s">
        <v>136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42</v>
      </c>
      <c r="C9639" s="16" t="s">
        <v>137</v>
      </c>
      <c r="D9639" s="17">
        <v>0</v>
      </c>
      <c r="E9639" s="17">
        <v>4</v>
      </c>
      <c r="F9639" s="17">
        <v>0</v>
      </c>
      <c r="G9639" s="17">
        <v>0</v>
      </c>
      <c r="H9639" s="17">
        <v>0</v>
      </c>
    </row>
    <row r="9640" spans="1:8">
      <c r="A9640" s="15">
        <v>9635</v>
      </c>
      <c r="B9640" s="16" t="s">
        <v>42</v>
      </c>
      <c r="C9640" s="16" t="s">
        <v>138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42</v>
      </c>
      <c r="C9641" s="16" t="s">
        <v>139</v>
      </c>
      <c r="D9641" s="17">
        <v>0</v>
      </c>
      <c r="E9641" s="17">
        <v>0</v>
      </c>
      <c r="F9641" s="17">
        <v>0</v>
      </c>
      <c r="G9641" s="17">
        <v>0</v>
      </c>
      <c r="H9641" s="17">
        <v>0</v>
      </c>
    </row>
    <row r="9642" spans="1:8">
      <c r="A9642" s="15">
        <v>9637</v>
      </c>
      <c r="B9642" s="16" t="s">
        <v>42</v>
      </c>
      <c r="C9642" s="16" t="s">
        <v>140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42</v>
      </c>
      <c r="C9643" s="16" t="s">
        <v>141</v>
      </c>
      <c r="D9643" s="17">
        <v>0</v>
      </c>
      <c r="E9643" s="17">
        <v>0</v>
      </c>
      <c r="F9643" s="17">
        <v>0</v>
      </c>
      <c r="G9643" s="17">
        <v>0</v>
      </c>
      <c r="H9643" s="17">
        <v>0</v>
      </c>
    </row>
    <row r="9644" spans="1:8">
      <c r="A9644" s="15">
        <v>9639</v>
      </c>
      <c r="B9644" s="16" t="s">
        <v>42</v>
      </c>
      <c r="C9644" s="16" t="s">
        <v>142</v>
      </c>
      <c r="D9644" s="17">
        <v>0</v>
      </c>
      <c r="E9644" s="17">
        <v>0</v>
      </c>
      <c r="F9644" s="17">
        <v>0</v>
      </c>
      <c r="G9644" s="17">
        <v>0</v>
      </c>
      <c r="H9644" s="17">
        <v>0</v>
      </c>
    </row>
    <row r="9645" spans="1:8">
      <c r="A9645" s="15">
        <v>9640</v>
      </c>
      <c r="B9645" s="16" t="s">
        <v>42</v>
      </c>
      <c r="C9645" s="16" t="s">
        <v>143</v>
      </c>
      <c r="D9645" s="17">
        <v>4</v>
      </c>
      <c r="E9645" s="17">
        <v>5</v>
      </c>
      <c r="F9645" s="17">
        <v>176</v>
      </c>
      <c r="G9645" s="17">
        <v>71</v>
      </c>
      <c r="H9645" s="17">
        <v>254</v>
      </c>
    </row>
    <row r="9646" spans="1:8">
      <c r="A9646" s="15">
        <v>9641</v>
      </c>
      <c r="B9646" s="16" t="s">
        <v>42</v>
      </c>
      <c r="C9646" s="16" t="s">
        <v>144</v>
      </c>
      <c r="D9646" s="17">
        <v>0</v>
      </c>
      <c r="E9646" s="17">
        <v>0</v>
      </c>
      <c r="F9646" s="17">
        <v>0</v>
      </c>
      <c r="G9646" s="17">
        <v>0</v>
      </c>
      <c r="H9646" s="17">
        <v>0</v>
      </c>
    </row>
    <row r="9647" spans="1:8">
      <c r="A9647" s="15">
        <v>9642</v>
      </c>
      <c r="B9647" s="16" t="s">
        <v>42</v>
      </c>
      <c r="C9647" s="16" t="s">
        <v>349</v>
      </c>
      <c r="D9647" s="17">
        <v>212</v>
      </c>
      <c r="E9647" s="17">
        <v>800</v>
      </c>
      <c r="F9647" s="17">
        <v>2777</v>
      </c>
      <c r="G9647" s="17">
        <v>324</v>
      </c>
      <c r="H9647" s="17">
        <v>4122</v>
      </c>
    </row>
    <row r="9648" spans="1:8">
      <c r="A9648" s="15">
        <v>9643</v>
      </c>
      <c r="B9648" s="16" t="s">
        <v>42</v>
      </c>
      <c r="C9648" s="16" t="s">
        <v>145</v>
      </c>
      <c r="D9648" s="17">
        <v>0</v>
      </c>
      <c r="E9648" s="17">
        <v>0</v>
      </c>
      <c r="F9648" s="17">
        <v>0</v>
      </c>
      <c r="G9648" s="17">
        <v>0</v>
      </c>
      <c r="H9648" s="17">
        <v>0</v>
      </c>
    </row>
    <row r="9649" spans="1:8">
      <c r="A9649" s="15">
        <v>9644</v>
      </c>
      <c r="B9649" s="16" t="s">
        <v>42</v>
      </c>
      <c r="C9649" s="16" t="s">
        <v>146</v>
      </c>
      <c r="D9649" s="17">
        <v>5</v>
      </c>
      <c r="E9649" s="17">
        <v>4</v>
      </c>
      <c r="F9649" s="17">
        <v>84</v>
      </c>
      <c r="G9649" s="17">
        <v>4</v>
      </c>
      <c r="H9649" s="17">
        <v>103</v>
      </c>
    </row>
    <row r="9650" spans="1:8">
      <c r="A9650" s="15">
        <v>9645</v>
      </c>
      <c r="B9650" s="16" t="s">
        <v>42</v>
      </c>
      <c r="C9650" s="16" t="s">
        <v>147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42</v>
      </c>
      <c r="C9651" s="16" t="s">
        <v>148</v>
      </c>
      <c r="D9651" s="17">
        <v>0</v>
      </c>
      <c r="E9651" s="17">
        <v>0</v>
      </c>
      <c r="F9651" s="17">
        <v>3</v>
      </c>
      <c r="G9651" s="17">
        <v>0</v>
      </c>
      <c r="H9651" s="17">
        <v>3</v>
      </c>
    </row>
    <row r="9652" spans="1:8">
      <c r="A9652" s="15">
        <v>9647</v>
      </c>
      <c r="B9652" s="16" t="s">
        <v>42</v>
      </c>
      <c r="C9652" s="16" t="s">
        <v>350</v>
      </c>
      <c r="D9652" s="17">
        <v>0</v>
      </c>
      <c r="E9652" s="17">
        <v>0</v>
      </c>
      <c r="F9652" s="17">
        <v>0</v>
      </c>
      <c r="G9652" s="17">
        <v>0</v>
      </c>
      <c r="H9652" s="17">
        <v>0</v>
      </c>
    </row>
    <row r="9653" spans="1:8">
      <c r="A9653" s="15">
        <v>9648</v>
      </c>
      <c r="B9653" s="16" t="s">
        <v>42</v>
      </c>
      <c r="C9653" s="16" t="s">
        <v>149</v>
      </c>
      <c r="D9653" s="17">
        <v>0</v>
      </c>
      <c r="E9653" s="17">
        <v>14</v>
      </c>
      <c r="F9653" s="17">
        <v>90</v>
      </c>
      <c r="G9653" s="17">
        <v>11</v>
      </c>
      <c r="H9653" s="17">
        <v>128</v>
      </c>
    </row>
    <row r="9654" spans="1:8">
      <c r="A9654" s="15">
        <v>9649</v>
      </c>
      <c r="B9654" s="16" t="s">
        <v>42</v>
      </c>
      <c r="C9654" s="16" t="s">
        <v>150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42</v>
      </c>
      <c r="C9655" s="16" t="s">
        <v>351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42</v>
      </c>
      <c r="C9656" s="16" t="s">
        <v>151</v>
      </c>
      <c r="D9656" s="17">
        <v>0</v>
      </c>
      <c r="E9656" s="17">
        <v>3</v>
      </c>
      <c r="F9656" s="17">
        <v>154</v>
      </c>
      <c r="G9656" s="17">
        <v>211</v>
      </c>
      <c r="H9656" s="17">
        <v>366</v>
      </c>
    </row>
    <row r="9657" spans="1:8">
      <c r="A9657" s="15">
        <v>9652</v>
      </c>
      <c r="B9657" s="16" t="s">
        <v>42</v>
      </c>
      <c r="C9657" s="16" t="s">
        <v>152</v>
      </c>
      <c r="D9657" s="17">
        <v>0</v>
      </c>
      <c r="E9657" s="17">
        <v>0</v>
      </c>
      <c r="F9657" s="17">
        <v>7</v>
      </c>
      <c r="G9657" s="17">
        <v>0</v>
      </c>
      <c r="H9657" s="17">
        <v>11</v>
      </c>
    </row>
    <row r="9658" spans="1:8">
      <c r="A9658" s="15">
        <v>9653</v>
      </c>
      <c r="B9658" s="16" t="s">
        <v>42</v>
      </c>
      <c r="C9658" s="16" t="s">
        <v>352</v>
      </c>
      <c r="D9658" s="17">
        <v>0</v>
      </c>
      <c r="E9658" s="17">
        <v>0</v>
      </c>
      <c r="F9658" s="17">
        <v>0</v>
      </c>
      <c r="G9658" s="17">
        <v>0</v>
      </c>
      <c r="H9658" s="17">
        <v>0</v>
      </c>
    </row>
    <row r="9659" spans="1:8">
      <c r="A9659" s="15">
        <v>9654</v>
      </c>
      <c r="B9659" s="16" t="s">
        <v>42</v>
      </c>
      <c r="C9659" s="16" t="s">
        <v>153</v>
      </c>
      <c r="D9659" s="17">
        <v>0</v>
      </c>
      <c r="E9659" s="17">
        <v>0</v>
      </c>
      <c r="F9659" s="17">
        <v>222</v>
      </c>
      <c r="G9659" s="17">
        <v>156</v>
      </c>
      <c r="H9659" s="17">
        <v>384</v>
      </c>
    </row>
    <row r="9660" spans="1:8">
      <c r="A9660" s="15">
        <v>9655</v>
      </c>
      <c r="B9660" s="16" t="s">
        <v>42</v>
      </c>
      <c r="C9660" s="16" t="s">
        <v>154</v>
      </c>
      <c r="D9660" s="17">
        <v>0</v>
      </c>
      <c r="E9660" s="17">
        <v>6</v>
      </c>
      <c r="F9660" s="17">
        <v>57</v>
      </c>
      <c r="G9660" s="17">
        <v>29</v>
      </c>
      <c r="H9660" s="17">
        <v>95</v>
      </c>
    </row>
    <row r="9661" spans="1:8">
      <c r="A9661" s="15">
        <v>9656</v>
      </c>
      <c r="B9661" s="16" t="s">
        <v>42</v>
      </c>
      <c r="C9661" s="16" t="s">
        <v>155</v>
      </c>
      <c r="D9661" s="17">
        <v>0</v>
      </c>
      <c r="E9661" s="17">
        <v>5</v>
      </c>
      <c r="F9661" s="17">
        <v>37</v>
      </c>
      <c r="G9661" s="17">
        <v>25</v>
      </c>
      <c r="H9661" s="17">
        <v>58</v>
      </c>
    </row>
    <row r="9662" spans="1:8">
      <c r="A9662" s="15">
        <v>9657</v>
      </c>
      <c r="B9662" s="16" t="s">
        <v>42</v>
      </c>
      <c r="C9662" s="16" t="s">
        <v>156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42</v>
      </c>
      <c r="C9663" s="16" t="s">
        <v>157</v>
      </c>
      <c r="D9663" s="17">
        <v>0</v>
      </c>
      <c r="E9663" s="17">
        <v>0</v>
      </c>
      <c r="F9663" s="17">
        <v>3</v>
      </c>
      <c r="G9663" s="17">
        <v>0</v>
      </c>
      <c r="H9663" s="17">
        <v>3</v>
      </c>
    </row>
    <row r="9664" spans="1:8">
      <c r="A9664" s="15">
        <v>9659</v>
      </c>
      <c r="B9664" s="16" t="s">
        <v>42</v>
      </c>
      <c r="C9664" s="16" t="s">
        <v>158</v>
      </c>
      <c r="D9664" s="17">
        <v>0</v>
      </c>
      <c r="E9664" s="17">
        <v>0</v>
      </c>
      <c r="F9664" s="17">
        <v>0</v>
      </c>
      <c r="G9664" s="17">
        <v>0</v>
      </c>
      <c r="H9664" s="17">
        <v>0</v>
      </c>
    </row>
    <row r="9665" spans="1:8">
      <c r="A9665" s="15">
        <v>9660</v>
      </c>
      <c r="B9665" s="16" t="s">
        <v>42</v>
      </c>
      <c r="C9665" s="16" t="s">
        <v>159</v>
      </c>
      <c r="D9665" s="17">
        <v>0</v>
      </c>
      <c r="E9665" s="17">
        <v>0</v>
      </c>
      <c r="F9665" s="17">
        <v>26</v>
      </c>
      <c r="G9665" s="17">
        <v>26</v>
      </c>
      <c r="H9665" s="17">
        <v>48</v>
      </c>
    </row>
    <row r="9666" spans="1:8">
      <c r="A9666" s="15">
        <v>9661</v>
      </c>
      <c r="B9666" s="16" t="s">
        <v>42</v>
      </c>
      <c r="C9666" s="16" t="s">
        <v>160</v>
      </c>
      <c r="D9666" s="17">
        <v>0</v>
      </c>
      <c r="E9666" s="17">
        <v>0</v>
      </c>
      <c r="F9666" s="17">
        <v>3</v>
      </c>
      <c r="G9666" s="17">
        <v>0</v>
      </c>
      <c r="H9666" s="17">
        <v>3</v>
      </c>
    </row>
    <row r="9667" spans="1:8">
      <c r="A9667" s="15">
        <v>9662</v>
      </c>
      <c r="B9667" s="16" t="s">
        <v>42</v>
      </c>
      <c r="C9667" s="16" t="s">
        <v>161</v>
      </c>
      <c r="D9667" s="17">
        <v>14</v>
      </c>
      <c r="E9667" s="17">
        <v>10</v>
      </c>
      <c r="F9667" s="17">
        <v>201</v>
      </c>
      <c r="G9667" s="17">
        <v>224</v>
      </c>
      <c r="H9667" s="17">
        <v>445</v>
      </c>
    </row>
    <row r="9668" spans="1:8">
      <c r="A9668" s="15">
        <v>9663</v>
      </c>
      <c r="B9668" s="16" t="s">
        <v>42</v>
      </c>
      <c r="C9668" s="16" t="s">
        <v>162</v>
      </c>
      <c r="D9668" s="17">
        <v>0</v>
      </c>
      <c r="E9668" s="17">
        <v>0</v>
      </c>
      <c r="F9668" s="17">
        <v>37</v>
      </c>
      <c r="G9668" s="17">
        <v>6</v>
      </c>
      <c r="H9668" s="17">
        <v>42</v>
      </c>
    </row>
    <row r="9669" spans="1:8">
      <c r="A9669" s="15">
        <v>9664</v>
      </c>
      <c r="B9669" s="16" t="s">
        <v>42</v>
      </c>
      <c r="C9669" s="16" t="s">
        <v>163</v>
      </c>
      <c r="D9669" s="17">
        <v>449</v>
      </c>
      <c r="E9669" s="17">
        <v>343</v>
      </c>
      <c r="F9669" s="17">
        <v>3427</v>
      </c>
      <c r="G9669" s="17">
        <v>1810</v>
      </c>
      <c r="H9669" s="17">
        <v>6024</v>
      </c>
    </row>
    <row r="9670" spans="1:8">
      <c r="A9670" s="15">
        <v>9665</v>
      </c>
      <c r="B9670" s="16" t="s">
        <v>42</v>
      </c>
      <c r="C9670" s="16" t="s">
        <v>164</v>
      </c>
      <c r="D9670" s="17">
        <v>0</v>
      </c>
      <c r="E9670" s="17">
        <v>0</v>
      </c>
      <c r="F9670" s="17">
        <v>0</v>
      </c>
      <c r="G9670" s="17">
        <v>0</v>
      </c>
      <c r="H9670" s="17">
        <v>0</v>
      </c>
    </row>
    <row r="9671" spans="1:8">
      <c r="A9671" s="15">
        <v>9666</v>
      </c>
      <c r="B9671" s="16" t="s">
        <v>42</v>
      </c>
      <c r="C9671" s="16" t="s">
        <v>165</v>
      </c>
      <c r="D9671" s="17">
        <v>0</v>
      </c>
      <c r="E9671" s="17">
        <v>0</v>
      </c>
      <c r="F9671" s="17">
        <v>7</v>
      </c>
      <c r="G9671" s="17">
        <v>5</v>
      </c>
      <c r="H9671" s="17">
        <v>12</v>
      </c>
    </row>
    <row r="9672" spans="1:8">
      <c r="A9672" s="15">
        <v>9667</v>
      </c>
      <c r="B9672" s="16" t="s">
        <v>42</v>
      </c>
      <c r="C9672" s="16" t="s">
        <v>166</v>
      </c>
      <c r="D9672" s="17">
        <v>0</v>
      </c>
      <c r="E9672" s="17">
        <v>0</v>
      </c>
      <c r="F9672" s="17">
        <v>9</v>
      </c>
      <c r="G9672" s="17">
        <v>4</v>
      </c>
      <c r="H9672" s="17">
        <v>15</v>
      </c>
    </row>
    <row r="9673" spans="1:8">
      <c r="A9673" s="15">
        <v>9668</v>
      </c>
      <c r="B9673" s="16" t="s">
        <v>42</v>
      </c>
      <c r="C9673" s="16" t="s">
        <v>167</v>
      </c>
      <c r="D9673" s="17">
        <v>0</v>
      </c>
      <c r="E9673" s="17">
        <v>10</v>
      </c>
      <c r="F9673" s="17">
        <v>37</v>
      </c>
      <c r="G9673" s="17">
        <v>0</v>
      </c>
      <c r="H9673" s="17">
        <v>49</v>
      </c>
    </row>
    <row r="9674" spans="1:8">
      <c r="A9674" s="15">
        <v>9669</v>
      </c>
      <c r="B9674" s="16" t="s">
        <v>42</v>
      </c>
      <c r="C9674" s="16" t="s">
        <v>168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42</v>
      </c>
      <c r="C9675" s="16" t="s">
        <v>353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42</v>
      </c>
      <c r="C9676" s="16" t="s">
        <v>169</v>
      </c>
      <c r="D9676" s="17">
        <v>3</v>
      </c>
      <c r="E9676" s="17">
        <v>16</v>
      </c>
      <c r="F9676" s="17">
        <v>278</v>
      </c>
      <c r="G9676" s="17">
        <v>38</v>
      </c>
      <c r="H9676" s="17">
        <v>340</v>
      </c>
    </row>
    <row r="9677" spans="1:8">
      <c r="A9677" s="15">
        <v>9672</v>
      </c>
      <c r="B9677" s="16" t="s">
        <v>42</v>
      </c>
      <c r="C9677" s="16" t="s">
        <v>170</v>
      </c>
      <c r="D9677" s="17">
        <v>5</v>
      </c>
      <c r="E9677" s="17">
        <v>0</v>
      </c>
      <c r="F9677" s="17">
        <v>29</v>
      </c>
      <c r="G9677" s="17">
        <v>10</v>
      </c>
      <c r="H9677" s="17">
        <v>37</v>
      </c>
    </row>
    <row r="9678" spans="1:8">
      <c r="A9678" s="15">
        <v>9673</v>
      </c>
      <c r="B9678" s="16" t="s">
        <v>42</v>
      </c>
      <c r="C9678" s="16" t="s">
        <v>171</v>
      </c>
      <c r="D9678" s="17">
        <v>12</v>
      </c>
      <c r="E9678" s="17">
        <v>20</v>
      </c>
      <c r="F9678" s="17">
        <v>152</v>
      </c>
      <c r="G9678" s="17">
        <v>34</v>
      </c>
      <c r="H9678" s="17">
        <v>213</v>
      </c>
    </row>
    <row r="9679" spans="1:8">
      <c r="A9679" s="15">
        <v>9674</v>
      </c>
      <c r="B9679" s="16" t="s">
        <v>42</v>
      </c>
      <c r="C9679" s="16" t="s">
        <v>172</v>
      </c>
      <c r="D9679" s="17">
        <v>0</v>
      </c>
      <c r="E9679" s="17">
        <v>0</v>
      </c>
      <c r="F9679" s="17">
        <v>0</v>
      </c>
      <c r="G9679" s="17">
        <v>0</v>
      </c>
      <c r="H9679" s="17">
        <v>0</v>
      </c>
    </row>
    <row r="9680" spans="1:8">
      <c r="A9680" s="15">
        <v>9675</v>
      </c>
      <c r="B9680" s="16" t="s">
        <v>42</v>
      </c>
      <c r="C9680" s="16" t="s">
        <v>173</v>
      </c>
      <c r="D9680" s="17">
        <v>0</v>
      </c>
      <c r="E9680" s="17">
        <v>0</v>
      </c>
      <c r="F9680" s="17">
        <v>0</v>
      </c>
      <c r="G9680" s="17">
        <v>0</v>
      </c>
      <c r="H9680" s="17">
        <v>0</v>
      </c>
    </row>
    <row r="9681" spans="1:8">
      <c r="A9681" s="15">
        <v>9676</v>
      </c>
      <c r="B9681" s="16" t="s">
        <v>42</v>
      </c>
      <c r="C9681" s="16" t="s">
        <v>174</v>
      </c>
      <c r="D9681" s="17">
        <v>0</v>
      </c>
      <c r="E9681" s="17">
        <v>0</v>
      </c>
      <c r="F9681" s="17">
        <v>0</v>
      </c>
      <c r="G9681" s="17">
        <v>0</v>
      </c>
      <c r="H9681" s="17">
        <v>0</v>
      </c>
    </row>
    <row r="9682" spans="1:8">
      <c r="A9682" s="15">
        <v>9677</v>
      </c>
      <c r="B9682" s="16" t="s">
        <v>42</v>
      </c>
      <c r="C9682" s="16" t="s">
        <v>175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42</v>
      </c>
      <c r="C9683" s="16" t="s">
        <v>176</v>
      </c>
      <c r="D9683" s="17">
        <v>0</v>
      </c>
      <c r="E9683" s="17">
        <v>0</v>
      </c>
      <c r="F9683" s="17">
        <v>5</v>
      </c>
      <c r="G9683" s="17">
        <v>13</v>
      </c>
      <c r="H9683" s="17">
        <v>17</v>
      </c>
    </row>
    <row r="9684" spans="1:8">
      <c r="A9684" s="15">
        <v>9679</v>
      </c>
      <c r="B9684" s="16" t="s">
        <v>42</v>
      </c>
      <c r="C9684" s="16" t="s">
        <v>177</v>
      </c>
      <c r="D9684" s="17">
        <v>0</v>
      </c>
      <c r="E9684" s="17">
        <v>0</v>
      </c>
      <c r="F9684" s="17">
        <v>22</v>
      </c>
      <c r="G9684" s="17">
        <v>5</v>
      </c>
      <c r="H9684" s="17">
        <v>29</v>
      </c>
    </row>
    <row r="9685" spans="1:8">
      <c r="A9685" s="15">
        <v>9680</v>
      </c>
      <c r="B9685" s="16" t="s">
        <v>42</v>
      </c>
      <c r="C9685" s="16" t="s">
        <v>178</v>
      </c>
      <c r="D9685" s="17">
        <v>19</v>
      </c>
      <c r="E9685" s="17">
        <v>34</v>
      </c>
      <c r="F9685" s="17">
        <v>324</v>
      </c>
      <c r="G9685" s="17">
        <v>376</v>
      </c>
      <c r="H9685" s="17">
        <v>751</v>
      </c>
    </row>
    <row r="9686" spans="1:8">
      <c r="A9686" s="15">
        <v>9681</v>
      </c>
      <c r="B9686" s="16" t="s">
        <v>42</v>
      </c>
      <c r="C9686" s="16" t="s">
        <v>179</v>
      </c>
      <c r="D9686" s="17">
        <v>5</v>
      </c>
      <c r="E9686" s="17">
        <v>0</v>
      </c>
      <c r="F9686" s="17">
        <v>12</v>
      </c>
      <c r="G9686" s="17">
        <v>0</v>
      </c>
      <c r="H9686" s="17">
        <v>14</v>
      </c>
    </row>
    <row r="9687" spans="1:8">
      <c r="A9687" s="15">
        <v>9682</v>
      </c>
      <c r="B9687" s="16" t="s">
        <v>42</v>
      </c>
      <c r="C9687" s="16" t="s">
        <v>180</v>
      </c>
      <c r="D9687" s="17">
        <v>0</v>
      </c>
      <c r="E9687" s="17">
        <v>0</v>
      </c>
      <c r="F9687" s="17">
        <v>0</v>
      </c>
      <c r="G9687" s="17">
        <v>0</v>
      </c>
      <c r="H9687" s="17">
        <v>0</v>
      </c>
    </row>
    <row r="9688" spans="1:8">
      <c r="A9688" s="15">
        <v>9683</v>
      </c>
      <c r="B9688" s="16" t="s">
        <v>42</v>
      </c>
      <c r="C9688" s="16" t="s">
        <v>181</v>
      </c>
      <c r="D9688" s="17">
        <v>82</v>
      </c>
      <c r="E9688" s="17">
        <v>79</v>
      </c>
      <c r="F9688" s="17">
        <v>915</v>
      </c>
      <c r="G9688" s="17">
        <v>1823</v>
      </c>
      <c r="H9688" s="17">
        <v>2899</v>
      </c>
    </row>
    <row r="9689" spans="1:8">
      <c r="A9689" s="15">
        <v>9684</v>
      </c>
      <c r="B9689" s="16" t="s">
        <v>42</v>
      </c>
      <c r="C9689" s="16" t="s">
        <v>182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42</v>
      </c>
      <c r="C9690" s="16" t="s">
        <v>183</v>
      </c>
      <c r="D9690" s="17">
        <v>0</v>
      </c>
      <c r="E9690" s="17">
        <v>0</v>
      </c>
      <c r="F9690" s="17">
        <v>0</v>
      </c>
      <c r="G9690" s="17">
        <v>0</v>
      </c>
      <c r="H9690" s="17">
        <v>0</v>
      </c>
    </row>
    <row r="9691" spans="1:8">
      <c r="A9691" s="15">
        <v>9686</v>
      </c>
      <c r="B9691" s="16" t="s">
        <v>42</v>
      </c>
      <c r="C9691" s="16" t="s">
        <v>184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42</v>
      </c>
      <c r="C9692" s="16" t="s">
        <v>185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42</v>
      </c>
      <c r="C9693" s="16" t="s">
        <v>186</v>
      </c>
      <c r="D9693" s="17">
        <v>0</v>
      </c>
      <c r="E9693" s="17">
        <v>0</v>
      </c>
      <c r="F9693" s="17">
        <v>8</v>
      </c>
      <c r="G9693" s="17">
        <v>5</v>
      </c>
      <c r="H9693" s="17">
        <v>9</v>
      </c>
    </row>
    <row r="9694" spans="1:8">
      <c r="A9694" s="15">
        <v>9689</v>
      </c>
      <c r="B9694" s="16" t="s">
        <v>42</v>
      </c>
      <c r="C9694" s="16" t="s">
        <v>354</v>
      </c>
      <c r="D9694" s="17">
        <v>0</v>
      </c>
      <c r="E9694" s="17">
        <v>0</v>
      </c>
      <c r="F9694" s="17">
        <v>0</v>
      </c>
      <c r="G9694" s="17">
        <v>0</v>
      </c>
      <c r="H9694" s="17">
        <v>3</v>
      </c>
    </row>
    <row r="9695" spans="1:8">
      <c r="A9695" s="15">
        <v>9690</v>
      </c>
      <c r="B9695" s="16" t="s">
        <v>42</v>
      </c>
      <c r="C9695" s="16" t="s">
        <v>187</v>
      </c>
      <c r="D9695" s="17">
        <v>0</v>
      </c>
      <c r="E9695" s="17">
        <v>0</v>
      </c>
      <c r="F9695" s="17">
        <v>0</v>
      </c>
      <c r="G9695" s="17">
        <v>0</v>
      </c>
      <c r="H9695" s="17">
        <v>0</v>
      </c>
    </row>
    <row r="9696" spans="1:8">
      <c r="A9696" s="15">
        <v>9691</v>
      </c>
      <c r="B9696" s="16" t="s">
        <v>42</v>
      </c>
      <c r="C9696" s="16" t="s">
        <v>188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42</v>
      </c>
      <c r="C9697" s="16" t="s">
        <v>189</v>
      </c>
      <c r="D9697" s="17">
        <v>0</v>
      </c>
      <c r="E9697" s="17">
        <v>0</v>
      </c>
      <c r="F9697" s="17">
        <v>3</v>
      </c>
      <c r="G9697" s="17">
        <v>0</v>
      </c>
      <c r="H9697" s="17">
        <v>3</v>
      </c>
    </row>
    <row r="9698" spans="1:8">
      <c r="A9698" s="15">
        <v>9693</v>
      </c>
      <c r="B9698" s="16" t="s">
        <v>42</v>
      </c>
      <c r="C9698" s="16" t="s">
        <v>190</v>
      </c>
      <c r="D9698" s="17">
        <v>0</v>
      </c>
      <c r="E9698" s="17">
        <v>0</v>
      </c>
      <c r="F9698" s="17">
        <v>0</v>
      </c>
      <c r="G9698" s="17">
        <v>0</v>
      </c>
      <c r="H9698" s="17">
        <v>0</v>
      </c>
    </row>
    <row r="9699" spans="1:8">
      <c r="A9699" s="15">
        <v>9694</v>
      </c>
      <c r="B9699" s="16" t="s">
        <v>42</v>
      </c>
      <c r="C9699" s="16" t="s">
        <v>191</v>
      </c>
      <c r="D9699" s="17">
        <v>0</v>
      </c>
      <c r="E9699" s="17">
        <v>0</v>
      </c>
      <c r="F9699" s="17">
        <v>0</v>
      </c>
      <c r="G9699" s="17">
        <v>0</v>
      </c>
      <c r="H9699" s="17">
        <v>0</v>
      </c>
    </row>
    <row r="9700" spans="1:8">
      <c r="A9700" s="15">
        <v>9695</v>
      </c>
      <c r="B9700" s="16" t="s">
        <v>42</v>
      </c>
      <c r="C9700" s="16" t="s">
        <v>192</v>
      </c>
      <c r="D9700" s="17">
        <v>0</v>
      </c>
      <c r="E9700" s="17">
        <v>0</v>
      </c>
      <c r="F9700" s="17">
        <v>0</v>
      </c>
      <c r="G9700" s="17">
        <v>0</v>
      </c>
      <c r="H9700" s="17">
        <v>0</v>
      </c>
    </row>
    <row r="9701" spans="1:8">
      <c r="A9701" s="15">
        <v>9696</v>
      </c>
      <c r="B9701" s="16" t="s">
        <v>42</v>
      </c>
      <c r="C9701" s="16" t="s">
        <v>355</v>
      </c>
      <c r="D9701" s="17">
        <v>21</v>
      </c>
      <c r="E9701" s="17">
        <v>40</v>
      </c>
      <c r="F9701" s="17">
        <v>272</v>
      </c>
      <c r="G9701" s="17">
        <v>40</v>
      </c>
      <c r="H9701" s="17">
        <v>370</v>
      </c>
    </row>
    <row r="9702" spans="1:8">
      <c r="A9702" s="15">
        <v>9697</v>
      </c>
      <c r="B9702" s="16" t="s">
        <v>42</v>
      </c>
      <c r="C9702" s="16" t="s">
        <v>193</v>
      </c>
      <c r="D9702" s="17">
        <v>14</v>
      </c>
      <c r="E9702" s="17">
        <v>5</v>
      </c>
      <c r="F9702" s="17">
        <v>98</v>
      </c>
      <c r="G9702" s="17">
        <v>95</v>
      </c>
      <c r="H9702" s="17">
        <v>210</v>
      </c>
    </row>
    <row r="9703" spans="1:8">
      <c r="A9703" s="15">
        <v>9698</v>
      </c>
      <c r="B9703" s="16" t="s">
        <v>42</v>
      </c>
      <c r="C9703" s="16" t="s">
        <v>194</v>
      </c>
      <c r="D9703" s="17">
        <v>0</v>
      </c>
      <c r="E9703" s="17">
        <v>0</v>
      </c>
      <c r="F9703" s="17">
        <v>4</v>
      </c>
      <c r="G9703" s="17">
        <v>0</v>
      </c>
      <c r="H9703" s="17">
        <v>3</v>
      </c>
    </row>
    <row r="9704" spans="1:8">
      <c r="A9704" s="15">
        <v>9699</v>
      </c>
      <c r="B9704" s="16" t="s">
        <v>42</v>
      </c>
      <c r="C9704" s="16" t="s">
        <v>195</v>
      </c>
      <c r="D9704" s="17">
        <v>281</v>
      </c>
      <c r="E9704" s="17">
        <v>534</v>
      </c>
      <c r="F9704" s="17">
        <v>3762</v>
      </c>
      <c r="G9704" s="17">
        <v>535</v>
      </c>
      <c r="H9704" s="17">
        <v>5113</v>
      </c>
    </row>
    <row r="9705" spans="1:8">
      <c r="A9705" s="15">
        <v>9700</v>
      </c>
      <c r="B9705" s="16" t="s">
        <v>42</v>
      </c>
      <c r="C9705" s="16" t="s">
        <v>196</v>
      </c>
      <c r="D9705" s="17">
        <v>16</v>
      </c>
      <c r="E9705" s="17">
        <v>40</v>
      </c>
      <c r="F9705" s="17">
        <v>214</v>
      </c>
      <c r="G9705" s="17">
        <v>38</v>
      </c>
      <c r="H9705" s="17">
        <v>308</v>
      </c>
    </row>
    <row r="9706" spans="1:8">
      <c r="A9706" s="15">
        <v>9701</v>
      </c>
      <c r="B9706" s="16" t="s">
        <v>42</v>
      </c>
      <c r="C9706" s="16" t="s">
        <v>197</v>
      </c>
      <c r="D9706" s="17">
        <v>11</v>
      </c>
      <c r="E9706" s="17">
        <v>15</v>
      </c>
      <c r="F9706" s="17">
        <v>153</v>
      </c>
      <c r="G9706" s="17">
        <v>10</v>
      </c>
      <c r="H9706" s="17">
        <v>184</v>
      </c>
    </row>
    <row r="9707" spans="1:8">
      <c r="A9707" s="15">
        <v>9702</v>
      </c>
      <c r="B9707" s="16" t="s">
        <v>42</v>
      </c>
      <c r="C9707" s="16" t="s">
        <v>198</v>
      </c>
      <c r="D9707" s="17">
        <v>0</v>
      </c>
      <c r="E9707" s="17">
        <v>10</v>
      </c>
      <c r="F9707" s="17">
        <v>72</v>
      </c>
      <c r="G9707" s="17">
        <v>12</v>
      </c>
      <c r="H9707" s="17">
        <v>95</v>
      </c>
    </row>
    <row r="9708" spans="1:8">
      <c r="A9708" s="15">
        <v>9703</v>
      </c>
      <c r="B9708" s="16" t="s">
        <v>42</v>
      </c>
      <c r="C9708" s="16" t="s">
        <v>199</v>
      </c>
      <c r="D9708" s="17">
        <v>65</v>
      </c>
      <c r="E9708" s="17">
        <v>21</v>
      </c>
      <c r="F9708" s="17">
        <v>415</v>
      </c>
      <c r="G9708" s="17">
        <v>147</v>
      </c>
      <c r="H9708" s="17">
        <v>649</v>
      </c>
    </row>
    <row r="9709" spans="1:8">
      <c r="A9709" s="15">
        <v>9704</v>
      </c>
      <c r="B9709" s="16" t="s">
        <v>42</v>
      </c>
      <c r="C9709" s="16" t="s">
        <v>200</v>
      </c>
      <c r="D9709" s="17">
        <v>0</v>
      </c>
      <c r="E9709" s="17">
        <v>0</v>
      </c>
      <c r="F9709" s="17">
        <v>3</v>
      </c>
      <c r="G9709" s="17">
        <v>0</v>
      </c>
      <c r="H9709" s="17">
        <v>9</v>
      </c>
    </row>
    <row r="9710" spans="1:8">
      <c r="A9710" s="15">
        <v>9705</v>
      </c>
      <c r="B9710" s="16" t="s">
        <v>42</v>
      </c>
      <c r="C9710" s="16" t="s">
        <v>201</v>
      </c>
      <c r="D9710" s="17">
        <v>52</v>
      </c>
      <c r="E9710" s="17">
        <v>28</v>
      </c>
      <c r="F9710" s="17">
        <v>176</v>
      </c>
      <c r="G9710" s="17">
        <v>14</v>
      </c>
      <c r="H9710" s="17">
        <v>270</v>
      </c>
    </row>
    <row r="9711" spans="1:8">
      <c r="A9711" s="15">
        <v>9706</v>
      </c>
      <c r="B9711" s="16" t="s">
        <v>42</v>
      </c>
      <c r="C9711" s="16" t="s">
        <v>202</v>
      </c>
      <c r="D9711" s="17">
        <v>10</v>
      </c>
      <c r="E9711" s="17">
        <v>23</v>
      </c>
      <c r="F9711" s="17">
        <v>452</v>
      </c>
      <c r="G9711" s="17">
        <v>1046</v>
      </c>
      <c r="H9711" s="17">
        <v>1539</v>
      </c>
    </row>
    <row r="9712" spans="1:8">
      <c r="A9712" s="15">
        <v>9707</v>
      </c>
      <c r="B9712" s="16" t="s">
        <v>42</v>
      </c>
      <c r="C9712" s="16" t="s">
        <v>203</v>
      </c>
      <c r="D9712" s="17">
        <v>0</v>
      </c>
      <c r="E9712" s="17">
        <v>0</v>
      </c>
      <c r="F9712" s="17">
        <v>5</v>
      </c>
      <c r="G9712" s="17">
        <v>0</v>
      </c>
      <c r="H9712" s="17">
        <v>5</v>
      </c>
    </row>
    <row r="9713" spans="1:8">
      <c r="A9713" s="15">
        <v>9708</v>
      </c>
      <c r="B9713" s="16" t="s">
        <v>42</v>
      </c>
      <c r="C9713" s="16" t="s">
        <v>204</v>
      </c>
      <c r="D9713" s="17">
        <v>51</v>
      </c>
      <c r="E9713" s="17">
        <v>31</v>
      </c>
      <c r="F9713" s="17">
        <v>240</v>
      </c>
      <c r="G9713" s="17">
        <v>22</v>
      </c>
      <c r="H9713" s="17">
        <v>342</v>
      </c>
    </row>
    <row r="9714" spans="1:8">
      <c r="A9714" s="15">
        <v>9709</v>
      </c>
      <c r="B9714" s="16" t="s">
        <v>42</v>
      </c>
      <c r="C9714" s="16" t="s">
        <v>205</v>
      </c>
      <c r="D9714" s="17">
        <v>0</v>
      </c>
      <c r="E9714" s="17">
        <v>0</v>
      </c>
      <c r="F9714" s="17">
        <v>0</v>
      </c>
      <c r="G9714" s="17">
        <v>0</v>
      </c>
      <c r="H9714" s="17">
        <v>0</v>
      </c>
    </row>
    <row r="9715" spans="1:8">
      <c r="A9715" s="15">
        <v>9710</v>
      </c>
      <c r="B9715" s="16" t="s">
        <v>42</v>
      </c>
      <c r="C9715" s="16" t="s">
        <v>356</v>
      </c>
      <c r="D9715" s="17">
        <v>0</v>
      </c>
      <c r="E9715" s="17">
        <v>0</v>
      </c>
      <c r="F9715" s="17">
        <v>0</v>
      </c>
      <c r="G9715" s="17">
        <v>0</v>
      </c>
      <c r="H9715" s="17">
        <v>0</v>
      </c>
    </row>
    <row r="9716" spans="1:8">
      <c r="A9716" s="15">
        <v>9711</v>
      </c>
      <c r="B9716" s="16" t="s">
        <v>42</v>
      </c>
      <c r="C9716" s="16" t="s">
        <v>206</v>
      </c>
      <c r="D9716" s="17">
        <v>0</v>
      </c>
      <c r="E9716" s="17">
        <v>0</v>
      </c>
      <c r="F9716" s="17">
        <v>12</v>
      </c>
      <c r="G9716" s="17">
        <v>5</v>
      </c>
      <c r="H9716" s="17">
        <v>18</v>
      </c>
    </row>
    <row r="9717" spans="1:8">
      <c r="A9717" s="15">
        <v>9712</v>
      </c>
      <c r="B9717" s="16" t="s">
        <v>42</v>
      </c>
      <c r="C9717" s="16" t="s">
        <v>207</v>
      </c>
      <c r="D9717" s="17">
        <v>4</v>
      </c>
      <c r="E9717" s="17">
        <v>0</v>
      </c>
      <c r="F9717" s="17">
        <v>37</v>
      </c>
      <c r="G9717" s="17">
        <v>6</v>
      </c>
      <c r="H9717" s="17">
        <v>50</v>
      </c>
    </row>
    <row r="9718" spans="1:8">
      <c r="A9718" s="15">
        <v>9713</v>
      </c>
      <c r="B9718" s="16" t="s">
        <v>42</v>
      </c>
      <c r="C9718" s="16" t="s">
        <v>208</v>
      </c>
      <c r="D9718" s="17">
        <v>9</v>
      </c>
      <c r="E9718" s="17">
        <v>10</v>
      </c>
      <c r="F9718" s="17">
        <v>57</v>
      </c>
      <c r="G9718" s="17">
        <v>5</v>
      </c>
      <c r="H9718" s="17">
        <v>72</v>
      </c>
    </row>
    <row r="9719" spans="1:8">
      <c r="A9719" s="15">
        <v>9714</v>
      </c>
      <c r="B9719" s="16" t="s">
        <v>42</v>
      </c>
      <c r="C9719" s="16" t="s">
        <v>209</v>
      </c>
      <c r="D9719" s="17">
        <v>0</v>
      </c>
      <c r="E9719" s="17">
        <v>0</v>
      </c>
      <c r="F9719" s="17">
        <v>0</v>
      </c>
      <c r="G9719" s="17">
        <v>0</v>
      </c>
      <c r="H9719" s="17">
        <v>0</v>
      </c>
    </row>
    <row r="9720" spans="1:8">
      <c r="A9720" s="15">
        <v>9715</v>
      </c>
      <c r="B9720" s="16" t="s">
        <v>42</v>
      </c>
      <c r="C9720" s="16" t="s">
        <v>357</v>
      </c>
      <c r="D9720" s="17">
        <v>0</v>
      </c>
      <c r="E9720" s="17">
        <v>0</v>
      </c>
      <c r="F9720" s="17">
        <v>0</v>
      </c>
      <c r="G9720" s="17">
        <v>0</v>
      </c>
      <c r="H9720" s="17">
        <v>0</v>
      </c>
    </row>
    <row r="9721" spans="1:8">
      <c r="A9721" s="15">
        <v>9716</v>
      </c>
      <c r="B9721" s="16" t="s">
        <v>42</v>
      </c>
      <c r="C9721" s="16" t="s">
        <v>358</v>
      </c>
      <c r="D9721" s="17">
        <v>14</v>
      </c>
      <c r="E9721" s="17">
        <v>47</v>
      </c>
      <c r="F9721" s="17">
        <v>223</v>
      </c>
      <c r="G9721" s="17">
        <v>3</v>
      </c>
      <c r="H9721" s="17">
        <v>289</v>
      </c>
    </row>
    <row r="9722" spans="1:8">
      <c r="A9722" s="15">
        <v>9717</v>
      </c>
      <c r="B9722" s="16" t="s">
        <v>42</v>
      </c>
      <c r="C9722" s="16" t="s">
        <v>359</v>
      </c>
      <c r="D9722" s="17">
        <v>0</v>
      </c>
      <c r="E9722" s="17">
        <v>0</v>
      </c>
      <c r="F9722" s="17">
        <v>3</v>
      </c>
      <c r="G9722" s="17">
        <v>0</v>
      </c>
      <c r="H9722" s="17">
        <v>0</v>
      </c>
    </row>
    <row r="9723" spans="1:8">
      <c r="A9723" s="15">
        <v>9718</v>
      </c>
      <c r="B9723" s="16" t="s">
        <v>42</v>
      </c>
      <c r="C9723" s="16" t="s">
        <v>210</v>
      </c>
      <c r="D9723" s="17">
        <v>0</v>
      </c>
      <c r="E9723" s="17">
        <v>7</v>
      </c>
      <c r="F9723" s="17">
        <v>19</v>
      </c>
      <c r="G9723" s="17">
        <v>0</v>
      </c>
      <c r="H9723" s="17">
        <v>28</v>
      </c>
    </row>
    <row r="9724" spans="1:8">
      <c r="A9724" s="15">
        <v>9719</v>
      </c>
      <c r="B9724" s="16" t="s">
        <v>42</v>
      </c>
      <c r="C9724" s="16" t="s">
        <v>360</v>
      </c>
      <c r="D9724" s="17">
        <v>0</v>
      </c>
      <c r="E9724" s="17">
        <v>3</v>
      </c>
      <c r="F9724" s="17">
        <v>4</v>
      </c>
      <c r="G9724" s="17">
        <v>0</v>
      </c>
      <c r="H9724" s="17">
        <v>9</v>
      </c>
    </row>
    <row r="9725" spans="1:8">
      <c r="A9725" s="15">
        <v>9720</v>
      </c>
      <c r="B9725" s="16" t="s">
        <v>42</v>
      </c>
      <c r="C9725" s="16" t="s">
        <v>211</v>
      </c>
      <c r="D9725" s="17">
        <v>0</v>
      </c>
      <c r="E9725" s="17">
        <v>5</v>
      </c>
      <c r="F9725" s="17">
        <v>52</v>
      </c>
      <c r="G9725" s="17">
        <v>20</v>
      </c>
      <c r="H9725" s="17">
        <v>69</v>
      </c>
    </row>
    <row r="9726" spans="1:8">
      <c r="A9726" s="15">
        <v>9721</v>
      </c>
      <c r="B9726" s="16" t="s">
        <v>42</v>
      </c>
      <c r="C9726" s="16" t="s">
        <v>212</v>
      </c>
      <c r="D9726" s="17">
        <v>3</v>
      </c>
      <c r="E9726" s="17">
        <v>0</v>
      </c>
      <c r="F9726" s="17">
        <v>24</v>
      </c>
      <c r="G9726" s="17">
        <v>19</v>
      </c>
      <c r="H9726" s="17">
        <v>53</v>
      </c>
    </row>
    <row r="9727" spans="1:8">
      <c r="A9727" s="15">
        <v>9722</v>
      </c>
      <c r="B9727" s="16" t="s">
        <v>42</v>
      </c>
      <c r="C9727" s="16" t="s">
        <v>213</v>
      </c>
      <c r="D9727" s="17">
        <v>7</v>
      </c>
      <c r="E9727" s="17">
        <v>9</v>
      </c>
      <c r="F9727" s="17">
        <v>196</v>
      </c>
      <c r="G9727" s="17">
        <v>73</v>
      </c>
      <c r="H9727" s="17">
        <v>286</v>
      </c>
    </row>
    <row r="9728" spans="1:8">
      <c r="A9728" s="15">
        <v>9723</v>
      </c>
      <c r="B9728" s="16" t="s">
        <v>42</v>
      </c>
      <c r="C9728" s="16" t="s">
        <v>214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42</v>
      </c>
      <c r="C9729" s="16" t="s">
        <v>215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42</v>
      </c>
      <c r="C9730" s="16" t="s">
        <v>216</v>
      </c>
      <c r="D9730" s="17">
        <v>0</v>
      </c>
      <c r="E9730" s="17">
        <v>0</v>
      </c>
      <c r="F9730" s="17">
        <v>3</v>
      </c>
      <c r="G9730" s="17">
        <v>5</v>
      </c>
      <c r="H9730" s="17">
        <v>6</v>
      </c>
    </row>
    <row r="9731" spans="1:8">
      <c r="A9731" s="15">
        <v>9726</v>
      </c>
      <c r="B9731" s="16" t="s">
        <v>42</v>
      </c>
      <c r="C9731" s="16" t="s">
        <v>217</v>
      </c>
      <c r="D9731" s="17">
        <v>0</v>
      </c>
      <c r="E9731" s="17">
        <v>0</v>
      </c>
      <c r="F9731" s="17">
        <v>0</v>
      </c>
      <c r="G9731" s="17">
        <v>0</v>
      </c>
      <c r="H9731" s="17">
        <v>0</v>
      </c>
    </row>
    <row r="9732" spans="1:8">
      <c r="A9732" s="15">
        <v>9727</v>
      </c>
      <c r="B9732" s="16" t="s">
        <v>42</v>
      </c>
      <c r="C9732" s="16" t="s">
        <v>218</v>
      </c>
      <c r="D9732" s="17">
        <v>0</v>
      </c>
      <c r="E9732" s="17">
        <v>0</v>
      </c>
      <c r="F9732" s="17">
        <v>23</v>
      </c>
      <c r="G9732" s="17">
        <v>22</v>
      </c>
      <c r="H9732" s="17">
        <v>48</v>
      </c>
    </row>
    <row r="9733" spans="1:8">
      <c r="A9733" s="15">
        <v>9728</v>
      </c>
      <c r="B9733" s="16" t="s">
        <v>42</v>
      </c>
      <c r="C9733" s="16" t="s">
        <v>219</v>
      </c>
      <c r="D9733" s="17">
        <v>0</v>
      </c>
      <c r="E9733" s="17">
        <v>0</v>
      </c>
      <c r="F9733" s="17">
        <v>0</v>
      </c>
      <c r="G9733" s="17">
        <v>0</v>
      </c>
      <c r="H9733" s="17">
        <v>5</v>
      </c>
    </row>
    <row r="9734" spans="1:8">
      <c r="A9734" s="15">
        <v>9729</v>
      </c>
      <c r="B9734" s="16" t="s">
        <v>42</v>
      </c>
      <c r="C9734" s="16" t="s">
        <v>361</v>
      </c>
      <c r="D9734" s="17">
        <v>0</v>
      </c>
      <c r="E9734" s="17">
        <v>0</v>
      </c>
      <c r="F9734" s="17">
        <v>11</v>
      </c>
      <c r="G9734" s="17">
        <v>0</v>
      </c>
      <c r="H9734" s="17">
        <v>15</v>
      </c>
    </row>
    <row r="9735" spans="1:8">
      <c r="A9735" s="15">
        <v>9730</v>
      </c>
      <c r="B9735" s="16" t="s">
        <v>42</v>
      </c>
      <c r="C9735" s="16" t="s">
        <v>220</v>
      </c>
      <c r="D9735" s="17">
        <v>0</v>
      </c>
      <c r="E9735" s="17">
        <v>0</v>
      </c>
      <c r="F9735" s="17">
        <v>6</v>
      </c>
      <c r="G9735" s="17">
        <v>0</v>
      </c>
      <c r="H9735" s="17">
        <v>6</v>
      </c>
    </row>
    <row r="9736" spans="1:8">
      <c r="A9736" s="15">
        <v>9731</v>
      </c>
      <c r="B9736" s="16" t="s">
        <v>42</v>
      </c>
      <c r="C9736" s="16" t="s">
        <v>221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42</v>
      </c>
      <c r="C9737" s="16" t="s">
        <v>222</v>
      </c>
      <c r="D9737" s="17">
        <v>0</v>
      </c>
      <c r="E9737" s="17">
        <v>0</v>
      </c>
      <c r="F9737" s="17">
        <v>3</v>
      </c>
      <c r="G9737" s="17">
        <v>0</v>
      </c>
      <c r="H9737" s="17">
        <v>3</v>
      </c>
    </row>
    <row r="9738" spans="1:8">
      <c r="A9738" s="15">
        <v>9733</v>
      </c>
      <c r="B9738" s="16" t="s">
        <v>42</v>
      </c>
      <c r="C9738" s="16" t="s">
        <v>223</v>
      </c>
      <c r="D9738" s="17">
        <v>28</v>
      </c>
      <c r="E9738" s="17">
        <v>56</v>
      </c>
      <c r="F9738" s="17">
        <v>500</v>
      </c>
      <c r="G9738" s="17">
        <v>104</v>
      </c>
      <c r="H9738" s="17">
        <v>683</v>
      </c>
    </row>
    <row r="9739" spans="1:8">
      <c r="A9739" s="15">
        <v>9734</v>
      </c>
      <c r="B9739" s="16" t="s">
        <v>42</v>
      </c>
      <c r="C9739" s="16" t="s">
        <v>224</v>
      </c>
      <c r="D9739" s="17">
        <v>0</v>
      </c>
      <c r="E9739" s="17">
        <v>0</v>
      </c>
      <c r="F9739" s="17">
        <v>0</v>
      </c>
      <c r="G9739" s="17">
        <v>0</v>
      </c>
      <c r="H9739" s="17">
        <v>0</v>
      </c>
    </row>
    <row r="9740" spans="1:8">
      <c r="A9740" s="15">
        <v>9735</v>
      </c>
      <c r="B9740" s="16" t="s">
        <v>42</v>
      </c>
      <c r="C9740" s="16" t="s">
        <v>225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42</v>
      </c>
      <c r="C9741" s="16" t="s">
        <v>226</v>
      </c>
      <c r="D9741" s="17">
        <v>0</v>
      </c>
      <c r="E9741" s="17">
        <v>0</v>
      </c>
      <c r="F9741" s="17">
        <v>59</v>
      </c>
      <c r="G9741" s="17">
        <v>109</v>
      </c>
      <c r="H9741" s="17">
        <v>169</v>
      </c>
    </row>
    <row r="9742" spans="1:8">
      <c r="A9742" s="15">
        <v>9737</v>
      </c>
      <c r="B9742" s="16" t="s">
        <v>42</v>
      </c>
      <c r="C9742" s="16" t="s">
        <v>227</v>
      </c>
      <c r="D9742" s="17">
        <v>0</v>
      </c>
      <c r="E9742" s="17">
        <v>0</v>
      </c>
      <c r="F9742" s="17">
        <v>0</v>
      </c>
      <c r="G9742" s="17">
        <v>0</v>
      </c>
      <c r="H9742" s="17">
        <v>0</v>
      </c>
    </row>
    <row r="9743" spans="1:8">
      <c r="A9743" s="15">
        <v>9738</v>
      </c>
      <c r="B9743" s="16" t="s">
        <v>42</v>
      </c>
      <c r="C9743" s="16" t="s">
        <v>228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42</v>
      </c>
      <c r="C9744" s="16" t="s">
        <v>373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42</v>
      </c>
      <c r="C9745" s="16" t="s">
        <v>229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42</v>
      </c>
      <c r="C9746" s="16" t="s">
        <v>230</v>
      </c>
      <c r="D9746" s="17">
        <v>15</v>
      </c>
      <c r="E9746" s="17">
        <v>27</v>
      </c>
      <c r="F9746" s="17">
        <v>406</v>
      </c>
      <c r="G9746" s="17">
        <v>226</v>
      </c>
      <c r="H9746" s="17">
        <v>677</v>
      </c>
    </row>
    <row r="9747" spans="1:8">
      <c r="A9747" s="15">
        <v>9742</v>
      </c>
      <c r="B9747" s="16" t="s">
        <v>42</v>
      </c>
      <c r="C9747" s="16" t="s">
        <v>231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42</v>
      </c>
      <c r="C9748" s="16" t="s">
        <v>232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42</v>
      </c>
      <c r="C9749" s="16" t="s">
        <v>233</v>
      </c>
      <c r="D9749" s="17">
        <v>3</v>
      </c>
      <c r="E9749" s="17">
        <v>0</v>
      </c>
      <c r="F9749" s="17">
        <v>23</v>
      </c>
      <c r="G9749" s="17">
        <v>0</v>
      </c>
      <c r="H9749" s="17">
        <v>32</v>
      </c>
    </row>
    <row r="9750" spans="1:8">
      <c r="A9750" s="15">
        <v>9745</v>
      </c>
      <c r="B9750" s="16" t="s">
        <v>42</v>
      </c>
      <c r="C9750" s="16" t="s">
        <v>362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42</v>
      </c>
      <c r="C9751" s="16" t="s">
        <v>234</v>
      </c>
      <c r="D9751" s="17">
        <v>0</v>
      </c>
      <c r="E9751" s="17">
        <v>0</v>
      </c>
      <c r="F9751" s="17">
        <v>0</v>
      </c>
      <c r="G9751" s="17">
        <v>0</v>
      </c>
      <c r="H9751" s="17">
        <v>0</v>
      </c>
    </row>
    <row r="9752" spans="1:8">
      <c r="A9752" s="15">
        <v>9747</v>
      </c>
      <c r="B9752" s="16" t="s">
        <v>42</v>
      </c>
      <c r="C9752" s="16" t="s">
        <v>235</v>
      </c>
      <c r="D9752" s="17">
        <v>0</v>
      </c>
      <c r="E9752" s="17">
        <v>0</v>
      </c>
      <c r="F9752" s="17">
        <v>0</v>
      </c>
      <c r="G9752" s="17">
        <v>0</v>
      </c>
      <c r="H9752" s="17">
        <v>0</v>
      </c>
    </row>
    <row r="9753" spans="1:8">
      <c r="A9753" s="15">
        <v>9748</v>
      </c>
      <c r="B9753" s="16" t="s">
        <v>42</v>
      </c>
      <c r="C9753" s="16" t="s">
        <v>236</v>
      </c>
      <c r="D9753" s="17">
        <v>0</v>
      </c>
      <c r="E9753" s="17">
        <v>5</v>
      </c>
      <c r="F9753" s="17">
        <v>53</v>
      </c>
      <c r="G9753" s="17">
        <v>7</v>
      </c>
      <c r="H9753" s="17">
        <v>64</v>
      </c>
    </row>
    <row r="9754" spans="1:8">
      <c r="A9754" s="15">
        <v>9749</v>
      </c>
      <c r="B9754" s="16" t="s">
        <v>42</v>
      </c>
      <c r="C9754" s="16" t="s">
        <v>237</v>
      </c>
      <c r="D9754" s="17">
        <v>0</v>
      </c>
      <c r="E9754" s="17">
        <v>0</v>
      </c>
      <c r="F9754" s="17">
        <v>0</v>
      </c>
      <c r="G9754" s="17">
        <v>0</v>
      </c>
      <c r="H9754" s="17">
        <v>0</v>
      </c>
    </row>
    <row r="9755" spans="1:8">
      <c r="A9755" s="15">
        <v>9750</v>
      </c>
      <c r="B9755" s="16" t="s">
        <v>42</v>
      </c>
      <c r="C9755" s="16" t="s">
        <v>238</v>
      </c>
      <c r="D9755" s="17">
        <v>0</v>
      </c>
      <c r="E9755" s="17">
        <v>0</v>
      </c>
      <c r="F9755" s="17">
        <v>0</v>
      </c>
      <c r="G9755" s="17">
        <v>0</v>
      </c>
      <c r="H9755" s="17">
        <v>0</v>
      </c>
    </row>
    <row r="9756" spans="1:8">
      <c r="A9756" s="15">
        <v>9751</v>
      </c>
      <c r="B9756" s="16" t="s">
        <v>42</v>
      </c>
      <c r="C9756" s="16" t="s">
        <v>239</v>
      </c>
      <c r="D9756" s="17">
        <v>0</v>
      </c>
      <c r="E9756" s="17">
        <v>0</v>
      </c>
      <c r="F9756" s="17">
        <v>5</v>
      </c>
      <c r="G9756" s="17">
        <v>3</v>
      </c>
      <c r="H9756" s="17">
        <v>19</v>
      </c>
    </row>
    <row r="9757" spans="1:8">
      <c r="A9757" s="15">
        <v>9752</v>
      </c>
      <c r="B9757" s="16" t="s">
        <v>42</v>
      </c>
      <c r="C9757" s="16" t="s">
        <v>374</v>
      </c>
      <c r="D9757" s="17">
        <v>0</v>
      </c>
      <c r="E9757" s="17">
        <v>0</v>
      </c>
      <c r="F9757" s="17">
        <v>0</v>
      </c>
      <c r="G9757" s="17">
        <v>0</v>
      </c>
      <c r="H9757" s="17">
        <v>0</v>
      </c>
    </row>
    <row r="9758" spans="1:8">
      <c r="A9758" s="15">
        <v>9753</v>
      </c>
      <c r="B9758" s="16" t="s">
        <v>42</v>
      </c>
      <c r="C9758" s="16" t="s">
        <v>240</v>
      </c>
      <c r="D9758" s="17">
        <v>0</v>
      </c>
      <c r="E9758" s="17">
        <v>0</v>
      </c>
      <c r="F9758" s="17">
        <v>16</v>
      </c>
      <c r="G9758" s="17">
        <v>4</v>
      </c>
      <c r="H9758" s="17">
        <v>23</v>
      </c>
    </row>
    <row r="9759" spans="1:8">
      <c r="A9759" s="15">
        <v>9754</v>
      </c>
      <c r="B9759" s="16" t="s">
        <v>42</v>
      </c>
      <c r="C9759" s="16" t="s">
        <v>241</v>
      </c>
      <c r="D9759" s="17">
        <v>0</v>
      </c>
      <c r="E9759" s="17">
        <v>0</v>
      </c>
      <c r="F9759" s="17">
        <v>0</v>
      </c>
      <c r="G9759" s="17">
        <v>0</v>
      </c>
      <c r="H9759" s="17">
        <v>0</v>
      </c>
    </row>
    <row r="9760" spans="1:8">
      <c r="A9760" s="15">
        <v>9755</v>
      </c>
      <c r="B9760" s="16" t="s">
        <v>42</v>
      </c>
      <c r="C9760" s="16" t="s">
        <v>382</v>
      </c>
      <c r="D9760" s="17">
        <v>0</v>
      </c>
      <c r="E9760" s="17">
        <v>3</v>
      </c>
      <c r="F9760" s="17">
        <v>59</v>
      </c>
      <c r="G9760" s="17">
        <v>20</v>
      </c>
      <c r="H9760" s="17">
        <v>84</v>
      </c>
    </row>
    <row r="9761" spans="1:8">
      <c r="A9761" s="15">
        <v>9756</v>
      </c>
      <c r="B9761" s="16" t="s">
        <v>42</v>
      </c>
      <c r="C9761" s="16" t="s">
        <v>242</v>
      </c>
      <c r="D9761" s="17">
        <v>0</v>
      </c>
      <c r="E9761" s="17">
        <v>0</v>
      </c>
      <c r="F9761" s="17">
        <v>8</v>
      </c>
      <c r="G9761" s="17">
        <v>0</v>
      </c>
      <c r="H9761" s="17">
        <v>7</v>
      </c>
    </row>
    <row r="9762" spans="1:8">
      <c r="A9762" s="15">
        <v>9757</v>
      </c>
      <c r="B9762" s="16" t="s">
        <v>42</v>
      </c>
      <c r="C9762" s="16" t="s">
        <v>243</v>
      </c>
      <c r="D9762" s="17">
        <v>0</v>
      </c>
      <c r="E9762" s="17">
        <v>0</v>
      </c>
      <c r="F9762" s="17">
        <v>7</v>
      </c>
      <c r="G9762" s="17">
        <v>3</v>
      </c>
      <c r="H9762" s="17">
        <v>9</v>
      </c>
    </row>
    <row r="9763" spans="1:8">
      <c r="A9763" s="15">
        <v>9758</v>
      </c>
      <c r="B9763" s="16" t="s">
        <v>42</v>
      </c>
      <c r="C9763" s="16" t="s">
        <v>244</v>
      </c>
      <c r="D9763" s="17">
        <v>0</v>
      </c>
      <c r="E9763" s="17">
        <v>23</v>
      </c>
      <c r="F9763" s="17">
        <v>85</v>
      </c>
      <c r="G9763" s="17">
        <v>3</v>
      </c>
      <c r="H9763" s="17">
        <v>114</v>
      </c>
    </row>
    <row r="9764" spans="1:8">
      <c r="A9764" s="15">
        <v>9759</v>
      </c>
      <c r="B9764" s="16" t="s">
        <v>42</v>
      </c>
      <c r="C9764" s="16" t="s">
        <v>245</v>
      </c>
      <c r="D9764" s="17">
        <v>13</v>
      </c>
      <c r="E9764" s="17">
        <v>10</v>
      </c>
      <c r="F9764" s="17">
        <v>148</v>
      </c>
      <c r="G9764" s="17">
        <v>218</v>
      </c>
      <c r="H9764" s="17">
        <v>390</v>
      </c>
    </row>
    <row r="9765" spans="1:8">
      <c r="A9765" s="15">
        <v>9760</v>
      </c>
      <c r="B9765" s="16" t="s">
        <v>42</v>
      </c>
      <c r="C9765" s="16" t="s">
        <v>246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42</v>
      </c>
      <c r="C9766" s="16" t="s">
        <v>247</v>
      </c>
      <c r="D9766" s="17">
        <v>177</v>
      </c>
      <c r="E9766" s="17">
        <v>247</v>
      </c>
      <c r="F9766" s="17">
        <v>1740</v>
      </c>
      <c r="G9766" s="17">
        <v>245</v>
      </c>
      <c r="H9766" s="17">
        <v>2406</v>
      </c>
    </row>
    <row r="9767" spans="1:8">
      <c r="A9767" s="15">
        <v>9762</v>
      </c>
      <c r="B9767" s="16" t="s">
        <v>42</v>
      </c>
      <c r="C9767" s="16" t="s">
        <v>248</v>
      </c>
      <c r="D9767" s="17">
        <v>0</v>
      </c>
      <c r="E9767" s="17">
        <v>0</v>
      </c>
      <c r="F9767" s="17">
        <v>0</v>
      </c>
      <c r="G9767" s="17">
        <v>0</v>
      </c>
      <c r="H9767" s="17">
        <v>0</v>
      </c>
    </row>
    <row r="9768" spans="1:8">
      <c r="A9768" s="15">
        <v>9763</v>
      </c>
      <c r="B9768" s="16" t="s">
        <v>42</v>
      </c>
      <c r="C9768" s="16" t="s">
        <v>249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42</v>
      </c>
      <c r="C9769" s="16" t="s">
        <v>250</v>
      </c>
      <c r="D9769" s="17">
        <v>0</v>
      </c>
      <c r="E9769" s="17">
        <v>0</v>
      </c>
      <c r="F9769" s="17">
        <v>32</v>
      </c>
      <c r="G9769" s="17">
        <v>0</v>
      </c>
      <c r="H9769" s="17">
        <v>33</v>
      </c>
    </row>
    <row r="9770" spans="1:8">
      <c r="A9770" s="15">
        <v>9765</v>
      </c>
      <c r="B9770" s="16" t="s">
        <v>42</v>
      </c>
      <c r="C9770" s="16" t="s">
        <v>251</v>
      </c>
      <c r="D9770" s="17">
        <v>0</v>
      </c>
      <c r="E9770" s="17">
        <v>0</v>
      </c>
      <c r="F9770" s="17">
        <v>4</v>
      </c>
      <c r="G9770" s="17">
        <v>0</v>
      </c>
      <c r="H9770" s="17">
        <v>3</v>
      </c>
    </row>
    <row r="9771" spans="1:8">
      <c r="A9771" s="15">
        <v>9766</v>
      </c>
      <c r="B9771" s="16" t="s">
        <v>42</v>
      </c>
      <c r="C9771" s="16" t="s">
        <v>252</v>
      </c>
      <c r="D9771" s="17">
        <v>0</v>
      </c>
      <c r="E9771" s="17">
        <v>0</v>
      </c>
      <c r="F9771" s="17">
        <v>0</v>
      </c>
      <c r="G9771" s="17">
        <v>0</v>
      </c>
      <c r="H9771" s="17">
        <v>0</v>
      </c>
    </row>
    <row r="9772" spans="1:8">
      <c r="A9772" s="15">
        <v>9767</v>
      </c>
      <c r="B9772" s="16" t="s">
        <v>42</v>
      </c>
      <c r="C9772" s="16" t="s">
        <v>253</v>
      </c>
      <c r="D9772" s="17">
        <v>5</v>
      </c>
      <c r="E9772" s="17">
        <v>0</v>
      </c>
      <c r="F9772" s="17">
        <v>0</v>
      </c>
      <c r="G9772" s="17">
        <v>0</v>
      </c>
      <c r="H9772" s="17">
        <v>4</v>
      </c>
    </row>
    <row r="9773" spans="1:8">
      <c r="A9773" s="15">
        <v>9768</v>
      </c>
      <c r="B9773" s="16" t="s">
        <v>42</v>
      </c>
      <c r="C9773" s="16" t="s">
        <v>254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42</v>
      </c>
      <c r="C9774" s="16" t="s">
        <v>255</v>
      </c>
      <c r="D9774" s="17">
        <v>0</v>
      </c>
      <c r="E9774" s="17">
        <v>0</v>
      </c>
      <c r="F9774" s="17">
        <v>0</v>
      </c>
      <c r="G9774" s="17">
        <v>0</v>
      </c>
      <c r="H9774" s="17">
        <v>0</v>
      </c>
    </row>
    <row r="9775" spans="1:8">
      <c r="A9775" s="15">
        <v>9770</v>
      </c>
      <c r="B9775" s="16" t="s">
        <v>42</v>
      </c>
      <c r="C9775" s="16" t="s">
        <v>256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42</v>
      </c>
      <c r="C9776" s="16" t="s">
        <v>257</v>
      </c>
      <c r="D9776" s="17">
        <v>0</v>
      </c>
      <c r="E9776" s="17">
        <v>0</v>
      </c>
      <c r="F9776" s="17">
        <v>0</v>
      </c>
      <c r="G9776" s="17">
        <v>0</v>
      </c>
      <c r="H9776" s="17">
        <v>0</v>
      </c>
    </row>
    <row r="9777" spans="1:8">
      <c r="A9777" s="15">
        <v>9772</v>
      </c>
      <c r="B9777" s="16" t="s">
        <v>42</v>
      </c>
      <c r="C9777" s="16" t="s">
        <v>258</v>
      </c>
      <c r="D9777" s="17">
        <v>0</v>
      </c>
      <c r="E9777" s="17">
        <v>4</v>
      </c>
      <c r="F9777" s="17">
        <v>130</v>
      </c>
      <c r="G9777" s="17">
        <v>93</v>
      </c>
      <c r="H9777" s="17">
        <v>231</v>
      </c>
    </row>
    <row r="9778" spans="1:8">
      <c r="A9778" s="15">
        <v>9773</v>
      </c>
      <c r="B9778" s="16" t="s">
        <v>42</v>
      </c>
      <c r="C9778" s="16" t="s">
        <v>259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42</v>
      </c>
      <c r="C9779" s="16" t="s">
        <v>260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42</v>
      </c>
      <c r="C9780" s="16" t="s">
        <v>261</v>
      </c>
      <c r="D9780" s="17">
        <v>0</v>
      </c>
      <c r="E9780" s="17">
        <v>0</v>
      </c>
      <c r="F9780" s="17">
        <v>14</v>
      </c>
      <c r="G9780" s="17">
        <v>0</v>
      </c>
      <c r="H9780" s="17">
        <v>17</v>
      </c>
    </row>
    <row r="9781" spans="1:8">
      <c r="A9781" s="15">
        <v>9776</v>
      </c>
      <c r="B9781" s="16" t="s">
        <v>42</v>
      </c>
      <c r="C9781" s="16" t="s">
        <v>262</v>
      </c>
      <c r="D9781" s="17">
        <v>6</v>
      </c>
      <c r="E9781" s="17">
        <v>4</v>
      </c>
      <c r="F9781" s="17">
        <v>8</v>
      </c>
      <c r="G9781" s="17">
        <v>0</v>
      </c>
      <c r="H9781" s="17">
        <v>25</v>
      </c>
    </row>
    <row r="9782" spans="1:8">
      <c r="A9782" s="15">
        <v>9777</v>
      </c>
      <c r="B9782" s="16" t="s">
        <v>42</v>
      </c>
      <c r="C9782" s="16" t="s">
        <v>263</v>
      </c>
      <c r="D9782" s="17">
        <v>18</v>
      </c>
      <c r="E9782" s="17">
        <v>45</v>
      </c>
      <c r="F9782" s="17">
        <v>182</v>
      </c>
      <c r="G9782" s="17">
        <v>10</v>
      </c>
      <c r="H9782" s="17">
        <v>256</v>
      </c>
    </row>
    <row r="9783" spans="1:8">
      <c r="A9783" s="15">
        <v>9778</v>
      </c>
      <c r="B9783" s="16" t="s">
        <v>42</v>
      </c>
      <c r="C9783" s="16" t="s">
        <v>264</v>
      </c>
      <c r="D9783" s="17">
        <v>0</v>
      </c>
      <c r="E9783" s="17">
        <v>0</v>
      </c>
      <c r="F9783" s="17">
        <v>0</v>
      </c>
      <c r="G9783" s="17">
        <v>0</v>
      </c>
      <c r="H9783" s="17">
        <v>0</v>
      </c>
    </row>
    <row r="9784" spans="1:8">
      <c r="A9784" s="15">
        <v>9779</v>
      </c>
      <c r="B9784" s="16" t="s">
        <v>42</v>
      </c>
      <c r="C9784" s="16" t="s">
        <v>265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42</v>
      </c>
      <c r="C9785" s="16" t="s">
        <v>266</v>
      </c>
      <c r="D9785" s="17">
        <v>0</v>
      </c>
      <c r="E9785" s="17">
        <v>4</v>
      </c>
      <c r="F9785" s="17">
        <v>64</v>
      </c>
      <c r="G9785" s="17">
        <v>6</v>
      </c>
      <c r="H9785" s="17">
        <v>76</v>
      </c>
    </row>
    <row r="9786" spans="1:8">
      <c r="A9786" s="15">
        <v>9781</v>
      </c>
      <c r="B9786" s="16" t="s">
        <v>42</v>
      </c>
      <c r="C9786" s="16" t="s">
        <v>267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42</v>
      </c>
      <c r="C9787" s="16" t="s">
        <v>268</v>
      </c>
      <c r="D9787" s="17">
        <v>4</v>
      </c>
      <c r="E9787" s="17">
        <v>6</v>
      </c>
      <c r="F9787" s="17">
        <v>41</v>
      </c>
      <c r="G9787" s="17">
        <v>0</v>
      </c>
      <c r="H9787" s="17">
        <v>52</v>
      </c>
    </row>
    <row r="9788" spans="1:8">
      <c r="A9788" s="15">
        <v>9783</v>
      </c>
      <c r="B9788" s="16" t="s">
        <v>42</v>
      </c>
      <c r="C9788" s="16" t="s">
        <v>269</v>
      </c>
      <c r="D9788" s="17">
        <v>81</v>
      </c>
      <c r="E9788" s="17">
        <v>128</v>
      </c>
      <c r="F9788" s="17">
        <v>1046</v>
      </c>
      <c r="G9788" s="17">
        <v>126</v>
      </c>
      <c r="H9788" s="17">
        <v>1379</v>
      </c>
    </row>
    <row r="9789" spans="1:8">
      <c r="A9789" s="15">
        <v>9784</v>
      </c>
      <c r="B9789" s="16" t="s">
        <v>42</v>
      </c>
      <c r="C9789" s="16" t="s">
        <v>363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42</v>
      </c>
      <c r="C9790" s="16" t="s">
        <v>270</v>
      </c>
      <c r="D9790" s="17">
        <v>8</v>
      </c>
      <c r="E9790" s="17">
        <v>6</v>
      </c>
      <c r="F9790" s="17">
        <v>386</v>
      </c>
      <c r="G9790" s="17">
        <v>204</v>
      </c>
      <c r="H9790" s="17">
        <v>606</v>
      </c>
    </row>
    <row r="9791" spans="1:8">
      <c r="A9791" s="15">
        <v>9786</v>
      </c>
      <c r="B9791" s="16" t="s">
        <v>42</v>
      </c>
      <c r="C9791" s="16" t="s">
        <v>271</v>
      </c>
      <c r="D9791" s="17">
        <v>4</v>
      </c>
      <c r="E9791" s="17">
        <v>0</v>
      </c>
      <c r="F9791" s="17">
        <v>49</v>
      </c>
      <c r="G9791" s="17">
        <v>22</v>
      </c>
      <c r="H9791" s="17">
        <v>80</v>
      </c>
    </row>
    <row r="9792" spans="1:8">
      <c r="A9792" s="15">
        <v>9787</v>
      </c>
      <c r="B9792" s="16" t="s">
        <v>42</v>
      </c>
      <c r="C9792" s="16" t="s">
        <v>272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42</v>
      </c>
      <c r="C9793" s="16" t="s">
        <v>273</v>
      </c>
      <c r="D9793" s="17">
        <v>4</v>
      </c>
      <c r="E9793" s="17">
        <v>0</v>
      </c>
      <c r="F9793" s="17">
        <v>0</v>
      </c>
      <c r="G9793" s="17">
        <v>0</v>
      </c>
      <c r="H9793" s="17">
        <v>3</v>
      </c>
    </row>
    <row r="9794" spans="1:8">
      <c r="A9794" s="15">
        <v>9789</v>
      </c>
      <c r="B9794" s="16" t="s">
        <v>42</v>
      </c>
      <c r="C9794" s="16" t="s">
        <v>274</v>
      </c>
      <c r="D9794" s="17">
        <v>0</v>
      </c>
      <c r="E9794" s="17">
        <v>5</v>
      </c>
      <c r="F9794" s="17">
        <v>115</v>
      </c>
      <c r="G9794" s="17">
        <v>20</v>
      </c>
      <c r="H9794" s="17">
        <v>149</v>
      </c>
    </row>
    <row r="9795" spans="1:8">
      <c r="A9795" s="15">
        <v>9790</v>
      </c>
      <c r="B9795" s="16" t="s">
        <v>42</v>
      </c>
      <c r="C9795" s="16" t="s">
        <v>275</v>
      </c>
      <c r="D9795" s="17">
        <v>41</v>
      </c>
      <c r="E9795" s="17">
        <v>47</v>
      </c>
      <c r="F9795" s="17">
        <v>429</v>
      </c>
      <c r="G9795" s="17">
        <v>134</v>
      </c>
      <c r="H9795" s="17">
        <v>648</v>
      </c>
    </row>
    <row r="9796" spans="1:8">
      <c r="A9796" s="15">
        <v>9791</v>
      </c>
      <c r="B9796" s="16" t="s">
        <v>42</v>
      </c>
      <c r="C9796" s="16" t="s">
        <v>276</v>
      </c>
      <c r="D9796" s="17">
        <v>0</v>
      </c>
      <c r="E9796" s="17">
        <v>0</v>
      </c>
      <c r="F9796" s="17">
        <v>3</v>
      </c>
      <c r="G9796" s="17">
        <v>0</v>
      </c>
      <c r="H9796" s="17">
        <v>3</v>
      </c>
    </row>
    <row r="9797" spans="1:8">
      <c r="A9797" s="15">
        <v>9792</v>
      </c>
      <c r="B9797" s="16" t="s">
        <v>42</v>
      </c>
      <c r="C9797" s="16" t="s">
        <v>277</v>
      </c>
      <c r="D9797" s="17">
        <v>0</v>
      </c>
      <c r="E9797" s="17">
        <v>10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42</v>
      </c>
      <c r="C9798" s="16" t="s">
        <v>278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42</v>
      </c>
      <c r="C9799" s="16" t="s">
        <v>364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42</v>
      </c>
      <c r="C9800" s="16" t="s">
        <v>279</v>
      </c>
      <c r="D9800" s="17">
        <v>119</v>
      </c>
      <c r="E9800" s="17">
        <v>28</v>
      </c>
      <c r="F9800" s="17">
        <v>135</v>
      </c>
      <c r="G9800" s="17">
        <v>0</v>
      </c>
      <c r="H9800" s="17">
        <v>285</v>
      </c>
    </row>
    <row r="9801" spans="1:8">
      <c r="A9801" s="15">
        <v>9796</v>
      </c>
      <c r="B9801" s="16" t="s">
        <v>42</v>
      </c>
      <c r="C9801" s="16" t="s">
        <v>280</v>
      </c>
      <c r="D9801" s="17">
        <v>38</v>
      </c>
      <c r="E9801" s="17">
        <v>37</v>
      </c>
      <c r="F9801" s="17">
        <v>548</v>
      </c>
      <c r="G9801" s="17">
        <v>384</v>
      </c>
      <c r="H9801" s="17">
        <v>1010</v>
      </c>
    </row>
    <row r="9802" spans="1:8">
      <c r="A9802" s="15">
        <v>9797</v>
      </c>
      <c r="B9802" s="16" t="s">
        <v>42</v>
      </c>
      <c r="C9802" s="16" t="s">
        <v>281</v>
      </c>
      <c r="D9802" s="17">
        <v>0</v>
      </c>
      <c r="E9802" s="17">
        <v>0</v>
      </c>
      <c r="F9802" s="17">
        <v>0</v>
      </c>
      <c r="G9802" s="17">
        <v>3</v>
      </c>
      <c r="H9802" s="17">
        <v>4</v>
      </c>
    </row>
    <row r="9803" spans="1:8">
      <c r="A9803" s="15">
        <v>9798</v>
      </c>
      <c r="B9803" s="16" t="s">
        <v>42</v>
      </c>
      <c r="C9803" s="16" t="s">
        <v>282</v>
      </c>
      <c r="D9803" s="17">
        <v>5</v>
      </c>
      <c r="E9803" s="17">
        <v>13</v>
      </c>
      <c r="F9803" s="17">
        <v>151</v>
      </c>
      <c r="G9803" s="17">
        <v>52</v>
      </c>
      <c r="H9803" s="17">
        <v>220</v>
      </c>
    </row>
    <row r="9804" spans="1:8">
      <c r="A9804" s="15">
        <v>9799</v>
      </c>
      <c r="B9804" s="16" t="s">
        <v>42</v>
      </c>
      <c r="C9804" s="16" t="s">
        <v>283</v>
      </c>
      <c r="D9804" s="17">
        <v>0</v>
      </c>
      <c r="E9804" s="17">
        <v>0</v>
      </c>
      <c r="F9804" s="17">
        <v>36</v>
      </c>
      <c r="G9804" s="17">
        <v>51</v>
      </c>
      <c r="H9804" s="17">
        <v>89</v>
      </c>
    </row>
    <row r="9805" spans="1:8">
      <c r="A9805" s="15">
        <v>9800</v>
      </c>
      <c r="B9805" s="16" t="s">
        <v>42</v>
      </c>
      <c r="C9805" s="16" t="s">
        <v>284</v>
      </c>
      <c r="D9805" s="17">
        <v>0</v>
      </c>
      <c r="E9805" s="17">
        <v>0</v>
      </c>
      <c r="F9805" s="17">
        <v>0</v>
      </c>
      <c r="G9805" s="17">
        <v>0</v>
      </c>
      <c r="H9805" s="17">
        <v>0</v>
      </c>
    </row>
    <row r="9806" spans="1:8">
      <c r="A9806" s="15">
        <v>9801</v>
      </c>
      <c r="B9806" s="16" t="s">
        <v>42</v>
      </c>
      <c r="C9806" s="16" t="s">
        <v>285</v>
      </c>
      <c r="D9806" s="17">
        <v>24</v>
      </c>
      <c r="E9806" s="17">
        <v>28</v>
      </c>
      <c r="F9806" s="17">
        <v>183</v>
      </c>
      <c r="G9806" s="17">
        <v>37</v>
      </c>
      <c r="H9806" s="17">
        <v>275</v>
      </c>
    </row>
    <row r="9807" spans="1:8">
      <c r="A9807" s="15">
        <v>9802</v>
      </c>
      <c r="B9807" s="16" t="s">
        <v>42</v>
      </c>
      <c r="C9807" s="16" t="s">
        <v>375</v>
      </c>
      <c r="D9807" s="17">
        <v>0</v>
      </c>
      <c r="E9807" s="17">
        <v>0</v>
      </c>
      <c r="F9807" s="17">
        <v>0</v>
      </c>
      <c r="G9807" s="17">
        <v>0</v>
      </c>
      <c r="H9807" s="17">
        <v>0</v>
      </c>
    </row>
    <row r="9808" spans="1:8">
      <c r="A9808" s="15">
        <v>9803</v>
      </c>
      <c r="B9808" s="16" t="s">
        <v>42</v>
      </c>
      <c r="C9808" s="16" t="s">
        <v>286</v>
      </c>
      <c r="D9808" s="17">
        <v>0</v>
      </c>
      <c r="E9808" s="17">
        <v>0</v>
      </c>
      <c r="F9808" s="17">
        <v>23</v>
      </c>
      <c r="G9808" s="17">
        <v>9</v>
      </c>
      <c r="H9808" s="17">
        <v>32</v>
      </c>
    </row>
    <row r="9809" spans="1:8">
      <c r="A9809" s="15">
        <v>9804</v>
      </c>
      <c r="B9809" s="16" t="s">
        <v>42</v>
      </c>
      <c r="C9809" s="16" t="s">
        <v>287</v>
      </c>
      <c r="D9809" s="17">
        <v>4</v>
      </c>
      <c r="E9809" s="17">
        <v>3</v>
      </c>
      <c r="F9809" s="17">
        <v>10</v>
      </c>
      <c r="G9809" s="17">
        <v>42</v>
      </c>
      <c r="H9809" s="17">
        <v>63</v>
      </c>
    </row>
    <row r="9810" spans="1:8">
      <c r="A9810" s="15">
        <v>9805</v>
      </c>
      <c r="B9810" s="16" t="s">
        <v>42</v>
      </c>
      <c r="C9810" s="16" t="s">
        <v>288</v>
      </c>
      <c r="D9810" s="17">
        <v>0</v>
      </c>
      <c r="E9810" s="17">
        <v>0</v>
      </c>
      <c r="F9810" s="17">
        <v>0</v>
      </c>
      <c r="G9810" s="17">
        <v>0</v>
      </c>
      <c r="H9810" s="17">
        <v>0</v>
      </c>
    </row>
    <row r="9811" spans="1:8">
      <c r="A9811" s="15">
        <v>9806</v>
      </c>
      <c r="B9811" s="16" t="s">
        <v>42</v>
      </c>
      <c r="C9811" s="16" t="s">
        <v>289</v>
      </c>
      <c r="D9811" s="17">
        <v>0</v>
      </c>
      <c r="E9811" s="17">
        <v>0</v>
      </c>
      <c r="F9811" s="17">
        <v>8</v>
      </c>
      <c r="G9811" s="17">
        <v>0</v>
      </c>
      <c r="H9811" s="17">
        <v>9</v>
      </c>
    </row>
    <row r="9812" spans="1:8">
      <c r="A9812" s="15">
        <v>9807</v>
      </c>
      <c r="B9812" s="16" t="s">
        <v>42</v>
      </c>
      <c r="C9812" s="16" t="s">
        <v>290</v>
      </c>
      <c r="D9812" s="17">
        <v>115</v>
      </c>
      <c r="E9812" s="17">
        <v>122</v>
      </c>
      <c r="F9812" s="17">
        <v>845</v>
      </c>
      <c r="G9812" s="17">
        <v>163</v>
      </c>
      <c r="H9812" s="17">
        <v>1251</v>
      </c>
    </row>
    <row r="9813" spans="1:8">
      <c r="A9813" s="15">
        <v>9808</v>
      </c>
      <c r="B9813" s="16" t="s">
        <v>42</v>
      </c>
      <c r="C9813" s="16" t="s">
        <v>291</v>
      </c>
      <c r="D9813" s="17">
        <v>0</v>
      </c>
      <c r="E9813" s="17">
        <v>0</v>
      </c>
      <c r="F9813" s="17">
        <v>0</v>
      </c>
      <c r="G9813" s="17">
        <v>0</v>
      </c>
      <c r="H9813" s="17">
        <v>0</v>
      </c>
    </row>
    <row r="9814" spans="1:8">
      <c r="A9814" s="15">
        <v>9809</v>
      </c>
      <c r="B9814" s="16" t="s">
        <v>42</v>
      </c>
      <c r="C9814" s="16" t="s">
        <v>292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42</v>
      </c>
      <c r="C9815" s="16" t="s">
        <v>293</v>
      </c>
      <c r="D9815" s="17">
        <v>0</v>
      </c>
      <c r="E9815" s="17">
        <v>0</v>
      </c>
      <c r="F9815" s="17">
        <v>111</v>
      </c>
      <c r="G9815" s="17">
        <v>93</v>
      </c>
      <c r="H9815" s="17">
        <v>208</v>
      </c>
    </row>
    <row r="9816" spans="1:8">
      <c r="A9816" s="15">
        <v>9811</v>
      </c>
      <c r="B9816" s="16" t="s">
        <v>42</v>
      </c>
      <c r="C9816" s="16" t="s">
        <v>365</v>
      </c>
      <c r="D9816" s="17">
        <v>3</v>
      </c>
      <c r="E9816" s="17">
        <v>9</v>
      </c>
      <c r="F9816" s="17">
        <v>11</v>
      </c>
      <c r="G9816" s="17">
        <v>0</v>
      </c>
      <c r="H9816" s="17">
        <v>18</v>
      </c>
    </row>
    <row r="9817" spans="1:8">
      <c r="A9817" s="15">
        <v>9812</v>
      </c>
      <c r="B9817" s="16" t="s">
        <v>42</v>
      </c>
      <c r="C9817" s="16" t="s">
        <v>294</v>
      </c>
      <c r="D9817" s="17">
        <v>0</v>
      </c>
      <c r="E9817" s="17">
        <v>0</v>
      </c>
      <c r="F9817" s="17">
        <v>0</v>
      </c>
      <c r="G9817" s="17">
        <v>0</v>
      </c>
      <c r="H9817" s="17">
        <v>0</v>
      </c>
    </row>
    <row r="9818" spans="1:8">
      <c r="A9818" s="15">
        <v>9813</v>
      </c>
      <c r="B9818" s="16" t="s">
        <v>42</v>
      </c>
      <c r="C9818" s="16" t="s">
        <v>295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42</v>
      </c>
      <c r="C9819" s="16" t="s">
        <v>296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42</v>
      </c>
      <c r="C9820" s="16" t="s">
        <v>297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42</v>
      </c>
      <c r="C9821" s="16" t="s">
        <v>298</v>
      </c>
      <c r="D9821" s="17">
        <v>0</v>
      </c>
      <c r="E9821" s="17">
        <v>0</v>
      </c>
      <c r="F9821" s="17">
        <v>0</v>
      </c>
      <c r="G9821" s="17">
        <v>0</v>
      </c>
      <c r="H9821" s="17">
        <v>0</v>
      </c>
    </row>
    <row r="9822" spans="1:8">
      <c r="A9822" s="15">
        <v>9817</v>
      </c>
      <c r="B9822" s="16" t="s">
        <v>42</v>
      </c>
      <c r="C9822" s="16" t="s">
        <v>299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42</v>
      </c>
      <c r="C9823" s="16" t="s">
        <v>300</v>
      </c>
      <c r="D9823" s="17">
        <v>0</v>
      </c>
      <c r="E9823" s="17">
        <v>0</v>
      </c>
      <c r="F9823" s="17">
        <v>0</v>
      </c>
      <c r="G9823" s="17">
        <v>0</v>
      </c>
      <c r="H9823" s="17">
        <v>0</v>
      </c>
    </row>
    <row r="9824" spans="1:8">
      <c r="A9824" s="15">
        <v>9819</v>
      </c>
      <c r="B9824" s="16" t="s">
        <v>42</v>
      </c>
      <c r="C9824" s="16" t="s">
        <v>301</v>
      </c>
      <c r="D9824" s="17">
        <v>13</v>
      </c>
      <c r="E9824" s="17">
        <v>4</v>
      </c>
      <c r="F9824" s="17">
        <v>49</v>
      </c>
      <c r="G9824" s="17">
        <v>34</v>
      </c>
      <c r="H9824" s="17">
        <v>102</v>
      </c>
    </row>
    <row r="9825" spans="1:8">
      <c r="A9825" s="15">
        <v>9820</v>
      </c>
      <c r="B9825" s="16" t="s">
        <v>42</v>
      </c>
      <c r="C9825" s="16" t="s">
        <v>366</v>
      </c>
      <c r="D9825" s="17">
        <v>0</v>
      </c>
      <c r="E9825" s="17">
        <v>0</v>
      </c>
      <c r="F9825" s="17">
        <v>0</v>
      </c>
      <c r="G9825" s="17">
        <v>0</v>
      </c>
      <c r="H9825" s="17">
        <v>0</v>
      </c>
    </row>
    <row r="9826" spans="1:8">
      <c r="A9826" s="15">
        <v>9821</v>
      </c>
      <c r="B9826" s="16" t="s">
        <v>42</v>
      </c>
      <c r="C9826" s="16" t="s">
        <v>302</v>
      </c>
      <c r="D9826" s="17">
        <v>22</v>
      </c>
      <c r="E9826" s="17">
        <v>72</v>
      </c>
      <c r="F9826" s="17">
        <v>1020</v>
      </c>
      <c r="G9826" s="17">
        <v>436</v>
      </c>
      <c r="H9826" s="17">
        <v>1550</v>
      </c>
    </row>
    <row r="9827" spans="1:8">
      <c r="A9827" s="15">
        <v>9822</v>
      </c>
      <c r="B9827" s="16" t="s">
        <v>42</v>
      </c>
      <c r="C9827" s="16" t="s">
        <v>383</v>
      </c>
      <c r="D9827" s="17">
        <v>0</v>
      </c>
      <c r="E9827" s="17">
        <v>0</v>
      </c>
      <c r="F9827" s="17">
        <v>0</v>
      </c>
      <c r="G9827" s="17">
        <v>0</v>
      </c>
      <c r="H9827" s="17">
        <v>0</v>
      </c>
    </row>
    <row r="9828" spans="1:8">
      <c r="A9828" s="15">
        <v>9823</v>
      </c>
      <c r="B9828" s="16" t="s">
        <v>42</v>
      </c>
      <c r="C9828" s="16" t="s">
        <v>384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42</v>
      </c>
      <c r="C9829" s="16" t="s">
        <v>385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42</v>
      </c>
      <c r="C9830" s="16" t="s">
        <v>386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42</v>
      </c>
      <c r="C9831" s="16" t="s">
        <v>387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42</v>
      </c>
      <c r="C9832" s="16" t="s">
        <v>303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42</v>
      </c>
      <c r="C9833" s="16" t="s">
        <v>304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42</v>
      </c>
      <c r="C9834" s="16" t="s">
        <v>376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42</v>
      </c>
      <c r="C9835" s="16" t="s">
        <v>305</v>
      </c>
      <c r="D9835" s="17">
        <v>7</v>
      </c>
      <c r="E9835" s="17">
        <v>13</v>
      </c>
      <c r="F9835" s="17">
        <v>22</v>
      </c>
      <c r="G9835" s="17">
        <v>4</v>
      </c>
      <c r="H9835" s="17">
        <v>44</v>
      </c>
    </row>
    <row r="9836" spans="1:8">
      <c r="A9836" s="15">
        <v>9831</v>
      </c>
      <c r="B9836" s="16" t="s">
        <v>42</v>
      </c>
      <c r="C9836" s="16" t="s">
        <v>306</v>
      </c>
      <c r="D9836" s="17">
        <v>0</v>
      </c>
      <c r="E9836" s="17">
        <v>0</v>
      </c>
      <c r="F9836" s="17">
        <v>3</v>
      </c>
      <c r="G9836" s="17">
        <v>0</v>
      </c>
      <c r="H9836" s="17">
        <v>3</v>
      </c>
    </row>
    <row r="9837" spans="1:8">
      <c r="A9837" s="15">
        <v>9832</v>
      </c>
      <c r="B9837" s="16" t="s">
        <v>42</v>
      </c>
      <c r="C9837" s="16" t="s">
        <v>307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42</v>
      </c>
      <c r="C9838" s="16" t="s">
        <v>308</v>
      </c>
      <c r="D9838" s="17">
        <v>5</v>
      </c>
      <c r="E9838" s="17">
        <v>12</v>
      </c>
      <c r="F9838" s="17">
        <v>49</v>
      </c>
      <c r="G9838" s="17">
        <v>6</v>
      </c>
      <c r="H9838" s="17">
        <v>74</v>
      </c>
    </row>
    <row r="9839" spans="1:8">
      <c r="A9839" s="15">
        <v>9834</v>
      </c>
      <c r="B9839" s="16" t="s">
        <v>42</v>
      </c>
      <c r="C9839" s="16" t="s">
        <v>309</v>
      </c>
      <c r="D9839" s="17">
        <v>10</v>
      </c>
      <c r="E9839" s="17">
        <v>0</v>
      </c>
      <c r="F9839" s="17">
        <v>65</v>
      </c>
      <c r="G9839" s="17">
        <v>17</v>
      </c>
      <c r="H9839" s="17">
        <v>93</v>
      </c>
    </row>
    <row r="9840" spans="1:8">
      <c r="A9840" s="15">
        <v>9835</v>
      </c>
      <c r="B9840" s="16" t="s">
        <v>42</v>
      </c>
      <c r="C9840" s="16" t="s">
        <v>310</v>
      </c>
      <c r="D9840" s="17">
        <v>0</v>
      </c>
      <c r="E9840" s="17">
        <v>0</v>
      </c>
      <c r="F9840" s="17">
        <v>25</v>
      </c>
      <c r="G9840" s="17">
        <v>7</v>
      </c>
      <c r="H9840" s="17">
        <v>44</v>
      </c>
    </row>
    <row r="9841" spans="1:8">
      <c r="A9841" s="15">
        <v>9836</v>
      </c>
      <c r="B9841" s="16" t="s">
        <v>42</v>
      </c>
      <c r="C9841" s="16" t="s">
        <v>311</v>
      </c>
      <c r="D9841" s="17">
        <v>9</v>
      </c>
      <c r="E9841" s="17">
        <v>10</v>
      </c>
      <c r="F9841" s="17">
        <v>128</v>
      </c>
      <c r="G9841" s="17">
        <v>0</v>
      </c>
      <c r="H9841" s="17">
        <v>145</v>
      </c>
    </row>
    <row r="9842" spans="1:8">
      <c r="A9842" s="15">
        <v>9837</v>
      </c>
      <c r="B9842" s="16" t="s">
        <v>42</v>
      </c>
      <c r="C9842" s="16" t="s">
        <v>312</v>
      </c>
      <c r="D9842" s="17">
        <v>0</v>
      </c>
      <c r="E9842" s="17">
        <v>0</v>
      </c>
      <c r="F9842" s="17">
        <v>3</v>
      </c>
      <c r="G9842" s="17">
        <v>0</v>
      </c>
      <c r="H9842" s="17">
        <v>3</v>
      </c>
    </row>
    <row r="9843" spans="1:8">
      <c r="A9843" s="15">
        <v>9838</v>
      </c>
      <c r="B9843" s="16" t="s">
        <v>42</v>
      </c>
      <c r="C9843" s="16" t="s">
        <v>313</v>
      </c>
      <c r="D9843" s="17">
        <v>0</v>
      </c>
      <c r="E9843" s="17">
        <v>4</v>
      </c>
      <c r="F9843" s="17">
        <v>26</v>
      </c>
      <c r="G9843" s="17">
        <v>0</v>
      </c>
      <c r="H9843" s="17">
        <v>28</v>
      </c>
    </row>
    <row r="9844" spans="1:8">
      <c r="A9844" s="15">
        <v>9839</v>
      </c>
      <c r="B9844" s="16" t="s">
        <v>42</v>
      </c>
      <c r="C9844" s="16" t="s">
        <v>314</v>
      </c>
      <c r="D9844" s="17">
        <v>37</v>
      </c>
      <c r="E9844" s="17">
        <v>35</v>
      </c>
      <c r="F9844" s="17">
        <v>300</v>
      </c>
      <c r="G9844" s="17">
        <v>11</v>
      </c>
      <c r="H9844" s="17">
        <v>388</v>
      </c>
    </row>
    <row r="9845" spans="1:8">
      <c r="A9845" s="15">
        <v>9840</v>
      </c>
      <c r="B9845" s="16" t="s">
        <v>42</v>
      </c>
      <c r="C9845" s="16" t="s">
        <v>388</v>
      </c>
      <c r="D9845" s="17">
        <v>0</v>
      </c>
      <c r="E9845" s="17">
        <v>0</v>
      </c>
      <c r="F9845" s="17">
        <v>43</v>
      </c>
      <c r="G9845" s="17">
        <v>31</v>
      </c>
      <c r="H9845" s="17">
        <v>70</v>
      </c>
    </row>
    <row r="9846" spans="1:8">
      <c r="A9846" s="15">
        <v>9841</v>
      </c>
      <c r="B9846" s="16" t="s">
        <v>42</v>
      </c>
      <c r="C9846" s="16" t="s">
        <v>367</v>
      </c>
      <c r="D9846" s="17">
        <v>0</v>
      </c>
      <c r="E9846" s="17">
        <v>5</v>
      </c>
      <c r="F9846" s="17">
        <v>130</v>
      </c>
      <c r="G9846" s="17">
        <v>40</v>
      </c>
      <c r="H9846" s="17">
        <v>173</v>
      </c>
    </row>
    <row r="9847" spans="1:8">
      <c r="A9847" s="15">
        <v>9842</v>
      </c>
      <c r="B9847" s="16" t="s">
        <v>42</v>
      </c>
      <c r="C9847" s="16" t="s">
        <v>315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42</v>
      </c>
      <c r="C9848" s="16" t="s">
        <v>316</v>
      </c>
      <c r="D9848" s="17">
        <v>0</v>
      </c>
      <c r="E9848" s="17">
        <v>0</v>
      </c>
      <c r="F9848" s="17">
        <v>0</v>
      </c>
      <c r="G9848" s="17">
        <v>0</v>
      </c>
      <c r="H9848" s="17">
        <v>0</v>
      </c>
    </row>
    <row r="9849" spans="1:8">
      <c r="A9849" s="15">
        <v>9844</v>
      </c>
      <c r="B9849" s="16" t="s">
        <v>42</v>
      </c>
      <c r="C9849" s="16" t="s">
        <v>317</v>
      </c>
      <c r="D9849" s="17">
        <v>0</v>
      </c>
      <c r="E9849" s="17">
        <v>0</v>
      </c>
      <c r="F9849" s="17">
        <v>7</v>
      </c>
      <c r="G9849" s="17">
        <v>0</v>
      </c>
      <c r="H9849" s="17">
        <v>8</v>
      </c>
    </row>
    <row r="9850" spans="1:8">
      <c r="A9850" s="15">
        <v>9845</v>
      </c>
      <c r="B9850" s="16" t="s">
        <v>42</v>
      </c>
      <c r="C9850" s="16" t="s">
        <v>318</v>
      </c>
      <c r="D9850" s="17">
        <v>0</v>
      </c>
      <c r="E9850" s="17">
        <v>0</v>
      </c>
      <c r="F9850" s="17">
        <v>7</v>
      </c>
      <c r="G9850" s="17">
        <v>6</v>
      </c>
      <c r="H9850" s="17">
        <v>8</v>
      </c>
    </row>
    <row r="9851" spans="1:8">
      <c r="A9851" s="15">
        <v>9846</v>
      </c>
      <c r="B9851" s="16" t="s">
        <v>42</v>
      </c>
      <c r="C9851" s="16" t="s">
        <v>319</v>
      </c>
      <c r="D9851" s="17">
        <v>0</v>
      </c>
      <c r="E9851" s="17">
        <v>0</v>
      </c>
      <c r="F9851" s="17">
        <v>0</v>
      </c>
      <c r="G9851" s="17">
        <v>0</v>
      </c>
      <c r="H9851" s="17">
        <v>4</v>
      </c>
    </row>
    <row r="9852" spans="1:8">
      <c r="A9852" s="15">
        <v>9847</v>
      </c>
      <c r="B9852" s="16" t="s">
        <v>42</v>
      </c>
      <c r="C9852" s="16" t="s">
        <v>320</v>
      </c>
      <c r="D9852" s="17">
        <v>14</v>
      </c>
      <c r="E9852" s="17">
        <v>17</v>
      </c>
      <c r="F9852" s="17">
        <v>309</v>
      </c>
      <c r="G9852" s="17">
        <v>154</v>
      </c>
      <c r="H9852" s="17">
        <v>498</v>
      </c>
    </row>
    <row r="9853" spans="1:8">
      <c r="A9853" s="15">
        <v>9848</v>
      </c>
      <c r="B9853" s="16" t="s">
        <v>42</v>
      </c>
      <c r="C9853" s="16" t="s">
        <v>321</v>
      </c>
      <c r="D9853" s="17">
        <v>0</v>
      </c>
      <c r="E9853" s="17">
        <v>0</v>
      </c>
      <c r="F9853" s="17">
        <v>5</v>
      </c>
      <c r="G9853" s="17">
        <v>0</v>
      </c>
      <c r="H9853" s="17">
        <v>3</v>
      </c>
    </row>
    <row r="9854" spans="1:8">
      <c r="A9854" s="15">
        <v>9849</v>
      </c>
      <c r="B9854" s="16" t="s">
        <v>42</v>
      </c>
      <c r="C9854" s="16" t="s">
        <v>377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42</v>
      </c>
      <c r="C9855" s="16" t="s">
        <v>322</v>
      </c>
      <c r="D9855" s="17">
        <v>0</v>
      </c>
      <c r="E9855" s="17">
        <v>0</v>
      </c>
      <c r="F9855" s="17">
        <v>0</v>
      </c>
      <c r="G9855" s="17">
        <v>0</v>
      </c>
      <c r="H9855" s="17">
        <v>0</v>
      </c>
    </row>
    <row r="9856" spans="1:8">
      <c r="A9856" s="15">
        <v>9851</v>
      </c>
      <c r="B9856" s="16" t="s">
        <v>42</v>
      </c>
      <c r="C9856" s="16" t="s">
        <v>323</v>
      </c>
      <c r="D9856" s="17">
        <v>0</v>
      </c>
      <c r="E9856" s="17">
        <v>0</v>
      </c>
      <c r="F9856" s="17">
        <v>5</v>
      </c>
      <c r="G9856" s="17">
        <v>0</v>
      </c>
      <c r="H9856" s="17">
        <v>9</v>
      </c>
    </row>
    <row r="9857" spans="1:8">
      <c r="A9857" s="15">
        <v>9852</v>
      </c>
      <c r="B9857" s="16" t="s">
        <v>42</v>
      </c>
      <c r="C9857" s="16" t="s">
        <v>324</v>
      </c>
      <c r="D9857" s="17">
        <v>11</v>
      </c>
      <c r="E9857" s="17">
        <v>31</v>
      </c>
      <c r="F9857" s="17">
        <v>371</v>
      </c>
      <c r="G9857" s="17">
        <v>98</v>
      </c>
      <c r="H9857" s="17">
        <v>509</v>
      </c>
    </row>
    <row r="9858" spans="1:8">
      <c r="A9858" s="15">
        <v>9853</v>
      </c>
      <c r="B9858" s="16" t="s">
        <v>42</v>
      </c>
      <c r="C9858" s="16" t="s">
        <v>325</v>
      </c>
      <c r="D9858" s="17">
        <v>28</v>
      </c>
      <c r="E9858" s="17">
        <v>25</v>
      </c>
      <c r="F9858" s="17">
        <v>27</v>
      </c>
      <c r="G9858" s="17">
        <v>0</v>
      </c>
      <c r="H9858" s="17">
        <v>77</v>
      </c>
    </row>
    <row r="9859" spans="1:8">
      <c r="A9859" s="15">
        <v>9854</v>
      </c>
      <c r="B9859" s="16" t="s">
        <v>42</v>
      </c>
      <c r="C9859" s="16" t="s">
        <v>368</v>
      </c>
      <c r="D9859" s="17">
        <v>0</v>
      </c>
      <c r="E9859" s="17">
        <v>0</v>
      </c>
      <c r="F9859" s="17">
        <v>27</v>
      </c>
      <c r="G9859" s="17">
        <v>6</v>
      </c>
      <c r="H9859" s="17">
        <v>40</v>
      </c>
    </row>
    <row r="9860" spans="1:8">
      <c r="A9860" s="15">
        <v>9855</v>
      </c>
      <c r="B9860" s="16" t="s">
        <v>42</v>
      </c>
      <c r="C9860" s="16" t="s">
        <v>326</v>
      </c>
      <c r="D9860" s="17">
        <v>97</v>
      </c>
      <c r="E9860" s="17">
        <v>58</v>
      </c>
      <c r="F9860" s="17">
        <v>319</v>
      </c>
      <c r="G9860" s="17">
        <v>41</v>
      </c>
      <c r="H9860" s="17">
        <v>520</v>
      </c>
    </row>
    <row r="9861" spans="1:8">
      <c r="A9861" s="15">
        <v>9856</v>
      </c>
      <c r="B9861" s="16" t="s">
        <v>42</v>
      </c>
      <c r="C9861" s="16" t="s">
        <v>327</v>
      </c>
      <c r="D9861" s="17">
        <v>0</v>
      </c>
      <c r="E9861" s="17">
        <v>0</v>
      </c>
      <c r="F9861" s="17">
        <v>27</v>
      </c>
      <c r="G9861" s="17">
        <v>32</v>
      </c>
      <c r="H9861" s="17">
        <v>60</v>
      </c>
    </row>
    <row r="9862" spans="1:8">
      <c r="A9862" s="15">
        <v>9857</v>
      </c>
      <c r="B9862" s="16" t="s">
        <v>42</v>
      </c>
      <c r="C9862" s="16" t="s">
        <v>328</v>
      </c>
      <c r="D9862" s="17">
        <v>0</v>
      </c>
      <c r="E9862" s="17">
        <v>0</v>
      </c>
      <c r="F9862" s="17">
        <v>25</v>
      </c>
      <c r="G9862" s="17">
        <v>5</v>
      </c>
      <c r="H9862" s="17">
        <v>32</v>
      </c>
    </row>
    <row r="9863" spans="1:8">
      <c r="A9863" s="15">
        <v>9858</v>
      </c>
      <c r="B9863" s="16" t="s">
        <v>42</v>
      </c>
      <c r="C9863" s="16" t="s">
        <v>329</v>
      </c>
      <c r="D9863" s="17">
        <v>6</v>
      </c>
      <c r="E9863" s="17">
        <v>0</v>
      </c>
      <c r="F9863" s="17">
        <v>0</v>
      </c>
      <c r="G9863" s="17">
        <v>0</v>
      </c>
      <c r="H9863" s="17">
        <v>6</v>
      </c>
    </row>
    <row r="9864" spans="1:8">
      <c r="A9864" s="15">
        <v>9859</v>
      </c>
      <c r="B9864" s="16" t="s">
        <v>42</v>
      </c>
      <c r="C9864" s="16" t="s">
        <v>379</v>
      </c>
      <c r="D9864" s="17">
        <v>0</v>
      </c>
      <c r="E9864" s="17">
        <v>3</v>
      </c>
      <c r="F9864" s="17">
        <v>17</v>
      </c>
      <c r="G9864" s="17">
        <v>4</v>
      </c>
      <c r="H9864" s="17">
        <v>23</v>
      </c>
    </row>
    <row r="9865" spans="1:8">
      <c r="A9865" s="15">
        <v>9860</v>
      </c>
      <c r="B9865" s="16" t="s">
        <v>42</v>
      </c>
      <c r="C9865" s="16" t="s">
        <v>369</v>
      </c>
      <c r="D9865" s="17">
        <v>35</v>
      </c>
      <c r="E9865" s="17">
        <v>81</v>
      </c>
      <c r="F9865" s="17">
        <v>1135</v>
      </c>
      <c r="G9865" s="17">
        <v>203</v>
      </c>
      <c r="H9865" s="17">
        <v>1457</v>
      </c>
    </row>
    <row r="9866" spans="1:8">
      <c r="A9866" s="15">
        <v>9861</v>
      </c>
      <c r="B9866" s="16" t="s">
        <v>42</v>
      </c>
      <c r="C9866" s="16" t="s">
        <v>389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42</v>
      </c>
      <c r="C9867" s="16" t="s">
        <v>390</v>
      </c>
      <c r="D9867" s="17">
        <v>0</v>
      </c>
      <c r="E9867" s="17">
        <v>0</v>
      </c>
      <c r="F9867" s="17">
        <v>0</v>
      </c>
      <c r="G9867" s="17">
        <v>0</v>
      </c>
      <c r="H9867" s="17">
        <v>0</v>
      </c>
    </row>
    <row r="9868" spans="1:8">
      <c r="A9868" s="15">
        <v>9863</v>
      </c>
      <c r="B9868" s="16" t="s">
        <v>42</v>
      </c>
      <c r="C9868" s="16" t="s">
        <v>330</v>
      </c>
      <c r="D9868" s="17">
        <v>10</v>
      </c>
      <c r="E9868" s="17">
        <v>3</v>
      </c>
      <c r="F9868" s="17">
        <v>95</v>
      </c>
      <c r="G9868" s="17">
        <v>45</v>
      </c>
      <c r="H9868" s="17">
        <v>153</v>
      </c>
    </row>
    <row r="9869" spans="1:8">
      <c r="A9869" s="15">
        <v>9864</v>
      </c>
      <c r="B9869" s="16" t="s">
        <v>42</v>
      </c>
      <c r="C9869" s="16" t="s">
        <v>391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42</v>
      </c>
      <c r="C9870" s="16" t="s">
        <v>392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42</v>
      </c>
      <c r="C9871" s="16" t="s">
        <v>393</v>
      </c>
      <c r="D9871" s="17">
        <v>0</v>
      </c>
      <c r="E9871" s="17">
        <v>0</v>
      </c>
      <c r="F9871" s="17">
        <v>0</v>
      </c>
      <c r="G9871" s="17">
        <v>0</v>
      </c>
      <c r="H9871" s="17">
        <v>0</v>
      </c>
    </row>
    <row r="9872" spans="1:8">
      <c r="A9872" s="15">
        <v>9867</v>
      </c>
      <c r="B9872" s="16" t="s">
        <v>42</v>
      </c>
      <c r="C9872" s="16" t="s">
        <v>331</v>
      </c>
      <c r="D9872" s="17">
        <v>0</v>
      </c>
      <c r="E9872" s="17">
        <v>0</v>
      </c>
      <c r="F9872" s="17">
        <v>3</v>
      </c>
      <c r="G9872" s="17">
        <v>0</v>
      </c>
      <c r="H9872" s="17">
        <v>3</v>
      </c>
    </row>
    <row r="9873" spans="1:8">
      <c r="A9873" s="15">
        <v>9868</v>
      </c>
      <c r="B9873" s="16" t="s">
        <v>42</v>
      </c>
      <c r="C9873" s="16" t="s">
        <v>394</v>
      </c>
      <c r="D9873" s="17">
        <v>26794</v>
      </c>
      <c r="E9873" s="17">
        <v>16982</v>
      </c>
      <c r="F9873" s="17">
        <v>81487</v>
      </c>
      <c r="G9873" s="17">
        <v>26123</v>
      </c>
      <c r="H9873" s="17">
        <v>151389</v>
      </c>
    </row>
    <row r="9874" spans="1:8">
      <c r="A9874" s="15">
        <v>9869</v>
      </c>
      <c r="B9874" s="16" t="s">
        <v>42</v>
      </c>
      <c r="C9874" s="16" t="s">
        <v>332</v>
      </c>
      <c r="D9874" s="17">
        <v>0</v>
      </c>
      <c r="E9874" s="17">
        <v>0</v>
      </c>
      <c r="F9874" s="17">
        <v>16</v>
      </c>
      <c r="G9874" s="17">
        <v>0</v>
      </c>
      <c r="H9874" s="17">
        <v>22</v>
      </c>
    </row>
    <row r="9875" spans="1:8">
      <c r="A9875" s="15">
        <v>9870</v>
      </c>
      <c r="B9875" s="16" t="s">
        <v>42</v>
      </c>
      <c r="C9875" s="16" t="s">
        <v>333</v>
      </c>
      <c r="D9875" s="17">
        <v>9</v>
      </c>
      <c r="E9875" s="17">
        <v>4</v>
      </c>
      <c r="F9875" s="17">
        <v>106</v>
      </c>
      <c r="G9875" s="17">
        <v>11</v>
      </c>
      <c r="H9875" s="17">
        <v>128</v>
      </c>
    </row>
    <row r="9876" spans="1:8">
      <c r="A9876" s="15">
        <v>9871</v>
      </c>
      <c r="B9876" s="16" t="s">
        <v>43</v>
      </c>
      <c r="C9876" s="16" t="s">
        <v>97</v>
      </c>
      <c r="D9876" s="17">
        <v>0</v>
      </c>
      <c r="E9876" s="17">
        <v>16</v>
      </c>
      <c r="F9876" s="17">
        <v>179</v>
      </c>
      <c r="G9876" s="17">
        <v>23</v>
      </c>
      <c r="H9876" s="17">
        <v>218</v>
      </c>
    </row>
    <row r="9877" spans="1:8">
      <c r="A9877" s="15">
        <v>9872</v>
      </c>
      <c r="B9877" s="16" t="s">
        <v>43</v>
      </c>
      <c r="C9877" s="16" t="s">
        <v>347</v>
      </c>
      <c r="D9877" s="17">
        <v>0</v>
      </c>
      <c r="E9877" s="17">
        <v>0</v>
      </c>
      <c r="F9877" s="17">
        <v>0</v>
      </c>
      <c r="G9877" s="17">
        <v>0</v>
      </c>
      <c r="H9877" s="17">
        <v>0</v>
      </c>
    </row>
    <row r="9878" spans="1:8">
      <c r="A9878" s="15">
        <v>9873</v>
      </c>
      <c r="B9878" s="16" t="s">
        <v>43</v>
      </c>
      <c r="C9878" s="16" t="s">
        <v>98</v>
      </c>
      <c r="D9878" s="17">
        <v>0</v>
      </c>
      <c r="E9878" s="17">
        <v>0</v>
      </c>
      <c r="F9878" s="17">
        <v>5</v>
      </c>
      <c r="G9878" s="17">
        <v>5</v>
      </c>
      <c r="H9878" s="17">
        <v>9</v>
      </c>
    </row>
    <row r="9879" spans="1:8">
      <c r="A9879" s="15">
        <v>9874</v>
      </c>
      <c r="B9879" s="16" t="s">
        <v>43</v>
      </c>
      <c r="C9879" s="16" t="s">
        <v>99</v>
      </c>
      <c r="D9879" s="17">
        <v>0</v>
      </c>
      <c r="E9879" s="17">
        <v>0</v>
      </c>
      <c r="F9879" s="17">
        <v>10</v>
      </c>
      <c r="G9879" s="17">
        <v>0</v>
      </c>
      <c r="H9879" s="17">
        <v>10</v>
      </c>
    </row>
    <row r="9880" spans="1:8">
      <c r="A9880" s="15">
        <v>9875</v>
      </c>
      <c r="B9880" s="16" t="s">
        <v>43</v>
      </c>
      <c r="C9880" s="16" t="s">
        <v>100</v>
      </c>
      <c r="D9880" s="17">
        <v>0</v>
      </c>
      <c r="E9880" s="17">
        <v>0</v>
      </c>
      <c r="F9880" s="17">
        <v>0</v>
      </c>
      <c r="G9880" s="17">
        <v>0</v>
      </c>
      <c r="H9880" s="17">
        <v>0</v>
      </c>
    </row>
    <row r="9881" spans="1:8">
      <c r="A9881" s="15">
        <v>9876</v>
      </c>
      <c r="B9881" s="16" t="s">
        <v>43</v>
      </c>
      <c r="C9881" s="16" t="s">
        <v>101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43</v>
      </c>
      <c r="C9882" s="16" t="s">
        <v>102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43</v>
      </c>
      <c r="C9883" s="16" t="s">
        <v>103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43</v>
      </c>
      <c r="C9884" s="16" t="s">
        <v>104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43</v>
      </c>
      <c r="C9885" s="16" t="s">
        <v>105</v>
      </c>
      <c r="D9885" s="17">
        <v>0</v>
      </c>
      <c r="E9885" s="17">
        <v>0</v>
      </c>
      <c r="F9885" s="17">
        <v>0</v>
      </c>
      <c r="G9885" s="17">
        <v>0</v>
      </c>
      <c r="H9885" s="17">
        <v>0</v>
      </c>
    </row>
    <row r="9886" spans="1:8">
      <c r="A9886" s="15">
        <v>9881</v>
      </c>
      <c r="B9886" s="16" t="s">
        <v>43</v>
      </c>
      <c r="C9886" s="16" t="s">
        <v>106</v>
      </c>
      <c r="D9886" s="17">
        <v>0</v>
      </c>
      <c r="E9886" s="17">
        <v>0</v>
      </c>
      <c r="F9886" s="17">
        <v>64</v>
      </c>
      <c r="G9886" s="17">
        <v>33</v>
      </c>
      <c r="H9886" s="17">
        <v>102</v>
      </c>
    </row>
    <row r="9887" spans="1:8">
      <c r="A9887" s="15">
        <v>9882</v>
      </c>
      <c r="B9887" s="16" t="s">
        <v>43</v>
      </c>
      <c r="C9887" s="16" t="s">
        <v>107</v>
      </c>
      <c r="D9887" s="17">
        <v>0</v>
      </c>
      <c r="E9887" s="17">
        <v>0</v>
      </c>
      <c r="F9887" s="17">
        <v>0</v>
      </c>
      <c r="G9887" s="17">
        <v>0</v>
      </c>
      <c r="H9887" s="17">
        <v>0</v>
      </c>
    </row>
    <row r="9888" spans="1:8">
      <c r="A9888" s="15">
        <v>9883</v>
      </c>
      <c r="B9888" s="16" t="s">
        <v>43</v>
      </c>
      <c r="C9888" s="16" t="s">
        <v>108</v>
      </c>
      <c r="D9888" s="17">
        <v>0</v>
      </c>
      <c r="E9888" s="17">
        <v>0</v>
      </c>
      <c r="F9888" s="17">
        <v>14</v>
      </c>
      <c r="G9888" s="17">
        <v>4</v>
      </c>
      <c r="H9888" s="17">
        <v>20</v>
      </c>
    </row>
    <row r="9889" spans="1:8">
      <c r="A9889" s="15">
        <v>9884</v>
      </c>
      <c r="B9889" s="16" t="s">
        <v>43</v>
      </c>
      <c r="C9889" s="16" t="s">
        <v>109</v>
      </c>
      <c r="D9889" s="17">
        <v>0</v>
      </c>
      <c r="E9889" s="17">
        <v>0</v>
      </c>
      <c r="F9889" s="17">
        <v>0</v>
      </c>
      <c r="G9889" s="17">
        <v>0</v>
      </c>
      <c r="H9889" s="17">
        <v>0</v>
      </c>
    </row>
    <row r="9890" spans="1:8">
      <c r="A9890" s="15">
        <v>9885</v>
      </c>
      <c r="B9890" s="16" t="s">
        <v>43</v>
      </c>
      <c r="C9890" s="16" t="s">
        <v>110</v>
      </c>
      <c r="D9890" s="17">
        <v>23984</v>
      </c>
      <c r="E9890" s="17">
        <v>16172</v>
      </c>
      <c r="F9890" s="17">
        <v>49208</v>
      </c>
      <c r="G9890" s="17">
        <v>11548</v>
      </c>
      <c r="H9890" s="17">
        <v>100910</v>
      </c>
    </row>
    <row r="9891" spans="1:8">
      <c r="A9891" s="15">
        <v>9886</v>
      </c>
      <c r="B9891" s="16" t="s">
        <v>43</v>
      </c>
      <c r="C9891" s="16" t="s">
        <v>348</v>
      </c>
      <c r="D9891" s="17">
        <v>0</v>
      </c>
      <c r="E9891" s="17">
        <v>0</v>
      </c>
      <c r="F9891" s="17">
        <v>0</v>
      </c>
      <c r="G9891" s="17">
        <v>0</v>
      </c>
      <c r="H9891" s="17">
        <v>0</v>
      </c>
    </row>
    <row r="9892" spans="1:8">
      <c r="A9892" s="15">
        <v>9887</v>
      </c>
      <c r="B9892" s="16" t="s">
        <v>43</v>
      </c>
      <c r="C9892" s="16" t="s">
        <v>111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43</v>
      </c>
      <c r="C9893" s="16" t="s">
        <v>112</v>
      </c>
      <c r="D9893" s="17">
        <v>0</v>
      </c>
      <c r="E9893" s="17">
        <v>0</v>
      </c>
      <c r="F9893" s="17">
        <v>0</v>
      </c>
      <c r="G9893" s="17">
        <v>0</v>
      </c>
      <c r="H9893" s="17">
        <v>0</v>
      </c>
    </row>
    <row r="9894" spans="1:8">
      <c r="A9894" s="15">
        <v>9889</v>
      </c>
      <c r="B9894" s="16" t="s">
        <v>43</v>
      </c>
      <c r="C9894" s="16" t="s">
        <v>113</v>
      </c>
      <c r="D9894" s="17">
        <v>0</v>
      </c>
      <c r="E9894" s="17">
        <v>0</v>
      </c>
      <c r="F9894" s="17">
        <v>45</v>
      </c>
      <c r="G9894" s="17">
        <v>124</v>
      </c>
      <c r="H9894" s="17">
        <v>171</v>
      </c>
    </row>
    <row r="9895" spans="1:8">
      <c r="A9895" s="15">
        <v>9890</v>
      </c>
      <c r="B9895" s="16" t="s">
        <v>43</v>
      </c>
      <c r="C9895" s="16" t="s">
        <v>114</v>
      </c>
      <c r="D9895" s="17">
        <v>0</v>
      </c>
      <c r="E9895" s="17">
        <v>0</v>
      </c>
      <c r="F9895" s="17">
        <v>0</v>
      </c>
      <c r="G9895" s="17">
        <v>0</v>
      </c>
      <c r="H9895" s="17">
        <v>0</v>
      </c>
    </row>
    <row r="9896" spans="1:8">
      <c r="A9896" s="15">
        <v>9891</v>
      </c>
      <c r="B9896" s="16" t="s">
        <v>43</v>
      </c>
      <c r="C9896" s="16" t="s">
        <v>115</v>
      </c>
      <c r="D9896" s="17">
        <v>0</v>
      </c>
      <c r="E9896" s="17">
        <v>0</v>
      </c>
      <c r="F9896" s="17">
        <v>0</v>
      </c>
      <c r="G9896" s="17">
        <v>0</v>
      </c>
      <c r="H9896" s="17">
        <v>0</v>
      </c>
    </row>
    <row r="9897" spans="1:8">
      <c r="A9897" s="15">
        <v>9892</v>
      </c>
      <c r="B9897" s="16" t="s">
        <v>43</v>
      </c>
      <c r="C9897" s="16" t="s">
        <v>116</v>
      </c>
      <c r="D9897" s="17">
        <v>3</v>
      </c>
      <c r="E9897" s="17">
        <v>0</v>
      </c>
      <c r="F9897" s="17">
        <v>14</v>
      </c>
      <c r="G9897" s="17">
        <v>0</v>
      </c>
      <c r="H9897" s="17">
        <v>20</v>
      </c>
    </row>
    <row r="9898" spans="1:8">
      <c r="A9898" s="15">
        <v>9893</v>
      </c>
      <c r="B9898" s="16" t="s">
        <v>43</v>
      </c>
      <c r="C9898" s="16" t="s">
        <v>117</v>
      </c>
      <c r="D9898" s="17">
        <v>4</v>
      </c>
      <c r="E9898" s="17">
        <v>3</v>
      </c>
      <c r="F9898" s="17">
        <v>66</v>
      </c>
      <c r="G9898" s="17">
        <v>0</v>
      </c>
      <c r="H9898" s="17">
        <v>73</v>
      </c>
    </row>
    <row r="9899" spans="1:8">
      <c r="A9899" s="15">
        <v>9894</v>
      </c>
      <c r="B9899" s="16" t="s">
        <v>43</v>
      </c>
      <c r="C9899" s="16" t="s">
        <v>118</v>
      </c>
      <c r="D9899" s="17">
        <v>0</v>
      </c>
      <c r="E9899" s="17">
        <v>0</v>
      </c>
      <c r="F9899" s="17">
        <v>5</v>
      </c>
      <c r="G9899" s="17">
        <v>3</v>
      </c>
      <c r="H9899" s="17">
        <v>11</v>
      </c>
    </row>
    <row r="9900" spans="1:8">
      <c r="A9900" s="15">
        <v>9895</v>
      </c>
      <c r="B9900" s="16" t="s">
        <v>43</v>
      </c>
      <c r="C9900" s="16" t="s">
        <v>119</v>
      </c>
      <c r="D9900" s="17">
        <v>0</v>
      </c>
      <c r="E9900" s="17">
        <v>0</v>
      </c>
      <c r="F9900" s="17">
        <v>3</v>
      </c>
      <c r="G9900" s="17">
        <v>0</v>
      </c>
      <c r="H9900" s="17">
        <v>4</v>
      </c>
    </row>
    <row r="9901" spans="1:8">
      <c r="A9901" s="15">
        <v>9896</v>
      </c>
      <c r="B9901" s="16" t="s">
        <v>43</v>
      </c>
      <c r="C9901" s="16" t="s">
        <v>120</v>
      </c>
      <c r="D9901" s="17">
        <v>0</v>
      </c>
      <c r="E9901" s="17">
        <v>0</v>
      </c>
      <c r="F9901" s="17">
        <v>14</v>
      </c>
      <c r="G9901" s="17">
        <v>9</v>
      </c>
      <c r="H9901" s="17">
        <v>28</v>
      </c>
    </row>
    <row r="9902" spans="1:8">
      <c r="A9902" s="15">
        <v>9897</v>
      </c>
      <c r="B9902" s="16" t="s">
        <v>43</v>
      </c>
      <c r="C9902" s="16" t="s">
        <v>121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43</v>
      </c>
      <c r="C9903" s="16" t="s">
        <v>122</v>
      </c>
      <c r="D9903" s="17">
        <v>0</v>
      </c>
      <c r="E9903" s="17">
        <v>0</v>
      </c>
      <c r="F9903" s="17">
        <v>0</v>
      </c>
      <c r="G9903" s="17">
        <v>0</v>
      </c>
      <c r="H9903" s="17">
        <v>0</v>
      </c>
    </row>
    <row r="9904" spans="1:8">
      <c r="A9904" s="15">
        <v>9899</v>
      </c>
      <c r="B9904" s="16" t="s">
        <v>43</v>
      </c>
      <c r="C9904" s="16" t="s">
        <v>123</v>
      </c>
      <c r="D9904" s="17">
        <v>0</v>
      </c>
      <c r="E9904" s="17">
        <v>0</v>
      </c>
      <c r="F9904" s="17">
        <v>0</v>
      </c>
      <c r="G9904" s="17">
        <v>0</v>
      </c>
      <c r="H9904" s="17">
        <v>0</v>
      </c>
    </row>
    <row r="9905" spans="1:8">
      <c r="A9905" s="15">
        <v>9900</v>
      </c>
      <c r="B9905" s="16" t="s">
        <v>43</v>
      </c>
      <c r="C9905" s="16" t="s">
        <v>124</v>
      </c>
      <c r="D9905" s="17">
        <v>0</v>
      </c>
      <c r="E9905" s="17">
        <v>0</v>
      </c>
      <c r="F9905" s="17">
        <v>0</v>
      </c>
      <c r="G9905" s="17">
        <v>0</v>
      </c>
      <c r="H9905" s="17">
        <v>0</v>
      </c>
    </row>
    <row r="9906" spans="1:8">
      <c r="A9906" s="15">
        <v>9901</v>
      </c>
      <c r="B9906" s="16" t="s">
        <v>43</v>
      </c>
      <c r="C9906" s="16" t="s">
        <v>380</v>
      </c>
      <c r="D9906" s="17">
        <v>0</v>
      </c>
      <c r="E9906" s="17">
        <v>0</v>
      </c>
      <c r="F9906" s="17">
        <v>0</v>
      </c>
      <c r="G9906" s="17">
        <v>0</v>
      </c>
      <c r="H9906" s="17">
        <v>0</v>
      </c>
    </row>
    <row r="9907" spans="1:8">
      <c r="A9907" s="15">
        <v>9902</v>
      </c>
      <c r="B9907" s="16" t="s">
        <v>43</v>
      </c>
      <c r="C9907" s="16" t="s">
        <v>372</v>
      </c>
      <c r="D9907" s="17">
        <v>0</v>
      </c>
      <c r="E9907" s="17">
        <v>0</v>
      </c>
      <c r="F9907" s="17">
        <v>0</v>
      </c>
      <c r="G9907" s="17">
        <v>0</v>
      </c>
      <c r="H9907" s="17">
        <v>0</v>
      </c>
    </row>
    <row r="9908" spans="1:8">
      <c r="A9908" s="15">
        <v>9903</v>
      </c>
      <c r="B9908" s="16" t="s">
        <v>43</v>
      </c>
      <c r="C9908" s="16" t="s">
        <v>125</v>
      </c>
      <c r="D9908" s="17">
        <v>0</v>
      </c>
      <c r="E9908" s="17">
        <v>6</v>
      </c>
      <c r="F9908" s="17">
        <v>86</v>
      </c>
      <c r="G9908" s="17">
        <v>12</v>
      </c>
      <c r="H9908" s="17">
        <v>104</v>
      </c>
    </row>
    <row r="9909" spans="1:8">
      <c r="A9909" s="15">
        <v>9904</v>
      </c>
      <c r="B9909" s="16" t="s">
        <v>43</v>
      </c>
      <c r="C9909" s="16" t="s">
        <v>126</v>
      </c>
      <c r="D9909" s="17">
        <v>0</v>
      </c>
      <c r="E9909" s="17">
        <v>0</v>
      </c>
      <c r="F9909" s="17">
        <v>3</v>
      </c>
      <c r="G9909" s="17">
        <v>0</v>
      </c>
      <c r="H9909" s="17">
        <v>3</v>
      </c>
    </row>
    <row r="9910" spans="1:8">
      <c r="A9910" s="15">
        <v>9905</v>
      </c>
      <c r="B9910" s="16" t="s">
        <v>43</v>
      </c>
      <c r="C9910" s="16" t="s">
        <v>127</v>
      </c>
      <c r="D9910" s="17">
        <v>0</v>
      </c>
      <c r="E9910" s="17">
        <v>5</v>
      </c>
      <c r="F9910" s="17">
        <v>37</v>
      </c>
      <c r="G9910" s="17">
        <v>4</v>
      </c>
      <c r="H9910" s="17">
        <v>46</v>
      </c>
    </row>
    <row r="9911" spans="1:8">
      <c r="A9911" s="15">
        <v>9906</v>
      </c>
      <c r="B9911" s="16" t="s">
        <v>43</v>
      </c>
      <c r="C9911" s="16" t="s">
        <v>128</v>
      </c>
      <c r="D9911" s="17">
        <v>0</v>
      </c>
      <c r="E9911" s="17">
        <v>0</v>
      </c>
      <c r="F9911" s="17">
        <v>0</v>
      </c>
      <c r="G9911" s="17">
        <v>0</v>
      </c>
      <c r="H9911" s="17">
        <v>0</v>
      </c>
    </row>
    <row r="9912" spans="1:8">
      <c r="A9912" s="15">
        <v>9907</v>
      </c>
      <c r="B9912" s="16" t="s">
        <v>43</v>
      </c>
      <c r="C9912" s="16" t="s">
        <v>129</v>
      </c>
      <c r="D9912" s="17">
        <v>5</v>
      </c>
      <c r="E9912" s="17">
        <v>0</v>
      </c>
      <c r="F9912" s="17">
        <v>39</v>
      </c>
      <c r="G9912" s="17">
        <v>14</v>
      </c>
      <c r="H9912" s="17">
        <v>57</v>
      </c>
    </row>
    <row r="9913" spans="1:8">
      <c r="A9913" s="15">
        <v>9908</v>
      </c>
      <c r="B9913" s="16" t="s">
        <v>43</v>
      </c>
      <c r="C9913" s="16" t="s">
        <v>130</v>
      </c>
      <c r="D9913" s="17">
        <v>0</v>
      </c>
      <c r="E9913" s="17">
        <v>0</v>
      </c>
      <c r="F9913" s="17">
        <v>24</v>
      </c>
      <c r="G9913" s="17">
        <v>11</v>
      </c>
      <c r="H9913" s="17">
        <v>33</v>
      </c>
    </row>
    <row r="9914" spans="1:8">
      <c r="A9914" s="15">
        <v>9909</v>
      </c>
      <c r="B9914" s="16" t="s">
        <v>43</v>
      </c>
      <c r="C9914" s="16" t="s">
        <v>131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43</v>
      </c>
      <c r="C9915" s="16" t="s">
        <v>132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43</v>
      </c>
      <c r="C9916" s="16" t="s">
        <v>381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43</v>
      </c>
      <c r="C9917" s="16" t="s">
        <v>133</v>
      </c>
      <c r="D9917" s="17">
        <v>0</v>
      </c>
      <c r="E9917" s="17">
        <v>13</v>
      </c>
      <c r="F9917" s="17">
        <v>440</v>
      </c>
      <c r="G9917" s="17">
        <v>81</v>
      </c>
      <c r="H9917" s="17">
        <v>536</v>
      </c>
    </row>
    <row r="9918" spans="1:8">
      <c r="A9918" s="15">
        <v>9913</v>
      </c>
      <c r="B9918" s="16" t="s">
        <v>43</v>
      </c>
      <c r="C9918" s="16" t="s">
        <v>134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43</v>
      </c>
      <c r="C9919" s="16" t="s">
        <v>135</v>
      </c>
      <c r="D9919" s="17">
        <v>16</v>
      </c>
      <c r="E9919" s="17">
        <v>13</v>
      </c>
      <c r="F9919" s="17">
        <v>116</v>
      </c>
      <c r="G9919" s="17">
        <v>19</v>
      </c>
      <c r="H9919" s="17">
        <v>163</v>
      </c>
    </row>
    <row r="9920" spans="1:8">
      <c r="A9920" s="15">
        <v>9915</v>
      </c>
      <c r="B9920" s="16" t="s">
        <v>43</v>
      </c>
      <c r="C9920" s="16" t="s">
        <v>136</v>
      </c>
      <c r="D9920" s="17">
        <v>0</v>
      </c>
      <c r="E9920" s="17">
        <v>0</v>
      </c>
      <c r="F9920" s="17">
        <v>0</v>
      </c>
      <c r="G9920" s="17">
        <v>0</v>
      </c>
      <c r="H9920" s="17">
        <v>4</v>
      </c>
    </row>
    <row r="9921" spans="1:8">
      <c r="A9921" s="15">
        <v>9916</v>
      </c>
      <c r="B9921" s="16" t="s">
        <v>43</v>
      </c>
      <c r="C9921" s="16" t="s">
        <v>137</v>
      </c>
      <c r="D9921" s="17">
        <v>0</v>
      </c>
      <c r="E9921" s="17">
        <v>0</v>
      </c>
      <c r="F9921" s="17">
        <v>0</v>
      </c>
      <c r="G9921" s="17">
        <v>0</v>
      </c>
      <c r="H9921" s="17">
        <v>0</v>
      </c>
    </row>
    <row r="9922" spans="1:8">
      <c r="A9922" s="15">
        <v>9917</v>
      </c>
      <c r="B9922" s="16" t="s">
        <v>43</v>
      </c>
      <c r="C9922" s="16" t="s">
        <v>138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43</v>
      </c>
      <c r="C9923" s="16" t="s">
        <v>139</v>
      </c>
      <c r="D9923" s="17">
        <v>0</v>
      </c>
      <c r="E9923" s="17">
        <v>0</v>
      </c>
      <c r="F9923" s="17">
        <v>0</v>
      </c>
      <c r="G9923" s="17">
        <v>0</v>
      </c>
      <c r="H9923" s="17">
        <v>0</v>
      </c>
    </row>
    <row r="9924" spans="1:8">
      <c r="A9924" s="15">
        <v>9919</v>
      </c>
      <c r="B9924" s="16" t="s">
        <v>43</v>
      </c>
      <c r="C9924" s="16" t="s">
        <v>140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43</v>
      </c>
      <c r="C9925" s="16" t="s">
        <v>141</v>
      </c>
      <c r="D9925" s="17">
        <v>0</v>
      </c>
      <c r="E9925" s="17">
        <v>0</v>
      </c>
      <c r="F9925" s="17">
        <v>0</v>
      </c>
      <c r="G9925" s="17">
        <v>0</v>
      </c>
      <c r="H9925" s="17">
        <v>0</v>
      </c>
    </row>
    <row r="9926" spans="1:8">
      <c r="A9926" s="15">
        <v>9921</v>
      </c>
      <c r="B9926" s="16" t="s">
        <v>43</v>
      </c>
      <c r="C9926" s="16" t="s">
        <v>142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43</v>
      </c>
      <c r="C9927" s="16" t="s">
        <v>143</v>
      </c>
      <c r="D9927" s="17">
        <v>0</v>
      </c>
      <c r="E9927" s="17">
        <v>0</v>
      </c>
      <c r="F9927" s="17">
        <v>132</v>
      </c>
      <c r="G9927" s="17">
        <v>63</v>
      </c>
      <c r="H9927" s="17">
        <v>193</v>
      </c>
    </row>
    <row r="9928" spans="1:8">
      <c r="A9928" s="15">
        <v>9923</v>
      </c>
      <c r="B9928" s="16" t="s">
        <v>43</v>
      </c>
      <c r="C9928" s="16" t="s">
        <v>144</v>
      </c>
      <c r="D9928" s="17">
        <v>0</v>
      </c>
      <c r="E9928" s="17">
        <v>0</v>
      </c>
      <c r="F9928" s="17">
        <v>0</v>
      </c>
      <c r="G9928" s="17">
        <v>0</v>
      </c>
      <c r="H9928" s="17">
        <v>0</v>
      </c>
    </row>
    <row r="9929" spans="1:8">
      <c r="A9929" s="15">
        <v>9924</v>
      </c>
      <c r="B9929" s="16" t="s">
        <v>43</v>
      </c>
      <c r="C9929" s="16" t="s">
        <v>349</v>
      </c>
      <c r="D9929" s="17">
        <v>370</v>
      </c>
      <c r="E9929" s="17">
        <v>496</v>
      </c>
      <c r="F9929" s="17">
        <v>4690</v>
      </c>
      <c r="G9929" s="17">
        <v>525</v>
      </c>
      <c r="H9929" s="17">
        <v>6081</v>
      </c>
    </row>
    <row r="9930" spans="1:8">
      <c r="A9930" s="15">
        <v>9925</v>
      </c>
      <c r="B9930" s="16" t="s">
        <v>43</v>
      </c>
      <c r="C9930" s="16" t="s">
        <v>145</v>
      </c>
      <c r="D9930" s="17">
        <v>0</v>
      </c>
      <c r="E9930" s="17">
        <v>0</v>
      </c>
      <c r="F9930" s="17">
        <v>0</v>
      </c>
      <c r="G9930" s="17">
        <v>0</v>
      </c>
      <c r="H9930" s="17">
        <v>0</v>
      </c>
    </row>
    <row r="9931" spans="1:8">
      <c r="A9931" s="15">
        <v>9926</v>
      </c>
      <c r="B9931" s="16" t="s">
        <v>43</v>
      </c>
      <c r="C9931" s="16" t="s">
        <v>146</v>
      </c>
      <c r="D9931" s="17">
        <v>5</v>
      </c>
      <c r="E9931" s="17">
        <v>6</v>
      </c>
      <c r="F9931" s="17">
        <v>39</v>
      </c>
      <c r="G9931" s="17">
        <v>6</v>
      </c>
      <c r="H9931" s="17">
        <v>49</v>
      </c>
    </row>
    <row r="9932" spans="1:8">
      <c r="A9932" s="15">
        <v>9927</v>
      </c>
      <c r="B9932" s="16" t="s">
        <v>43</v>
      </c>
      <c r="C9932" s="16" t="s">
        <v>147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43</v>
      </c>
      <c r="C9933" s="16" t="s">
        <v>148</v>
      </c>
      <c r="D9933" s="17">
        <v>0</v>
      </c>
      <c r="E9933" s="17">
        <v>0</v>
      </c>
      <c r="F9933" s="17">
        <v>5</v>
      </c>
      <c r="G9933" s="17">
        <v>0</v>
      </c>
      <c r="H9933" s="17">
        <v>5</v>
      </c>
    </row>
    <row r="9934" spans="1:8">
      <c r="A9934" s="15">
        <v>9929</v>
      </c>
      <c r="B9934" s="16" t="s">
        <v>43</v>
      </c>
      <c r="C9934" s="16" t="s">
        <v>350</v>
      </c>
      <c r="D9934" s="17">
        <v>0</v>
      </c>
      <c r="E9934" s="17">
        <v>0</v>
      </c>
      <c r="F9934" s="17">
        <v>0</v>
      </c>
      <c r="G9934" s="17">
        <v>0</v>
      </c>
      <c r="H9934" s="17">
        <v>0</v>
      </c>
    </row>
    <row r="9935" spans="1:8">
      <c r="A9935" s="15">
        <v>9930</v>
      </c>
      <c r="B9935" s="16" t="s">
        <v>43</v>
      </c>
      <c r="C9935" s="16" t="s">
        <v>149</v>
      </c>
      <c r="D9935" s="17">
        <v>0</v>
      </c>
      <c r="E9935" s="17">
        <v>4</v>
      </c>
      <c r="F9935" s="17">
        <v>17</v>
      </c>
      <c r="G9935" s="17">
        <v>0</v>
      </c>
      <c r="H9935" s="17">
        <v>21</v>
      </c>
    </row>
    <row r="9936" spans="1:8">
      <c r="A9936" s="15">
        <v>9931</v>
      </c>
      <c r="B9936" s="16" t="s">
        <v>43</v>
      </c>
      <c r="C9936" s="16" t="s">
        <v>150</v>
      </c>
      <c r="D9936" s="17">
        <v>0</v>
      </c>
      <c r="E9936" s="17">
        <v>0</v>
      </c>
      <c r="F9936" s="17">
        <v>3</v>
      </c>
      <c r="G9936" s="17">
        <v>0</v>
      </c>
      <c r="H9936" s="17">
        <v>3</v>
      </c>
    </row>
    <row r="9937" spans="1:8">
      <c r="A9937" s="15">
        <v>9932</v>
      </c>
      <c r="B9937" s="16" t="s">
        <v>43</v>
      </c>
      <c r="C9937" s="16" t="s">
        <v>351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43</v>
      </c>
      <c r="C9938" s="16" t="s">
        <v>151</v>
      </c>
      <c r="D9938" s="17">
        <v>0</v>
      </c>
      <c r="E9938" s="17">
        <v>0</v>
      </c>
      <c r="F9938" s="17">
        <v>113</v>
      </c>
      <c r="G9938" s="17">
        <v>115</v>
      </c>
      <c r="H9938" s="17">
        <v>228</v>
      </c>
    </row>
    <row r="9939" spans="1:8">
      <c r="A9939" s="15">
        <v>9934</v>
      </c>
      <c r="B9939" s="16" t="s">
        <v>43</v>
      </c>
      <c r="C9939" s="16" t="s">
        <v>152</v>
      </c>
      <c r="D9939" s="17">
        <v>0</v>
      </c>
      <c r="E9939" s="17">
        <v>0</v>
      </c>
      <c r="F9939" s="17">
        <v>0</v>
      </c>
      <c r="G9939" s="17">
        <v>0</v>
      </c>
      <c r="H9939" s="17">
        <v>0</v>
      </c>
    </row>
    <row r="9940" spans="1:8">
      <c r="A9940" s="15">
        <v>9935</v>
      </c>
      <c r="B9940" s="16" t="s">
        <v>43</v>
      </c>
      <c r="C9940" s="16" t="s">
        <v>352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43</v>
      </c>
      <c r="C9941" s="16" t="s">
        <v>153</v>
      </c>
      <c r="D9941" s="17">
        <v>0</v>
      </c>
      <c r="E9941" s="17">
        <v>0</v>
      </c>
      <c r="F9941" s="17">
        <v>60</v>
      </c>
      <c r="G9941" s="17">
        <v>50</v>
      </c>
      <c r="H9941" s="17">
        <v>115</v>
      </c>
    </row>
    <row r="9942" spans="1:8">
      <c r="A9942" s="15">
        <v>9937</v>
      </c>
      <c r="B9942" s="16" t="s">
        <v>43</v>
      </c>
      <c r="C9942" s="16" t="s">
        <v>154</v>
      </c>
      <c r="D9942" s="17">
        <v>0</v>
      </c>
      <c r="E9942" s="17">
        <v>0</v>
      </c>
      <c r="F9942" s="17">
        <v>26</v>
      </c>
      <c r="G9942" s="17">
        <v>26</v>
      </c>
      <c r="H9942" s="17">
        <v>49</v>
      </c>
    </row>
    <row r="9943" spans="1:8">
      <c r="A9943" s="15">
        <v>9938</v>
      </c>
      <c r="B9943" s="16" t="s">
        <v>43</v>
      </c>
      <c r="C9943" s="16" t="s">
        <v>155</v>
      </c>
      <c r="D9943" s="17">
        <v>4</v>
      </c>
      <c r="E9943" s="17">
        <v>0</v>
      </c>
      <c r="F9943" s="17">
        <v>29</v>
      </c>
      <c r="G9943" s="17">
        <v>22</v>
      </c>
      <c r="H9943" s="17">
        <v>51</v>
      </c>
    </row>
    <row r="9944" spans="1:8">
      <c r="A9944" s="15">
        <v>9939</v>
      </c>
      <c r="B9944" s="16" t="s">
        <v>43</v>
      </c>
      <c r="C9944" s="16" t="s">
        <v>156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43</v>
      </c>
      <c r="C9945" s="16" t="s">
        <v>157</v>
      </c>
      <c r="D9945" s="17">
        <v>0</v>
      </c>
      <c r="E9945" s="17">
        <v>0</v>
      </c>
      <c r="F9945" s="17">
        <v>0</v>
      </c>
      <c r="G9945" s="17">
        <v>0</v>
      </c>
      <c r="H9945" s="17">
        <v>0</v>
      </c>
    </row>
    <row r="9946" spans="1:8">
      <c r="A9946" s="15">
        <v>9941</v>
      </c>
      <c r="B9946" s="16" t="s">
        <v>43</v>
      </c>
      <c r="C9946" s="16" t="s">
        <v>158</v>
      </c>
      <c r="D9946" s="17">
        <v>0</v>
      </c>
      <c r="E9946" s="17">
        <v>0</v>
      </c>
      <c r="F9946" s="17">
        <v>0</v>
      </c>
      <c r="G9946" s="17">
        <v>0</v>
      </c>
      <c r="H9946" s="17">
        <v>3</v>
      </c>
    </row>
    <row r="9947" spans="1:8">
      <c r="A9947" s="15">
        <v>9942</v>
      </c>
      <c r="B9947" s="16" t="s">
        <v>43</v>
      </c>
      <c r="C9947" s="16" t="s">
        <v>159</v>
      </c>
      <c r="D9947" s="17">
        <v>0</v>
      </c>
      <c r="E9947" s="17">
        <v>0</v>
      </c>
      <c r="F9947" s="17">
        <v>10</v>
      </c>
      <c r="G9947" s="17">
        <v>29</v>
      </c>
      <c r="H9947" s="17">
        <v>32</v>
      </c>
    </row>
    <row r="9948" spans="1:8">
      <c r="A9948" s="15">
        <v>9943</v>
      </c>
      <c r="B9948" s="16" t="s">
        <v>43</v>
      </c>
      <c r="C9948" s="16" t="s">
        <v>160</v>
      </c>
      <c r="D9948" s="17">
        <v>0</v>
      </c>
      <c r="E9948" s="17">
        <v>0</v>
      </c>
      <c r="F9948" s="17">
        <v>3</v>
      </c>
      <c r="G9948" s="17">
        <v>0</v>
      </c>
      <c r="H9948" s="17">
        <v>3</v>
      </c>
    </row>
    <row r="9949" spans="1:8">
      <c r="A9949" s="15">
        <v>9944</v>
      </c>
      <c r="B9949" s="16" t="s">
        <v>43</v>
      </c>
      <c r="C9949" s="16" t="s">
        <v>161</v>
      </c>
      <c r="D9949" s="17">
        <v>21</v>
      </c>
      <c r="E9949" s="17">
        <v>23</v>
      </c>
      <c r="F9949" s="17">
        <v>317</v>
      </c>
      <c r="G9949" s="17">
        <v>183</v>
      </c>
      <c r="H9949" s="17">
        <v>542</v>
      </c>
    </row>
    <row r="9950" spans="1:8">
      <c r="A9950" s="15">
        <v>9945</v>
      </c>
      <c r="B9950" s="16" t="s">
        <v>43</v>
      </c>
      <c r="C9950" s="16" t="s">
        <v>162</v>
      </c>
      <c r="D9950" s="17">
        <v>0</v>
      </c>
      <c r="E9950" s="17">
        <v>0</v>
      </c>
      <c r="F9950" s="17">
        <v>52</v>
      </c>
      <c r="G9950" s="17">
        <v>13</v>
      </c>
      <c r="H9950" s="17">
        <v>63</v>
      </c>
    </row>
    <row r="9951" spans="1:8">
      <c r="A9951" s="15">
        <v>9946</v>
      </c>
      <c r="B9951" s="16" t="s">
        <v>43</v>
      </c>
      <c r="C9951" s="16" t="s">
        <v>163</v>
      </c>
      <c r="D9951" s="17">
        <v>151</v>
      </c>
      <c r="E9951" s="17">
        <v>171</v>
      </c>
      <c r="F9951" s="17">
        <v>2981</v>
      </c>
      <c r="G9951" s="17">
        <v>2377</v>
      </c>
      <c r="H9951" s="17">
        <v>5682</v>
      </c>
    </row>
    <row r="9952" spans="1:8">
      <c r="A9952" s="15">
        <v>9947</v>
      </c>
      <c r="B9952" s="16" t="s">
        <v>43</v>
      </c>
      <c r="C9952" s="16" t="s">
        <v>164</v>
      </c>
      <c r="D9952" s="17">
        <v>0</v>
      </c>
      <c r="E9952" s="17">
        <v>0</v>
      </c>
      <c r="F9952" s="17">
        <v>0</v>
      </c>
      <c r="G9952" s="17">
        <v>0</v>
      </c>
      <c r="H9952" s="17">
        <v>0</v>
      </c>
    </row>
    <row r="9953" spans="1:8">
      <c r="A9953" s="15">
        <v>9948</v>
      </c>
      <c r="B9953" s="16" t="s">
        <v>43</v>
      </c>
      <c r="C9953" s="16" t="s">
        <v>165</v>
      </c>
      <c r="D9953" s="17">
        <v>0</v>
      </c>
      <c r="E9953" s="17">
        <v>0</v>
      </c>
      <c r="F9953" s="17">
        <v>3</v>
      </c>
      <c r="G9953" s="17">
        <v>5</v>
      </c>
      <c r="H9953" s="17">
        <v>7</v>
      </c>
    </row>
    <row r="9954" spans="1:8">
      <c r="A9954" s="15">
        <v>9949</v>
      </c>
      <c r="B9954" s="16" t="s">
        <v>43</v>
      </c>
      <c r="C9954" s="16" t="s">
        <v>166</v>
      </c>
      <c r="D9954" s="17">
        <v>0</v>
      </c>
      <c r="E9954" s="17">
        <v>0</v>
      </c>
      <c r="F9954" s="17">
        <v>0</v>
      </c>
      <c r="G9954" s="17">
        <v>3</v>
      </c>
      <c r="H9954" s="17">
        <v>5</v>
      </c>
    </row>
    <row r="9955" spans="1:8">
      <c r="A9955" s="15">
        <v>9950</v>
      </c>
      <c r="B9955" s="16" t="s">
        <v>43</v>
      </c>
      <c r="C9955" s="16" t="s">
        <v>167</v>
      </c>
      <c r="D9955" s="17">
        <v>4</v>
      </c>
      <c r="E9955" s="17">
        <v>0</v>
      </c>
      <c r="F9955" s="17">
        <v>21</v>
      </c>
      <c r="G9955" s="17">
        <v>5</v>
      </c>
      <c r="H9955" s="17">
        <v>30</v>
      </c>
    </row>
    <row r="9956" spans="1:8">
      <c r="A9956" s="15">
        <v>9951</v>
      </c>
      <c r="B9956" s="16" t="s">
        <v>43</v>
      </c>
      <c r="C9956" s="16" t="s">
        <v>168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43</v>
      </c>
      <c r="C9957" s="16" t="s">
        <v>353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43</v>
      </c>
      <c r="C9958" s="16" t="s">
        <v>169</v>
      </c>
      <c r="D9958" s="17">
        <v>10</v>
      </c>
      <c r="E9958" s="17">
        <v>14</v>
      </c>
      <c r="F9958" s="17">
        <v>187</v>
      </c>
      <c r="G9958" s="17">
        <v>42</v>
      </c>
      <c r="H9958" s="17">
        <v>252</v>
      </c>
    </row>
    <row r="9959" spans="1:8">
      <c r="A9959" s="15">
        <v>9954</v>
      </c>
      <c r="B9959" s="16" t="s">
        <v>43</v>
      </c>
      <c r="C9959" s="16" t="s">
        <v>170</v>
      </c>
      <c r="D9959" s="17">
        <v>0</v>
      </c>
      <c r="E9959" s="17">
        <v>3</v>
      </c>
      <c r="F9959" s="17">
        <v>21</v>
      </c>
      <c r="G9959" s="17">
        <v>6</v>
      </c>
      <c r="H9959" s="17">
        <v>33</v>
      </c>
    </row>
    <row r="9960" spans="1:8">
      <c r="A9960" s="15">
        <v>9955</v>
      </c>
      <c r="B9960" s="16" t="s">
        <v>43</v>
      </c>
      <c r="C9960" s="16" t="s">
        <v>171</v>
      </c>
      <c r="D9960" s="17">
        <v>0</v>
      </c>
      <c r="E9960" s="17">
        <v>6</v>
      </c>
      <c r="F9960" s="17">
        <v>63</v>
      </c>
      <c r="G9960" s="17">
        <v>30</v>
      </c>
      <c r="H9960" s="17">
        <v>97</v>
      </c>
    </row>
    <row r="9961" spans="1:8">
      <c r="A9961" s="15">
        <v>9956</v>
      </c>
      <c r="B9961" s="16" t="s">
        <v>43</v>
      </c>
      <c r="C9961" s="16" t="s">
        <v>172</v>
      </c>
      <c r="D9961" s="17">
        <v>0</v>
      </c>
      <c r="E9961" s="17">
        <v>0</v>
      </c>
      <c r="F9961" s="17">
        <v>0</v>
      </c>
      <c r="G9961" s="17">
        <v>0</v>
      </c>
      <c r="H9961" s="17">
        <v>0</v>
      </c>
    </row>
    <row r="9962" spans="1:8">
      <c r="A9962" s="15">
        <v>9957</v>
      </c>
      <c r="B9962" s="16" t="s">
        <v>43</v>
      </c>
      <c r="C9962" s="16" t="s">
        <v>173</v>
      </c>
      <c r="D9962" s="17">
        <v>0</v>
      </c>
      <c r="E9962" s="17">
        <v>0</v>
      </c>
      <c r="F9962" s="17">
        <v>0</v>
      </c>
      <c r="G9962" s="17">
        <v>0</v>
      </c>
      <c r="H9962" s="17">
        <v>0</v>
      </c>
    </row>
    <row r="9963" spans="1:8">
      <c r="A9963" s="15">
        <v>9958</v>
      </c>
      <c r="B9963" s="16" t="s">
        <v>43</v>
      </c>
      <c r="C9963" s="16" t="s">
        <v>174</v>
      </c>
      <c r="D9963" s="17">
        <v>0</v>
      </c>
      <c r="E9963" s="17">
        <v>0</v>
      </c>
      <c r="F9963" s="17">
        <v>0</v>
      </c>
      <c r="G9963" s="17">
        <v>0</v>
      </c>
      <c r="H9963" s="17">
        <v>0</v>
      </c>
    </row>
    <row r="9964" spans="1:8">
      <c r="A9964" s="15">
        <v>9959</v>
      </c>
      <c r="B9964" s="16" t="s">
        <v>43</v>
      </c>
      <c r="C9964" s="16" t="s">
        <v>175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43</v>
      </c>
      <c r="C9965" s="16" t="s">
        <v>176</v>
      </c>
      <c r="D9965" s="17">
        <v>0</v>
      </c>
      <c r="E9965" s="17">
        <v>0</v>
      </c>
      <c r="F9965" s="17">
        <v>0</v>
      </c>
      <c r="G9965" s="17">
        <v>64</v>
      </c>
      <c r="H9965" s="17">
        <v>66</v>
      </c>
    </row>
    <row r="9966" spans="1:8">
      <c r="A9966" s="15">
        <v>9961</v>
      </c>
      <c r="B9966" s="16" t="s">
        <v>43</v>
      </c>
      <c r="C9966" s="16" t="s">
        <v>177</v>
      </c>
      <c r="D9966" s="17">
        <v>0</v>
      </c>
      <c r="E9966" s="17">
        <v>0</v>
      </c>
      <c r="F9966" s="17">
        <v>0</v>
      </c>
      <c r="G9966" s="17">
        <v>0</v>
      </c>
      <c r="H9966" s="17">
        <v>4</v>
      </c>
    </row>
    <row r="9967" spans="1:8">
      <c r="A9967" s="15">
        <v>9962</v>
      </c>
      <c r="B9967" s="16" t="s">
        <v>43</v>
      </c>
      <c r="C9967" s="16" t="s">
        <v>178</v>
      </c>
      <c r="D9967" s="17">
        <v>22</v>
      </c>
      <c r="E9967" s="17">
        <v>36</v>
      </c>
      <c r="F9967" s="17">
        <v>319</v>
      </c>
      <c r="G9967" s="17">
        <v>770</v>
      </c>
      <c r="H9967" s="17">
        <v>1144</v>
      </c>
    </row>
    <row r="9968" spans="1:8">
      <c r="A9968" s="15">
        <v>9963</v>
      </c>
      <c r="B9968" s="16" t="s">
        <v>43</v>
      </c>
      <c r="C9968" s="16" t="s">
        <v>179</v>
      </c>
      <c r="D9968" s="17">
        <v>0</v>
      </c>
      <c r="E9968" s="17">
        <v>0</v>
      </c>
      <c r="F9968" s="17">
        <v>9</v>
      </c>
      <c r="G9968" s="17">
        <v>0</v>
      </c>
      <c r="H9968" s="17">
        <v>12</v>
      </c>
    </row>
    <row r="9969" spans="1:8">
      <c r="A9969" s="15">
        <v>9964</v>
      </c>
      <c r="B9969" s="16" t="s">
        <v>43</v>
      </c>
      <c r="C9969" s="16" t="s">
        <v>180</v>
      </c>
      <c r="D9969" s="17">
        <v>0</v>
      </c>
      <c r="E9969" s="17">
        <v>0</v>
      </c>
      <c r="F9969" s="17">
        <v>0</v>
      </c>
      <c r="G9969" s="17">
        <v>4</v>
      </c>
      <c r="H9969" s="17">
        <v>4</v>
      </c>
    </row>
    <row r="9970" spans="1:8">
      <c r="A9970" s="15">
        <v>9965</v>
      </c>
      <c r="B9970" s="16" t="s">
        <v>43</v>
      </c>
      <c r="C9970" s="16" t="s">
        <v>181</v>
      </c>
      <c r="D9970" s="17">
        <v>8</v>
      </c>
      <c r="E9970" s="17">
        <v>5</v>
      </c>
      <c r="F9970" s="17">
        <v>273</v>
      </c>
      <c r="G9970" s="17">
        <v>313</v>
      </c>
      <c r="H9970" s="17">
        <v>602</v>
      </c>
    </row>
    <row r="9971" spans="1:8">
      <c r="A9971" s="15">
        <v>9966</v>
      </c>
      <c r="B9971" s="16" t="s">
        <v>43</v>
      </c>
      <c r="C9971" s="16" t="s">
        <v>182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43</v>
      </c>
      <c r="C9972" s="16" t="s">
        <v>183</v>
      </c>
      <c r="D9972" s="17">
        <v>0</v>
      </c>
      <c r="E9972" s="17">
        <v>0</v>
      </c>
      <c r="F9972" s="17">
        <v>0</v>
      </c>
      <c r="G9972" s="17">
        <v>0</v>
      </c>
      <c r="H9972" s="17">
        <v>0</v>
      </c>
    </row>
    <row r="9973" spans="1:8">
      <c r="A9973" s="15">
        <v>9968</v>
      </c>
      <c r="B9973" s="16" t="s">
        <v>43</v>
      </c>
      <c r="C9973" s="16" t="s">
        <v>184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43</v>
      </c>
      <c r="C9974" s="16" t="s">
        <v>185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43</v>
      </c>
      <c r="C9975" s="16" t="s">
        <v>186</v>
      </c>
      <c r="D9975" s="17">
        <v>0</v>
      </c>
      <c r="E9975" s="17">
        <v>0</v>
      </c>
      <c r="F9975" s="17">
        <v>0</v>
      </c>
      <c r="G9975" s="17">
        <v>0</v>
      </c>
      <c r="H9975" s="17">
        <v>4</v>
      </c>
    </row>
    <row r="9976" spans="1:8">
      <c r="A9976" s="15">
        <v>9971</v>
      </c>
      <c r="B9976" s="16" t="s">
        <v>43</v>
      </c>
      <c r="C9976" s="16" t="s">
        <v>354</v>
      </c>
      <c r="D9976" s="17">
        <v>0</v>
      </c>
      <c r="E9976" s="17">
        <v>0</v>
      </c>
      <c r="F9976" s="17">
        <v>0</v>
      </c>
      <c r="G9976" s="17">
        <v>0</v>
      </c>
      <c r="H9976" s="17">
        <v>0</v>
      </c>
    </row>
    <row r="9977" spans="1:8">
      <c r="A9977" s="15">
        <v>9972</v>
      </c>
      <c r="B9977" s="16" t="s">
        <v>43</v>
      </c>
      <c r="C9977" s="16" t="s">
        <v>187</v>
      </c>
      <c r="D9977" s="17">
        <v>0</v>
      </c>
      <c r="E9977" s="17">
        <v>0</v>
      </c>
      <c r="F9977" s="17">
        <v>0</v>
      </c>
      <c r="G9977" s="17">
        <v>0</v>
      </c>
      <c r="H9977" s="17">
        <v>0</v>
      </c>
    </row>
    <row r="9978" spans="1:8">
      <c r="A9978" s="15">
        <v>9973</v>
      </c>
      <c r="B9978" s="16" t="s">
        <v>43</v>
      </c>
      <c r="C9978" s="16" t="s">
        <v>188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43</v>
      </c>
      <c r="C9979" s="16" t="s">
        <v>189</v>
      </c>
      <c r="D9979" s="17">
        <v>0</v>
      </c>
      <c r="E9979" s="17">
        <v>0</v>
      </c>
      <c r="F9979" s="17">
        <v>6</v>
      </c>
      <c r="G9979" s="17">
        <v>6</v>
      </c>
      <c r="H9979" s="17">
        <v>14</v>
      </c>
    </row>
    <row r="9980" spans="1:8">
      <c r="A9980" s="15">
        <v>9975</v>
      </c>
      <c r="B9980" s="16" t="s">
        <v>43</v>
      </c>
      <c r="C9980" s="16" t="s">
        <v>190</v>
      </c>
      <c r="D9980" s="17">
        <v>0</v>
      </c>
      <c r="E9980" s="17">
        <v>0</v>
      </c>
      <c r="F9980" s="17">
        <v>0</v>
      </c>
      <c r="G9980" s="17">
        <v>0</v>
      </c>
      <c r="H9980" s="17">
        <v>0</v>
      </c>
    </row>
    <row r="9981" spans="1:8">
      <c r="A9981" s="15">
        <v>9976</v>
      </c>
      <c r="B9981" s="16" t="s">
        <v>43</v>
      </c>
      <c r="C9981" s="16" t="s">
        <v>191</v>
      </c>
      <c r="D9981" s="17">
        <v>0</v>
      </c>
      <c r="E9981" s="17">
        <v>0</v>
      </c>
      <c r="F9981" s="17">
        <v>0</v>
      </c>
      <c r="G9981" s="17">
        <v>0</v>
      </c>
      <c r="H9981" s="17">
        <v>0</v>
      </c>
    </row>
    <row r="9982" spans="1:8">
      <c r="A9982" s="15">
        <v>9977</v>
      </c>
      <c r="B9982" s="16" t="s">
        <v>43</v>
      </c>
      <c r="C9982" s="16" t="s">
        <v>192</v>
      </c>
      <c r="D9982" s="17">
        <v>0</v>
      </c>
      <c r="E9982" s="17">
        <v>0</v>
      </c>
      <c r="F9982" s="17">
        <v>0</v>
      </c>
      <c r="G9982" s="17">
        <v>0</v>
      </c>
      <c r="H9982" s="17">
        <v>0</v>
      </c>
    </row>
    <row r="9983" spans="1:8">
      <c r="A9983" s="15">
        <v>9978</v>
      </c>
      <c r="B9983" s="16" t="s">
        <v>43</v>
      </c>
      <c r="C9983" s="16" t="s">
        <v>355</v>
      </c>
      <c r="D9983" s="17">
        <v>79</v>
      </c>
      <c r="E9983" s="17">
        <v>121</v>
      </c>
      <c r="F9983" s="17">
        <v>1008</v>
      </c>
      <c r="G9983" s="17">
        <v>107</v>
      </c>
      <c r="H9983" s="17">
        <v>1313</v>
      </c>
    </row>
    <row r="9984" spans="1:8">
      <c r="A9984" s="15">
        <v>9979</v>
      </c>
      <c r="B9984" s="16" t="s">
        <v>43</v>
      </c>
      <c r="C9984" s="16" t="s">
        <v>193</v>
      </c>
      <c r="D9984" s="17">
        <v>0</v>
      </c>
      <c r="E9984" s="17">
        <v>5</v>
      </c>
      <c r="F9984" s="17">
        <v>79</v>
      </c>
      <c r="G9984" s="17">
        <v>193</v>
      </c>
      <c r="H9984" s="17">
        <v>277</v>
      </c>
    </row>
    <row r="9985" spans="1:8">
      <c r="A9985" s="15">
        <v>9980</v>
      </c>
      <c r="B9985" s="16" t="s">
        <v>43</v>
      </c>
      <c r="C9985" s="16" t="s">
        <v>194</v>
      </c>
      <c r="D9985" s="17">
        <v>0</v>
      </c>
      <c r="E9985" s="17">
        <v>0</v>
      </c>
      <c r="F9985" s="17">
        <v>0</v>
      </c>
      <c r="G9985" s="17">
        <v>0</v>
      </c>
      <c r="H9985" s="17">
        <v>0</v>
      </c>
    </row>
    <row r="9986" spans="1:8">
      <c r="A9986" s="15">
        <v>9981</v>
      </c>
      <c r="B9986" s="16" t="s">
        <v>43</v>
      </c>
      <c r="C9986" s="16" t="s">
        <v>195</v>
      </c>
      <c r="D9986" s="17">
        <v>220</v>
      </c>
      <c r="E9986" s="17">
        <v>355</v>
      </c>
      <c r="F9986" s="17">
        <v>2965</v>
      </c>
      <c r="G9986" s="17">
        <v>391</v>
      </c>
      <c r="H9986" s="17">
        <v>3935</v>
      </c>
    </row>
    <row r="9987" spans="1:8">
      <c r="A9987" s="15">
        <v>9982</v>
      </c>
      <c r="B9987" s="16" t="s">
        <v>43</v>
      </c>
      <c r="C9987" s="16" t="s">
        <v>196</v>
      </c>
      <c r="D9987" s="17">
        <v>27</v>
      </c>
      <c r="E9987" s="17">
        <v>49</v>
      </c>
      <c r="F9987" s="17">
        <v>434</v>
      </c>
      <c r="G9987" s="17">
        <v>77</v>
      </c>
      <c r="H9987" s="17">
        <v>584</v>
      </c>
    </row>
    <row r="9988" spans="1:8">
      <c r="A9988" s="15">
        <v>9983</v>
      </c>
      <c r="B9988" s="16" t="s">
        <v>43</v>
      </c>
      <c r="C9988" s="16" t="s">
        <v>197</v>
      </c>
      <c r="D9988" s="17">
        <v>43</v>
      </c>
      <c r="E9988" s="17">
        <v>49</v>
      </c>
      <c r="F9988" s="17">
        <v>441</v>
      </c>
      <c r="G9988" s="17">
        <v>43</v>
      </c>
      <c r="H9988" s="17">
        <v>579</v>
      </c>
    </row>
    <row r="9989" spans="1:8">
      <c r="A9989" s="15">
        <v>9984</v>
      </c>
      <c r="B9989" s="16" t="s">
        <v>43</v>
      </c>
      <c r="C9989" s="16" t="s">
        <v>198</v>
      </c>
      <c r="D9989" s="17">
        <v>8</v>
      </c>
      <c r="E9989" s="17">
        <v>21</v>
      </c>
      <c r="F9989" s="17">
        <v>87</v>
      </c>
      <c r="G9989" s="17">
        <v>19</v>
      </c>
      <c r="H9989" s="17">
        <v>130</v>
      </c>
    </row>
    <row r="9990" spans="1:8">
      <c r="A9990" s="15">
        <v>9985</v>
      </c>
      <c r="B9990" s="16" t="s">
        <v>43</v>
      </c>
      <c r="C9990" s="16" t="s">
        <v>199</v>
      </c>
      <c r="D9990" s="17">
        <v>26</v>
      </c>
      <c r="E9990" s="17">
        <v>10</v>
      </c>
      <c r="F9990" s="17">
        <v>214</v>
      </c>
      <c r="G9990" s="17">
        <v>155</v>
      </c>
      <c r="H9990" s="17">
        <v>414</v>
      </c>
    </row>
    <row r="9991" spans="1:8">
      <c r="A9991" s="15">
        <v>9986</v>
      </c>
      <c r="B9991" s="16" t="s">
        <v>43</v>
      </c>
      <c r="C9991" s="16" t="s">
        <v>200</v>
      </c>
      <c r="D9991" s="17">
        <v>0</v>
      </c>
      <c r="E9991" s="17">
        <v>0</v>
      </c>
      <c r="F9991" s="17">
        <v>5</v>
      </c>
      <c r="G9991" s="17">
        <v>0</v>
      </c>
      <c r="H9991" s="17">
        <v>5</v>
      </c>
    </row>
    <row r="9992" spans="1:8">
      <c r="A9992" s="15">
        <v>9987</v>
      </c>
      <c r="B9992" s="16" t="s">
        <v>43</v>
      </c>
      <c r="C9992" s="16" t="s">
        <v>201</v>
      </c>
      <c r="D9992" s="17">
        <v>6</v>
      </c>
      <c r="E9992" s="17">
        <v>0</v>
      </c>
      <c r="F9992" s="17">
        <v>32</v>
      </c>
      <c r="G9992" s="17">
        <v>15</v>
      </c>
      <c r="H9992" s="17">
        <v>49</v>
      </c>
    </row>
    <row r="9993" spans="1:8">
      <c r="A9993" s="15">
        <v>9988</v>
      </c>
      <c r="B9993" s="16" t="s">
        <v>43</v>
      </c>
      <c r="C9993" s="16" t="s">
        <v>202</v>
      </c>
      <c r="D9993" s="17">
        <v>5</v>
      </c>
      <c r="E9993" s="17">
        <v>6</v>
      </c>
      <c r="F9993" s="17">
        <v>430</v>
      </c>
      <c r="G9993" s="17">
        <v>649</v>
      </c>
      <c r="H9993" s="17">
        <v>1085</v>
      </c>
    </row>
    <row r="9994" spans="1:8">
      <c r="A9994" s="15">
        <v>9989</v>
      </c>
      <c r="B9994" s="16" t="s">
        <v>43</v>
      </c>
      <c r="C9994" s="16" t="s">
        <v>203</v>
      </c>
      <c r="D9994" s="17">
        <v>0</v>
      </c>
      <c r="E9994" s="17">
        <v>0</v>
      </c>
      <c r="F9994" s="17">
        <v>5</v>
      </c>
      <c r="G9994" s="17">
        <v>0</v>
      </c>
      <c r="H9994" s="17">
        <v>3</v>
      </c>
    </row>
    <row r="9995" spans="1:8">
      <c r="A9995" s="15">
        <v>9990</v>
      </c>
      <c r="B9995" s="16" t="s">
        <v>43</v>
      </c>
      <c r="C9995" s="16" t="s">
        <v>204</v>
      </c>
      <c r="D9995" s="17">
        <v>28</v>
      </c>
      <c r="E9995" s="17">
        <v>18</v>
      </c>
      <c r="F9995" s="17">
        <v>84</v>
      </c>
      <c r="G9995" s="17">
        <v>11</v>
      </c>
      <c r="H9995" s="17">
        <v>148</v>
      </c>
    </row>
    <row r="9996" spans="1:8">
      <c r="A9996" s="15">
        <v>9991</v>
      </c>
      <c r="B9996" s="16" t="s">
        <v>43</v>
      </c>
      <c r="C9996" s="16" t="s">
        <v>205</v>
      </c>
      <c r="D9996" s="17">
        <v>0</v>
      </c>
      <c r="E9996" s="17">
        <v>0</v>
      </c>
      <c r="F9996" s="17">
        <v>0</v>
      </c>
      <c r="G9996" s="17">
        <v>0</v>
      </c>
      <c r="H9996" s="17">
        <v>0</v>
      </c>
    </row>
    <row r="9997" spans="1:8">
      <c r="A9997" s="15">
        <v>9992</v>
      </c>
      <c r="B9997" s="16" t="s">
        <v>43</v>
      </c>
      <c r="C9997" s="16" t="s">
        <v>356</v>
      </c>
      <c r="D9997" s="17">
        <v>0</v>
      </c>
      <c r="E9997" s="17">
        <v>0</v>
      </c>
      <c r="F9997" s="17">
        <v>3</v>
      </c>
      <c r="G9997" s="17">
        <v>0</v>
      </c>
      <c r="H9997" s="17">
        <v>3</v>
      </c>
    </row>
    <row r="9998" spans="1:8">
      <c r="A9998" s="15">
        <v>9993</v>
      </c>
      <c r="B9998" s="16" t="s">
        <v>43</v>
      </c>
      <c r="C9998" s="16" t="s">
        <v>206</v>
      </c>
      <c r="D9998" s="17">
        <v>0</v>
      </c>
      <c r="E9998" s="17">
        <v>0</v>
      </c>
      <c r="F9998" s="17">
        <v>14</v>
      </c>
      <c r="G9998" s="17">
        <v>0</v>
      </c>
      <c r="H9998" s="17">
        <v>9</v>
      </c>
    </row>
    <row r="9999" spans="1:8">
      <c r="A9999" s="15">
        <v>9994</v>
      </c>
      <c r="B9999" s="16" t="s">
        <v>43</v>
      </c>
      <c r="C9999" s="16" t="s">
        <v>207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43</v>
      </c>
      <c r="C10000" s="16" t="s">
        <v>208</v>
      </c>
      <c r="D10000" s="17">
        <v>14</v>
      </c>
      <c r="E10000" s="17">
        <v>34</v>
      </c>
      <c r="F10000" s="17">
        <v>97</v>
      </c>
      <c r="G10000" s="17">
        <v>11</v>
      </c>
      <c r="H10000" s="17">
        <v>159</v>
      </c>
    </row>
    <row r="10001" spans="1:8">
      <c r="A10001" s="15">
        <v>9996</v>
      </c>
      <c r="B10001" s="16" t="s">
        <v>43</v>
      </c>
      <c r="C10001" s="16" t="s">
        <v>209</v>
      </c>
      <c r="D10001" s="17">
        <v>0</v>
      </c>
      <c r="E10001" s="17">
        <v>0</v>
      </c>
      <c r="F10001" s="17">
        <v>4</v>
      </c>
      <c r="G10001" s="17">
        <v>0</v>
      </c>
      <c r="H10001" s="17">
        <v>7</v>
      </c>
    </row>
    <row r="10002" spans="1:8">
      <c r="A10002" s="15">
        <v>9997</v>
      </c>
      <c r="B10002" s="16" t="s">
        <v>43</v>
      </c>
      <c r="C10002" s="16" t="s">
        <v>357</v>
      </c>
      <c r="D10002" s="17">
        <v>0</v>
      </c>
      <c r="E10002" s="17">
        <v>0</v>
      </c>
      <c r="F10002" s="17">
        <v>0</v>
      </c>
      <c r="G10002" s="17">
        <v>0</v>
      </c>
      <c r="H10002" s="17">
        <v>0</v>
      </c>
    </row>
    <row r="10003" spans="1:8">
      <c r="A10003" s="15">
        <v>9998</v>
      </c>
      <c r="B10003" s="16" t="s">
        <v>43</v>
      </c>
      <c r="C10003" s="16" t="s">
        <v>358</v>
      </c>
      <c r="D10003" s="17">
        <v>62</v>
      </c>
      <c r="E10003" s="17">
        <v>70</v>
      </c>
      <c r="F10003" s="17">
        <v>414</v>
      </c>
      <c r="G10003" s="17">
        <v>18</v>
      </c>
      <c r="H10003" s="17">
        <v>560</v>
      </c>
    </row>
    <row r="10004" spans="1:8">
      <c r="A10004" s="15">
        <v>9999</v>
      </c>
      <c r="B10004" s="16" t="s">
        <v>43</v>
      </c>
      <c r="C10004" s="16" t="s">
        <v>359</v>
      </c>
      <c r="D10004" s="17">
        <v>0</v>
      </c>
      <c r="E10004" s="17">
        <v>0</v>
      </c>
      <c r="F10004" s="17">
        <v>6</v>
      </c>
      <c r="G10004" s="17">
        <v>0</v>
      </c>
      <c r="H10004" s="17">
        <v>6</v>
      </c>
    </row>
    <row r="10005" spans="1:8">
      <c r="A10005" s="15">
        <v>10000</v>
      </c>
      <c r="B10005" s="16" t="s">
        <v>43</v>
      </c>
      <c r="C10005" s="16" t="s">
        <v>210</v>
      </c>
      <c r="D10005" s="17">
        <v>0</v>
      </c>
      <c r="E10005" s="17">
        <v>0</v>
      </c>
      <c r="F10005" s="17">
        <v>15</v>
      </c>
      <c r="G10005" s="17">
        <v>0</v>
      </c>
      <c r="H10005" s="17">
        <v>18</v>
      </c>
    </row>
    <row r="10006" spans="1:8">
      <c r="A10006" s="15">
        <v>10001</v>
      </c>
      <c r="B10006" s="16" t="s">
        <v>43</v>
      </c>
      <c r="C10006" s="16" t="s">
        <v>360</v>
      </c>
      <c r="D10006" s="17">
        <v>0</v>
      </c>
      <c r="E10006" s="17">
        <v>0</v>
      </c>
      <c r="F10006" s="17">
        <v>6</v>
      </c>
      <c r="G10006" s="17">
        <v>0</v>
      </c>
      <c r="H10006" s="17">
        <v>3</v>
      </c>
    </row>
    <row r="10007" spans="1:8">
      <c r="A10007" s="15">
        <v>10002</v>
      </c>
      <c r="B10007" s="16" t="s">
        <v>43</v>
      </c>
      <c r="C10007" s="16" t="s">
        <v>211</v>
      </c>
      <c r="D10007" s="17">
        <v>0</v>
      </c>
      <c r="E10007" s="17">
        <v>0</v>
      </c>
      <c r="F10007" s="17">
        <v>116</v>
      </c>
      <c r="G10007" s="17">
        <v>23</v>
      </c>
      <c r="H10007" s="17">
        <v>130</v>
      </c>
    </row>
    <row r="10008" spans="1:8">
      <c r="A10008" s="15">
        <v>10003</v>
      </c>
      <c r="B10008" s="16" t="s">
        <v>43</v>
      </c>
      <c r="C10008" s="16" t="s">
        <v>212</v>
      </c>
      <c r="D10008" s="17">
        <v>0</v>
      </c>
      <c r="E10008" s="17">
        <v>0</v>
      </c>
      <c r="F10008" s="17">
        <v>0</v>
      </c>
      <c r="G10008" s="17">
        <v>97</v>
      </c>
      <c r="H10008" s="17">
        <v>97</v>
      </c>
    </row>
    <row r="10009" spans="1:8">
      <c r="A10009" s="15">
        <v>10004</v>
      </c>
      <c r="B10009" s="16" t="s">
        <v>43</v>
      </c>
      <c r="C10009" s="16" t="s">
        <v>213</v>
      </c>
      <c r="D10009" s="17">
        <v>0</v>
      </c>
      <c r="E10009" s="17">
        <v>3</v>
      </c>
      <c r="F10009" s="17">
        <v>144</v>
      </c>
      <c r="G10009" s="17">
        <v>35</v>
      </c>
      <c r="H10009" s="17">
        <v>187</v>
      </c>
    </row>
    <row r="10010" spans="1:8">
      <c r="A10010" s="15">
        <v>10005</v>
      </c>
      <c r="B10010" s="16" t="s">
        <v>43</v>
      </c>
      <c r="C10010" s="16" t="s">
        <v>214</v>
      </c>
      <c r="D10010" s="17">
        <v>0</v>
      </c>
      <c r="E10010" s="17">
        <v>3</v>
      </c>
      <c r="F10010" s="17">
        <v>0</v>
      </c>
      <c r="G10010" s="17">
        <v>0</v>
      </c>
      <c r="H10010" s="17">
        <v>4</v>
      </c>
    </row>
    <row r="10011" spans="1:8">
      <c r="A10011" s="15">
        <v>10006</v>
      </c>
      <c r="B10011" s="16" t="s">
        <v>43</v>
      </c>
      <c r="C10011" s="16" t="s">
        <v>215</v>
      </c>
      <c r="D10011" s="17">
        <v>0</v>
      </c>
      <c r="E10011" s="17">
        <v>0</v>
      </c>
      <c r="F10011" s="17">
        <v>0</v>
      </c>
      <c r="G10011" s="17">
        <v>0</v>
      </c>
      <c r="H10011" s="17">
        <v>3</v>
      </c>
    </row>
    <row r="10012" spans="1:8">
      <c r="A10012" s="15">
        <v>10007</v>
      </c>
      <c r="B10012" s="16" t="s">
        <v>43</v>
      </c>
      <c r="C10012" s="16" t="s">
        <v>216</v>
      </c>
      <c r="D10012" s="17">
        <v>0</v>
      </c>
      <c r="E10012" s="17">
        <v>0</v>
      </c>
      <c r="F10012" s="17">
        <v>3</v>
      </c>
      <c r="G10012" s="17">
        <v>10</v>
      </c>
      <c r="H10012" s="17">
        <v>17</v>
      </c>
    </row>
    <row r="10013" spans="1:8">
      <c r="A10013" s="15">
        <v>10008</v>
      </c>
      <c r="B10013" s="16" t="s">
        <v>43</v>
      </c>
      <c r="C10013" s="16" t="s">
        <v>217</v>
      </c>
      <c r="D10013" s="17">
        <v>0</v>
      </c>
      <c r="E10013" s="17">
        <v>0</v>
      </c>
      <c r="F10013" s="17">
        <v>0</v>
      </c>
      <c r="G10013" s="17">
        <v>0</v>
      </c>
      <c r="H10013" s="17">
        <v>0</v>
      </c>
    </row>
    <row r="10014" spans="1:8">
      <c r="A10014" s="15">
        <v>10009</v>
      </c>
      <c r="B10014" s="16" t="s">
        <v>43</v>
      </c>
      <c r="C10014" s="16" t="s">
        <v>218</v>
      </c>
      <c r="D10014" s="17">
        <v>0</v>
      </c>
      <c r="E10014" s="17">
        <v>0</v>
      </c>
      <c r="F10014" s="17">
        <v>5</v>
      </c>
      <c r="G10014" s="17">
        <v>9</v>
      </c>
      <c r="H10014" s="17">
        <v>13</v>
      </c>
    </row>
    <row r="10015" spans="1:8">
      <c r="A10015" s="15">
        <v>10010</v>
      </c>
      <c r="B10015" s="16" t="s">
        <v>43</v>
      </c>
      <c r="C10015" s="16" t="s">
        <v>219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43</v>
      </c>
      <c r="C10016" s="16" t="s">
        <v>361</v>
      </c>
      <c r="D10016" s="17">
        <v>0</v>
      </c>
      <c r="E10016" s="17">
        <v>9</v>
      </c>
      <c r="F10016" s="17">
        <v>22</v>
      </c>
      <c r="G10016" s="17">
        <v>10</v>
      </c>
      <c r="H10016" s="17">
        <v>34</v>
      </c>
    </row>
    <row r="10017" spans="1:8">
      <c r="A10017" s="15">
        <v>10012</v>
      </c>
      <c r="B10017" s="16" t="s">
        <v>43</v>
      </c>
      <c r="C10017" s="16" t="s">
        <v>220</v>
      </c>
      <c r="D10017" s="17">
        <v>0</v>
      </c>
      <c r="E10017" s="17">
        <v>0</v>
      </c>
      <c r="F10017" s="17">
        <v>3</v>
      </c>
      <c r="G10017" s="17">
        <v>6</v>
      </c>
      <c r="H10017" s="17">
        <v>9</v>
      </c>
    </row>
    <row r="10018" spans="1:8">
      <c r="A10018" s="15">
        <v>10013</v>
      </c>
      <c r="B10018" s="16" t="s">
        <v>43</v>
      </c>
      <c r="C10018" s="16" t="s">
        <v>221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43</v>
      </c>
      <c r="C10019" s="16" t="s">
        <v>222</v>
      </c>
      <c r="D10019" s="17">
        <v>0</v>
      </c>
      <c r="E10019" s="17">
        <v>0</v>
      </c>
      <c r="F10019" s="17">
        <v>6</v>
      </c>
      <c r="G10019" s="17">
        <v>0</v>
      </c>
      <c r="H10019" s="17">
        <v>3</v>
      </c>
    </row>
    <row r="10020" spans="1:8">
      <c r="A10020" s="15">
        <v>10015</v>
      </c>
      <c r="B10020" s="16" t="s">
        <v>43</v>
      </c>
      <c r="C10020" s="16" t="s">
        <v>223</v>
      </c>
      <c r="D10020" s="17">
        <v>207</v>
      </c>
      <c r="E10020" s="17">
        <v>341</v>
      </c>
      <c r="F10020" s="17">
        <v>2237</v>
      </c>
      <c r="G10020" s="17">
        <v>463</v>
      </c>
      <c r="H10020" s="17">
        <v>3254</v>
      </c>
    </row>
    <row r="10021" spans="1:8">
      <c r="A10021" s="15">
        <v>10016</v>
      </c>
      <c r="B10021" s="16" t="s">
        <v>43</v>
      </c>
      <c r="C10021" s="16" t="s">
        <v>224</v>
      </c>
      <c r="D10021" s="17">
        <v>0</v>
      </c>
      <c r="E10021" s="17">
        <v>0</v>
      </c>
      <c r="F10021" s="17">
        <v>0</v>
      </c>
      <c r="G10021" s="17">
        <v>0</v>
      </c>
      <c r="H10021" s="17">
        <v>0</v>
      </c>
    </row>
    <row r="10022" spans="1:8">
      <c r="A10022" s="15">
        <v>10017</v>
      </c>
      <c r="B10022" s="16" t="s">
        <v>43</v>
      </c>
      <c r="C10022" s="16" t="s">
        <v>225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43</v>
      </c>
      <c r="C10023" s="16" t="s">
        <v>226</v>
      </c>
      <c r="D10023" s="17">
        <v>0</v>
      </c>
      <c r="E10023" s="17">
        <v>0</v>
      </c>
      <c r="F10023" s="17">
        <v>74</v>
      </c>
      <c r="G10023" s="17">
        <v>98</v>
      </c>
      <c r="H10023" s="17">
        <v>168</v>
      </c>
    </row>
    <row r="10024" spans="1:8">
      <c r="A10024" s="15">
        <v>10019</v>
      </c>
      <c r="B10024" s="16" t="s">
        <v>43</v>
      </c>
      <c r="C10024" s="16" t="s">
        <v>227</v>
      </c>
      <c r="D10024" s="17">
        <v>0</v>
      </c>
      <c r="E10024" s="17">
        <v>0</v>
      </c>
      <c r="F10024" s="17">
        <v>0</v>
      </c>
      <c r="G10024" s="17">
        <v>0</v>
      </c>
      <c r="H10024" s="17">
        <v>0</v>
      </c>
    </row>
    <row r="10025" spans="1:8">
      <c r="A10025" s="15">
        <v>10020</v>
      </c>
      <c r="B10025" s="16" t="s">
        <v>43</v>
      </c>
      <c r="C10025" s="16" t="s">
        <v>228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43</v>
      </c>
      <c r="C10026" s="16" t="s">
        <v>373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43</v>
      </c>
      <c r="C10027" s="16" t="s">
        <v>229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43</v>
      </c>
      <c r="C10028" s="16" t="s">
        <v>230</v>
      </c>
      <c r="D10028" s="17">
        <v>7</v>
      </c>
      <c r="E10028" s="17">
        <v>10</v>
      </c>
      <c r="F10028" s="17">
        <v>241</v>
      </c>
      <c r="G10028" s="17">
        <v>100</v>
      </c>
      <c r="H10028" s="17">
        <v>363</v>
      </c>
    </row>
    <row r="10029" spans="1:8">
      <c r="A10029" s="15">
        <v>10024</v>
      </c>
      <c r="B10029" s="16" t="s">
        <v>43</v>
      </c>
      <c r="C10029" s="16" t="s">
        <v>231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43</v>
      </c>
      <c r="C10030" s="16" t="s">
        <v>232</v>
      </c>
      <c r="D10030" s="17">
        <v>0</v>
      </c>
      <c r="E10030" s="17">
        <v>0</v>
      </c>
      <c r="F10030" s="17">
        <v>0</v>
      </c>
      <c r="G10030" s="17">
        <v>0</v>
      </c>
      <c r="H10030" s="17">
        <v>0</v>
      </c>
    </row>
    <row r="10031" spans="1:8">
      <c r="A10031" s="15">
        <v>10026</v>
      </c>
      <c r="B10031" s="16" t="s">
        <v>43</v>
      </c>
      <c r="C10031" s="16" t="s">
        <v>233</v>
      </c>
      <c r="D10031" s="17">
        <v>0</v>
      </c>
      <c r="E10031" s="17">
        <v>0</v>
      </c>
      <c r="F10031" s="17">
        <v>18</v>
      </c>
      <c r="G10031" s="17">
        <v>0</v>
      </c>
      <c r="H10031" s="17">
        <v>29</v>
      </c>
    </row>
    <row r="10032" spans="1:8">
      <c r="A10032" s="15">
        <v>10027</v>
      </c>
      <c r="B10032" s="16" t="s">
        <v>43</v>
      </c>
      <c r="C10032" s="16" t="s">
        <v>362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43</v>
      </c>
      <c r="C10033" s="16" t="s">
        <v>234</v>
      </c>
      <c r="D10033" s="17">
        <v>0</v>
      </c>
      <c r="E10033" s="17">
        <v>0</v>
      </c>
      <c r="F10033" s="17">
        <v>0</v>
      </c>
      <c r="G10033" s="17">
        <v>0</v>
      </c>
      <c r="H10033" s="17">
        <v>0</v>
      </c>
    </row>
    <row r="10034" spans="1:8">
      <c r="A10034" s="15">
        <v>10029</v>
      </c>
      <c r="B10034" s="16" t="s">
        <v>43</v>
      </c>
      <c r="C10034" s="16" t="s">
        <v>235</v>
      </c>
      <c r="D10034" s="17">
        <v>0</v>
      </c>
      <c r="E10034" s="17">
        <v>0</v>
      </c>
      <c r="F10034" s="17">
        <v>0</v>
      </c>
      <c r="G10034" s="17">
        <v>0</v>
      </c>
      <c r="H10034" s="17">
        <v>0</v>
      </c>
    </row>
    <row r="10035" spans="1:8">
      <c r="A10035" s="15">
        <v>10030</v>
      </c>
      <c r="B10035" s="16" t="s">
        <v>43</v>
      </c>
      <c r="C10035" s="16" t="s">
        <v>236</v>
      </c>
      <c r="D10035" s="17">
        <v>0</v>
      </c>
      <c r="E10035" s="17">
        <v>0</v>
      </c>
      <c r="F10035" s="17">
        <v>9</v>
      </c>
      <c r="G10035" s="17">
        <v>0</v>
      </c>
      <c r="H10035" s="17">
        <v>12</v>
      </c>
    </row>
    <row r="10036" spans="1:8">
      <c r="A10036" s="15">
        <v>10031</v>
      </c>
      <c r="B10036" s="16" t="s">
        <v>43</v>
      </c>
      <c r="C10036" s="16" t="s">
        <v>237</v>
      </c>
      <c r="D10036" s="17">
        <v>0</v>
      </c>
      <c r="E10036" s="17">
        <v>0</v>
      </c>
      <c r="F10036" s="17">
        <v>0</v>
      </c>
      <c r="G10036" s="17">
        <v>0</v>
      </c>
      <c r="H10036" s="17">
        <v>0</v>
      </c>
    </row>
    <row r="10037" spans="1:8">
      <c r="A10037" s="15">
        <v>10032</v>
      </c>
      <c r="B10037" s="16" t="s">
        <v>43</v>
      </c>
      <c r="C10037" s="16" t="s">
        <v>238</v>
      </c>
      <c r="D10037" s="17">
        <v>0</v>
      </c>
      <c r="E10037" s="17">
        <v>0</v>
      </c>
      <c r="F10037" s="17">
        <v>0</v>
      </c>
      <c r="G10037" s="17">
        <v>0</v>
      </c>
      <c r="H10037" s="17">
        <v>0</v>
      </c>
    </row>
    <row r="10038" spans="1:8">
      <c r="A10038" s="15">
        <v>10033</v>
      </c>
      <c r="B10038" s="16" t="s">
        <v>43</v>
      </c>
      <c r="C10038" s="16" t="s">
        <v>239</v>
      </c>
      <c r="D10038" s="17">
        <v>0</v>
      </c>
      <c r="E10038" s="17">
        <v>0</v>
      </c>
      <c r="F10038" s="17">
        <v>3</v>
      </c>
      <c r="G10038" s="17">
        <v>0</v>
      </c>
      <c r="H10038" s="17">
        <v>3</v>
      </c>
    </row>
    <row r="10039" spans="1:8">
      <c r="A10039" s="15">
        <v>10034</v>
      </c>
      <c r="B10039" s="16" t="s">
        <v>43</v>
      </c>
      <c r="C10039" s="16" t="s">
        <v>374</v>
      </c>
      <c r="D10039" s="17">
        <v>0</v>
      </c>
      <c r="E10039" s="17">
        <v>0</v>
      </c>
      <c r="F10039" s="17">
        <v>0</v>
      </c>
      <c r="G10039" s="17">
        <v>0</v>
      </c>
      <c r="H10039" s="17">
        <v>0</v>
      </c>
    </row>
    <row r="10040" spans="1:8">
      <c r="A10040" s="15">
        <v>10035</v>
      </c>
      <c r="B10040" s="16" t="s">
        <v>43</v>
      </c>
      <c r="C10040" s="16" t="s">
        <v>240</v>
      </c>
      <c r="D10040" s="17">
        <v>0</v>
      </c>
      <c r="E10040" s="17">
        <v>0</v>
      </c>
      <c r="F10040" s="17">
        <v>6</v>
      </c>
      <c r="G10040" s="17">
        <v>0</v>
      </c>
      <c r="H10040" s="17">
        <v>13</v>
      </c>
    </row>
    <row r="10041" spans="1:8">
      <c r="A10041" s="15">
        <v>10036</v>
      </c>
      <c r="B10041" s="16" t="s">
        <v>43</v>
      </c>
      <c r="C10041" s="16" t="s">
        <v>241</v>
      </c>
      <c r="D10041" s="17">
        <v>0</v>
      </c>
      <c r="E10041" s="17">
        <v>0</v>
      </c>
      <c r="F10041" s="17">
        <v>4</v>
      </c>
      <c r="G10041" s="17">
        <v>0</v>
      </c>
      <c r="H10041" s="17">
        <v>9</v>
      </c>
    </row>
    <row r="10042" spans="1:8">
      <c r="A10042" s="15">
        <v>10037</v>
      </c>
      <c r="B10042" s="16" t="s">
        <v>43</v>
      </c>
      <c r="C10042" s="16" t="s">
        <v>382</v>
      </c>
      <c r="D10042" s="17">
        <v>7</v>
      </c>
      <c r="E10042" s="17">
        <v>17</v>
      </c>
      <c r="F10042" s="17">
        <v>73</v>
      </c>
      <c r="G10042" s="17">
        <v>22</v>
      </c>
      <c r="H10042" s="17">
        <v>118</v>
      </c>
    </row>
    <row r="10043" spans="1:8">
      <c r="A10043" s="15">
        <v>10038</v>
      </c>
      <c r="B10043" s="16" t="s">
        <v>43</v>
      </c>
      <c r="C10043" s="16" t="s">
        <v>242</v>
      </c>
      <c r="D10043" s="17">
        <v>0</v>
      </c>
      <c r="E10043" s="17">
        <v>0</v>
      </c>
      <c r="F10043" s="17">
        <v>3</v>
      </c>
      <c r="G10043" s="17">
        <v>0</v>
      </c>
      <c r="H10043" s="17">
        <v>9</v>
      </c>
    </row>
    <row r="10044" spans="1:8">
      <c r="A10044" s="15">
        <v>10039</v>
      </c>
      <c r="B10044" s="16" t="s">
        <v>43</v>
      </c>
      <c r="C10044" s="16" t="s">
        <v>243</v>
      </c>
      <c r="D10044" s="17">
        <v>0</v>
      </c>
      <c r="E10044" s="17">
        <v>0</v>
      </c>
      <c r="F10044" s="17">
        <v>4</v>
      </c>
      <c r="G10044" s="17">
        <v>0</v>
      </c>
      <c r="H10044" s="17">
        <v>4</v>
      </c>
    </row>
    <row r="10045" spans="1:8">
      <c r="A10045" s="15">
        <v>10040</v>
      </c>
      <c r="B10045" s="16" t="s">
        <v>43</v>
      </c>
      <c r="C10045" s="16" t="s">
        <v>244</v>
      </c>
      <c r="D10045" s="17">
        <v>4</v>
      </c>
      <c r="E10045" s="17">
        <v>30</v>
      </c>
      <c r="F10045" s="17">
        <v>111</v>
      </c>
      <c r="G10045" s="17">
        <v>0</v>
      </c>
      <c r="H10045" s="17">
        <v>140</v>
      </c>
    </row>
    <row r="10046" spans="1:8">
      <c r="A10046" s="15">
        <v>10041</v>
      </c>
      <c r="B10046" s="16" t="s">
        <v>43</v>
      </c>
      <c r="C10046" s="16" t="s">
        <v>245</v>
      </c>
      <c r="D10046" s="17">
        <v>10</v>
      </c>
      <c r="E10046" s="17">
        <v>0</v>
      </c>
      <c r="F10046" s="17">
        <v>227</v>
      </c>
      <c r="G10046" s="17">
        <v>582</v>
      </c>
      <c r="H10046" s="17">
        <v>823</v>
      </c>
    </row>
    <row r="10047" spans="1:8">
      <c r="A10047" s="15">
        <v>10042</v>
      </c>
      <c r="B10047" s="16" t="s">
        <v>43</v>
      </c>
      <c r="C10047" s="16" t="s">
        <v>246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43</v>
      </c>
      <c r="C10048" s="16" t="s">
        <v>247</v>
      </c>
      <c r="D10048" s="17">
        <v>228</v>
      </c>
      <c r="E10048" s="17">
        <v>244</v>
      </c>
      <c r="F10048" s="17">
        <v>1214</v>
      </c>
      <c r="G10048" s="17">
        <v>239</v>
      </c>
      <c r="H10048" s="17">
        <v>1927</v>
      </c>
    </row>
    <row r="10049" spans="1:8">
      <c r="A10049" s="15">
        <v>10044</v>
      </c>
      <c r="B10049" s="16" t="s">
        <v>43</v>
      </c>
      <c r="C10049" s="16" t="s">
        <v>248</v>
      </c>
      <c r="D10049" s="17">
        <v>0</v>
      </c>
      <c r="E10049" s="17">
        <v>0</v>
      </c>
      <c r="F10049" s="17">
        <v>0</v>
      </c>
      <c r="G10049" s="17">
        <v>0</v>
      </c>
      <c r="H10049" s="17">
        <v>0</v>
      </c>
    </row>
    <row r="10050" spans="1:8">
      <c r="A10050" s="15">
        <v>10045</v>
      </c>
      <c r="B10050" s="16" t="s">
        <v>43</v>
      </c>
      <c r="C10050" s="16" t="s">
        <v>249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43</v>
      </c>
      <c r="C10051" s="16" t="s">
        <v>250</v>
      </c>
      <c r="D10051" s="17">
        <v>0</v>
      </c>
      <c r="E10051" s="17">
        <v>0</v>
      </c>
      <c r="F10051" s="17">
        <v>16</v>
      </c>
      <c r="G10051" s="17">
        <v>0</v>
      </c>
      <c r="H10051" s="17">
        <v>12</v>
      </c>
    </row>
    <row r="10052" spans="1:8">
      <c r="A10052" s="15">
        <v>10047</v>
      </c>
      <c r="B10052" s="16" t="s">
        <v>43</v>
      </c>
      <c r="C10052" s="16" t="s">
        <v>251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43</v>
      </c>
      <c r="C10053" s="16" t="s">
        <v>252</v>
      </c>
      <c r="D10053" s="17">
        <v>0</v>
      </c>
      <c r="E10053" s="17">
        <v>0</v>
      </c>
      <c r="F10053" s="17">
        <v>0</v>
      </c>
      <c r="G10053" s="17">
        <v>0</v>
      </c>
      <c r="H10053" s="17">
        <v>0</v>
      </c>
    </row>
    <row r="10054" spans="1:8">
      <c r="A10054" s="15">
        <v>10049</v>
      </c>
      <c r="B10054" s="16" t="s">
        <v>43</v>
      </c>
      <c r="C10054" s="16" t="s">
        <v>253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43</v>
      </c>
      <c r="C10055" s="16" t="s">
        <v>254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43</v>
      </c>
      <c r="C10056" s="16" t="s">
        <v>255</v>
      </c>
      <c r="D10056" s="17">
        <v>0</v>
      </c>
      <c r="E10056" s="17">
        <v>0</v>
      </c>
      <c r="F10056" s="17">
        <v>0</v>
      </c>
      <c r="G10056" s="17">
        <v>0</v>
      </c>
      <c r="H10056" s="17">
        <v>0</v>
      </c>
    </row>
    <row r="10057" spans="1:8">
      <c r="A10057" s="15">
        <v>10052</v>
      </c>
      <c r="B10057" s="16" t="s">
        <v>43</v>
      </c>
      <c r="C10057" s="16" t="s">
        <v>256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43</v>
      </c>
      <c r="C10058" s="16" t="s">
        <v>257</v>
      </c>
      <c r="D10058" s="17">
        <v>0</v>
      </c>
      <c r="E10058" s="17">
        <v>0</v>
      </c>
      <c r="F10058" s="17">
        <v>0</v>
      </c>
      <c r="G10058" s="17">
        <v>0</v>
      </c>
      <c r="H10058" s="17">
        <v>0</v>
      </c>
    </row>
    <row r="10059" spans="1:8">
      <c r="A10059" s="15">
        <v>10054</v>
      </c>
      <c r="B10059" s="16" t="s">
        <v>43</v>
      </c>
      <c r="C10059" s="16" t="s">
        <v>258</v>
      </c>
      <c r="D10059" s="17">
        <v>4</v>
      </c>
      <c r="E10059" s="17">
        <v>10</v>
      </c>
      <c r="F10059" s="17">
        <v>106</v>
      </c>
      <c r="G10059" s="17">
        <v>91</v>
      </c>
      <c r="H10059" s="17">
        <v>208</v>
      </c>
    </row>
    <row r="10060" spans="1:8">
      <c r="A10060" s="15">
        <v>10055</v>
      </c>
      <c r="B10060" s="16" t="s">
        <v>43</v>
      </c>
      <c r="C10060" s="16" t="s">
        <v>259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43</v>
      </c>
      <c r="C10061" s="16" t="s">
        <v>260</v>
      </c>
      <c r="D10061" s="17">
        <v>0</v>
      </c>
      <c r="E10061" s="17">
        <v>0</v>
      </c>
      <c r="F10061" s="17">
        <v>0</v>
      </c>
      <c r="G10061" s="17">
        <v>0</v>
      </c>
      <c r="H10061" s="17">
        <v>0</v>
      </c>
    </row>
    <row r="10062" spans="1:8">
      <c r="A10062" s="15">
        <v>10057</v>
      </c>
      <c r="B10062" s="16" t="s">
        <v>43</v>
      </c>
      <c r="C10062" s="16" t="s">
        <v>261</v>
      </c>
      <c r="D10062" s="17">
        <v>0</v>
      </c>
      <c r="E10062" s="17">
        <v>0</v>
      </c>
      <c r="F10062" s="17">
        <v>5</v>
      </c>
      <c r="G10062" s="17">
        <v>0</v>
      </c>
      <c r="H10062" s="17">
        <v>6</v>
      </c>
    </row>
    <row r="10063" spans="1:8">
      <c r="A10063" s="15">
        <v>10058</v>
      </c>
      <c r="B10063" s="16" t="s">
        <v>43</v>
      </c>
      <c r="C10063" s="16" t="s">
        <v>262</v>
      </c>
      <c r="D10063" s="17">
        <v>0</v>
      </c>
      <c r="E10063" s="17">
        <v>10</v>
      </c>
      <c r="F10063" s="17">
        <v>7</v>
      </c>
      <c r="G10063" s="17">
        <v>0</v>
      </c>
      <c r="H10063" s="17">
        <v>23</v>
      </c>
    </row>
    <row r="10064" spans="1:8">
      <c r="A10064" s="15">
        <v>10059</v>
      </c>
      <c r="B10064" s="16" t="s">
        <v>43</v>
      </c>
      <c r="C10064" s="16" t="s">
        <v>263</v>
      </c>
      <c r="D10064" s="17">
        <v>16</v>
      </c>
      <c r="E10064" s="17">
        <v>17</v>
      </c>
      <c r="F10064" s="17">
        <v>145</v>
      </c>
      <c r="G10064" s="17">
        <v>12</v>
      </c>
      <c r="H10064" s="17">
        <v>195</v>
      </c>
    </row>
    <row r="10065" spans="1:8">
      <c r="A10065" s="15">
        <v>10060</v>
      </c>
      <c r="B10065" s="16" t="s">
        <v>43</v>
      </c>
      <c r="C10065" s="16" t="s">
        <v>264</v>
      </c>
      <c r="D10065" s="17">
        <v>0</v>
      </c>
      <c r="E10065" s="17">
        <v>0</v>
      </c>
      <c r="F10065" s="17">
        <v>0</v>
      </c>
      <c r="G10065" s="17">
        <v>0</v>
      </c>
      <c r="H10065" s="17">
        <v>0</v>
      </c>
    </row>
    <row r="10066" spans="1:8">
      <c r="A10066" s="15">
        <v>10061</v>
      </c>
      <c r="B10066" s="16" t="s">
        <v>43</v>
      </c>
      <c r="C10066" s="16" t="s">
        <v>265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43</v>
      </c>
      <c r="C10067" s="16" t="s">
        <v>266</v>
      </c>
      <c r="D10067" s="17">
        <v>0</v>
      </c>
      <c r="E10067" s="17">
        <v>6</v>
      </c>
      <c r="F10067" s="17">
        <v>64</v>
      </c>
      <c r="G10067" s="17">
        <v>0</v>
      </c>
      <c r="H10067" s="17">
        <v>70</v>
      </c>
    </row>
    <row r="10068" spans="1:8">
      <c r="A10068" s="15">
        <v>10063</v>
      </c>
      <c r="B10068" s="16" t="s">
        <v>43</v>
      </c>
      <c r="C10068" s="16" t="s">
        <v>267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43</v>
      </c>
      <c r="C10069" s="16" t="s">
        <v>268</v>
      </c>
      <c r="D10069" s="17">
        <v>0</v>
      </c>
      <c r="E10069" s="17">
        <v>5</v>
      </c>
      <c r="F10069" s="17">
        <v>36</v>
      </c>
      <c r="G10069" s="17">
        <v>10</v>
      </c>
      <c r="H10069" s="17">
        <v>47</v>
      </c>
    </row>
    <row r="10070" spans="1:8">
      <c r="A10070" s="15">
        <v>10065</v>
      </c>
      <c r="B10070" s="16" t="s">
        <v>43</v>
      </c>
      <c r="C10070" s="16" t="s">
        <v>269</v>
      </c>
      <c r="D10070" s="17">
        <v>72</v>
      </c>
      <c r="E10070" s="17">
        <v>127</v>
      </c>
      <c r="F10070" s="17">
        <v>989</v>
      </c>
      <c r="G10070" s="17">
        <v>137</v>
      </c>
      <c r="H10070" s="17">
        <v>1336</v>
      </c>
    </row>
    <row r="10071" spans="1:8">
      <c r="A10071" s="15">
        <v>10066</v>
      </c>
      <c r="B10071" s="16" t="s">
        <v>43</v>
      </c>
      <c r="C10071" s="16" t="s">
        <v>363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43</v>
      </c>
      <c r="C10072" s="16" t="s">
        <v>270</v>
      </c>
      <c r="D10072" s="17">
        <v>8</v>
      </c>
      <c r="E10072" s="17">
        <v>7</v>
      </c>
      <c r="F10072" s="17">
        <v>351</v>
      </c>
      <c r="G10072" s="17">
        <v>165</v>
      </c>
      <c r="H10072" s="17">
        <v>528</v>
      </c>
    </row>
    <row r="10073" spans="1:8">
      <c r="A10073" s="15">
        <v>10068</v>
      </c>
      <c r="B10073" s="16" t="s">
        <v>43</v>
      </c>
      <c r="C10073" s="16" t="s">
        <v>271</v>
      </c>
      <c r="D10073" s="17">
        <v>0</v>
      </c>
      <c r="E10073" s="17">
        <v>0</v>
      </c>
      <c r="F10073" s="17">
        <v>28</v>
      </c>
      <c r="G10073" s="17">
        <v>7</v>
      </c>
      <c r="H10073" s="17">
        <v>39</v>
      </c>
    </row>
    <row r="10074" spans="1:8">
      <c r="A10074" s="15">
        <v>10069</v>
      </c>
      <c r="B10074" s="16" t="s">
        <v>43</v>
      </c>
      <c r="C10074" s="16" t="s">
        <v>272</v>
      </c>
      <c r="D10074" s="17">
        <v>0</v>
      </c>
      <c r="E10074" s="17">
        <v>0</v>
      </c>
      <c r="F10074" s="17">
        <v>0</v>
      </c>
      <c r="G10074" s="17">
        <v>0</v>
      </c>
      <c r="H10074" s="17">
        <v>0</v>
      </c>
    </row>
    <row r="10075" spans="1:8">
      <c r="A10075" s="15">
        <v>10070</v>
      </c>
      <c r="B10075" s="16" t="s">
        <v>43</v>
      </c>
      <c r="C10075" s="16" t="s">
        <v>273</v>
      </c>
      <c r="D10075" s="17">
        <v>0</v>
      </c>
      <c r="E10075" s="17">
        <v>0</v>
      </c>
      <c r="F10075" s="17">
        <v>0</v>
      </c>
      <c r="G10075" s="17">
        <v>0</v>
      </c>
      <c r="H10075" s="17">
        <v>3</v>
      </c>
    </row>
    <row r="10076" spans="1:8">
      <c r="A10076" s="15">
        <v>10071</v>
      </c>
      <c r="B10076" s="16" t="s">
        <v>43</v>
      </c>
      <c r="C10076" s="16" t="s">
        <v>274</v>
      </c>
      <c r="D10076" s="17">
        <v>0</v>
      </c>
      <c r="E10076" s="17">
        <v>3</v>
      </c>
      <c r="F10076" s="17">
        <v>136</v>
      </c>
      <c r="G10076" s="17">
        <v>43</v>
      </c>
      <c r="H10076" s="17">
        <v>185</v>
      </c>
    </row>
    <row r="10077" spans="1:8">
      <c r="A10077" s="15">
        <v>10072</v>
      </c>
      <c r="B10077" s="16" t="s">
        <v>43</v>
      </c>
      <c r="C10077" s="16" t="s">
        <v>275</v>
      </c>
      <c r="D10077" s="17">
        <v>6</v>
      </c>
      <c r="E10077" s="17">
        <v>7</v>
      </c>
      <c r="F10077" s="17">
        <v>94</v>
      </c>
      <c r="G10077" s="17">
        <v>20</v>
      </c>
      <c r="H10077" s="17">
        <v>134</v>
      </c>
    </row>
    <row r="10078" spans="1:8">
      <c r="A10078" s="15">
        <v>10073</v>
      </c>
      <c r="B10078" s="16" t="s">
        <v>43</v>
      </c>
      <c r="C10078" s="16" t="s">
        <v>276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43</v>
      </c>
      <c r="C10079" s="16" t="s">
        <v>277</v>
      </c>
      <c r="D10079" s="17">
        <v>0</v>
      </c>
      <c r="E10079" s="17">
        <v>0</v>
      </c>
      <c r="F10079" s="17">
        <v>39</v>
      </c>
      <c r="G10079" s="17">
        <v>5</v>
      </c>
      <c r="H10079" s="17">
        <v>46</v>
      </c>
    </row>
    <row r="10080" spans="1:8">
      <c r="A10080" s="15">
        <v>10075</v>
      </c>
      <c r="B10080" s="16" t="s">
        <v>43</v>
      </c>
      <c r="C10080" s="16" t="s">
        <v>278</v>
      </c>
      <c r="D10080" s="17">
        <v>0</v>
      </c>
      <c r="E10080" s="17">
        <v>0</v>
      </c>
      <c r="F10080" s="17">
        <v>4</v>
      </c>
      <c r="G10080" s="17">
        <v>0</v>
      </c>
      <c r="H10080" s="17">
        <v>4</v>
      </c>
    </row>
    <row r="10081" spans="1:8">
      <c r="A10081" s="15">
        <v>10076</v>
      </c>
      <c r="B10081" s="16" t="s">
        <v>43</v>
      </c>
      <c r="C10081" s="16" t="s">
        <v>364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43</v>
      </c>
      <c r="C10082" s="16" t="s">
        <v>279</v>
      </c>
      <c r="D10082" s="17">
        <v>3</v>
      </c>
      <c r="E10082" s="17">
        <v>7</v>
      </c>
      <c r="F10082" s="17">
        <v>13</v>
      </c>
      <c r="G10082" s="17">
        <v>0</v>
      </c>
      <c r="H10082" s="17">
        <v>29</v>
      </c>
    </row>
    <row r="10083" spans="1:8">
      <c r="A10083" s="15">
        <v>10078</v>
      </c>
      <c r="B10083" s="16" t="s">
        <v>43</v>
      </c>
      <c r="C10083" s="16" t="s">
        <v>280</v>
      </c>
      <c r="D10083" s="17">
        <v>11</v>
      </c>
      <c r="E10083" s="17">
        <v>16</v>
      </c>
      <c r="F10083" s="17">
        <v>399</v>
      </c>
      <c r="G10083" s="17">
        <v>388</v>
      </c>
      <c r="H10083" s="17">
        <v>813</v>
      </c>
    </row>
    <row r="10084" spans="1:8">
      <c r="A10084" s="15">
        <v>10079</v>
      </c>
      <c r="B10084" s="16" t="s">
        <v>43</v>
      </c>
      <c r="C10084" s="16" t="s">
        <v>281</v>
      </c>
      <c r="D10084" s="17">
        <v>0</v>
      </c>
      <c r="E10084" s="17">
        <v>0</v>
      </c>
      <c r="F10084" s="17">
        <v>0</v>
      </c>
      <c r="G10084" s="17">
        <v>0</v>
      </c>
      <c r="H10084" s="17">
        <v>0</v>
      </c>
    </row>
    <row r="10085" spans="1:8">
      <c r="A10085" s="15">
        <v>10080</v>
      </c>
      <c r="B10085" s="16" t="s">
        <v>43</v>
      </c>
      <c r="C10085" s="16" t="s">
        <v>282</v>
      </c>
      <c r="D10085" s="17">
        <v>0</v>
      </c>
      <c r="E10085" s="17">
        <v>0</v>
      </c>
      <c r="F10085" s="17">
        <v>90</v>
      </c>
      <c r="G10085" s="17">
        <v>41</v>
      </c>
      <c r="H10085" s="17">
        <v>133</v>
      </c>
    </row>
    <row r="10086" spans="1:8">
      <c r="A10086" s="15">
        <v>10081</v>
      </c>
      <c r="B10086" s="16" t="s">
        <v>43</v>
      </c>
      <c r="C10086" s="16" t="s">
        <v>283</v>
      </c>
      <c r="D10086" s="17">
        <v>0</v>
      </c>
      <c r="E10086" s="17">
        <v>0</v>
      </c>
      <c r="F10086" s="17">
        <v>29</v>
      </c>
      <c r="G10086" s="17">
        <v>11</v>
      </c>
      <c r="H10086" s="17">
        <v>41</v>
      </c>
    </row>
    <row r="10087" spans="1:8">
      <c r="A10087" s="15">
        <v>10082</v>
      </c>
      <c r="B10087" s="16" t="s">
        <v>43</v>
      </c>
      <c r="C10087" s="16" t="s">
        <v>284</v>
      </c>
      <c r="D10087" s="17">
        <v>0</v>
      </c>
      <c r="E10087" s="17">
        <v>0</v>
      </c>
      <c r="F10087" s="17">
        <v>0</v>
      </c>
      <c r="G10087" s="17">
        <v>0</v>
      </c>
      <c r="H10087" s="17">
        <v>0</v>
      </c>
    </row>
    <row r="10088" spans="1:8">
      <c r="A10088" s="15">
        <v>10083</v>
      </c>
      <c r="B10088" s="16" t="s">
        <v>43</v>
      </c>
      <c r="C10088" s="16" t="s">
        <v>285</v>
      </c>
      <c r="D10088" s="17">
        <v>126</v>
      </c>
      <c r="E10088" s="17">
        <v>165</v>
      </c>
      <c r="F10088" s="17">
        <v>535</v>
      </c>
      <c r="G10088" s="17">
        <v>92</v>
      </c>
      <c r="H10088" s="17">
        <v>919</v>
      </c>
    </row>
    <row r="10089" spans="1:8">
      <c r="A10089" s="15">
        <v>10084</v>
      </c>
      <c r="B10089" s="16" t="s">
        <v>43</v>
      </c>
      <c r="C10089" s="16" t="s">
        <v>375</v>
      </c>
      <c r="D10089" s="17">
        <v>0</v>
      </c>
      <c r="E10089" s="17">
        <v>0</v>
      </c>
      <c r="F10089" s="17">
        <v>0</v>
      </c>
      <c r="G10089" s="17">
        <v>0</v>
      </c>
      <c r="H10089" s="17">
        <v>0</v>
      </c>
    </row>
    <row r="10090" spans="1:8">
      <c r="A10090" s="15">
        <v>10085</v>
      </c>
      <c r="B10090" s="16" t="s">
        <v>43</v>
      </c>
      <c r="C10090" s="16" t="s">
        <v>286</v>
      </c>
      <c r="D10090" s="17">
        <v>0</v>
      </c>
      <c r="E10090" s="17">
        <v>0</v>
      </c>
      <c r="F10090" s="17">
        <v>19</v>
      </c>
      <c r="G10090" s="17">
        <v>6</v>
      </c>
      <c r="H10090" s="17">
        <v>25</v>
      </c>
    </row>
    <row r="10091" spans="1:8">
      <c r="A10091" s="15">
        <v>10086</v>
      </c>
      <c r="B10091" s="16" t="s">
        <v>43</v>
      </c>
      <c r="C10091" s="16" t="s">
        <v>287</v>
      </c>
      <c r="D10091" s="17">
        <v>0</v>
      </c>
      <c r="E10091" s="17">
        <v>0</v>
      </c>
      <c r="F10091" s="17">
        <v>20</v>
      </c>
      <c r="G10091" s="17">
        <v>46</v>
      </c>
      <c r="H10091" s="17">
        <v>63</v>
      </c>
    </row>
    <row r="10092" spans="1:8">
      <c r="A10092" s="15">
        <v>10087</v>
      </c>
      <c r="B10092" s="16" t="s">
        <v>43</v>
      </c>
      <c r="C10092" s="16" t="s">
        <v>288</v>
      </c>
      <c r="D10092" s="17">
        <v>0</v>
      </c>
      <c r="E10092" s="17">
        <v>0</v>
      </c>
      <c r="F10092" s="17">
        <v>0</v>
      </c>
      <c r="G10092" s="17">
        <v>0</v>
      </c>
      <c r="H10092" s="17">
        <v>0</v>
      </c>
    </row>
    <row r="10093" spans="1:8">
      <c r="A10093" s="15">
        <v>10088</v>
      </c>
      <c r="B10093" s="16" t="s">
        <v>43</v>
      </c>
      <c r="C10093" s="16" t="s">
        <v>289</v>
      </c>
      <c r="D10093" s="17">
        <v>0</v>
      </c>
      <c r="E10093" s="17">
        <v>0</v>
      </c>
      <c r="F10093" s="17">
        <v>0</v>
      </c>
      <c r="G10093" s="17">
        <v>0</v>
      </c>
      <c r="H10093" s="17">
        <v>0</v>
      </c>
    </row>
    <row r="10094" spans="1:8">
      <c r="A10094" s="15">
        <v>10089</v>
      </c>
      <c r="B10094" s="16" t="s">
        <v>43</v>
      </c>
      <c r="C10094" s="16" t="s">
        <v>290</v>
      </c>
      <c r="D10094" s="17">
        <v>54</v>
      </c>
      <c r="E10094" s="17">
        <v>120</v>
      </c>
      <c r="F10094" s="17">
        <v>711</v>
      </c>
      <c r="G10094" s="17">
        <v>200</v>
      </c>
      <c r="H10094" s="17">
        <v>1080</v>
      </c>
    </row>
    <row r="10095" spans="1:8">
      <c r="A10095" s="15">
        <v>10090</v>
      </c>
      <c r="B10095" s="16" t="s">
        <v>43</v>
      </c>
      <c r="C10095" s="16" t="s">
        <v>291</v>
      </c>
      <c r="D10095" s="17">
        <v>0</v>
      </c>
      <c r="E10095" s="17">
        <v>0</v>
      </c>
      <c r="F10095" s="17">
        <v>0</v>
      </c>
      <c r="G10095" s="17">
        <v>0</v>
      </c>
      <c r="H10095" s="17">
        <v>0</v>
      </c>
    </row>
    <row r="10096" spans="1:8">
      <c r="A10096" s="15">
        <v>10091</v>
      </c>
      <c r="B10096" s="16" t="s">
        <v>43</v>
      </c>
      <c r="C10096" s="16" t="s">
        <v>292</v>
      </c>
      <c r="D10096" s="17">
        <v>0</v>
      </c>
      <c r="E10096" s="17">
        <v>0</v>
      </c>
      <c r="F10096" s="17">
        <v>3</v>
      </c>
      <c r="G10096" s="17">
        <v>0</v>
      </c>
      <c r="H10096" s="17">
        <v>3</v>
      </c>
    </row>
    <row r="10097" spans="1:8">
      <c r="A10097" s="15">
        <v>10092</v>
      </c>
      <c r="B10097" s="16" t="s">
        <v>43</v>
      </c>
      <c r="C10097" s="16" t="s">
        <v>293</v>
      </c>
      <c r="D10097" s="17">
        <v>0</v>
      </c>
      <c r="E10097" s="17">
        <v>0</v>
      </c>
      <c r="F10097" s="17">
        <v>124</v>
      </c>
      <c r="G10097" s="17">
        <v>92</v>
      </c>
      <c r="H10097" s="17">
        <v>216</v>
      </c>
    </row>
    <row r="10098" spans="1:8">
      <c r="A10098" s="15">
        <v>10093</v>
      </c>
      <c r="B10098" s="16" t="s">
        <v>43</v>
      </c>
      <c r="C10098" s="16" t="s">
        <v>365</v>
      </c>
      <c r="D10098" s="17">
        <v>0</v>
      </c>
      <c r="E10098" s="17">
        <v>7</v>
      </c>
      <c r="F10098" s="17">
        <v>8</v>
      </c>
      <c r="G10098" s="17">
        <v>0</v>
      </c>
      <c r="H10098" s="17">
        <v>15</v>
      </c>
    </row>
    <row r="10099" spans="1:8">
      <c r="A10099" s="15">
        <v>10094</v>
      </c>
      <c r="B10099" s="16" t="s">
        <v>43</v>
      </c>
      <c r="C10099" s="16" t="s">
        <v>294</v>
      </c>
      <c r="D10099" s="17">
        <v>0</v>
      </c>
      <c r="E10099" s="17">
        <v>0</v>
      </c>
      <c r="F10099" s="17">
        <v>0</v>
      </c>
      <c r="G10099" s="17">
        <v>0</v>
      </c>
      <c r="H10099" s="17">
        <v>0</v>
      </c>
    </row>
    <row r="10100" spans="1:8">
      <c r="A10100" s="15">
        <v>10095</v>
      </c>
      <c r="B10100" s="16" t="s">
        <v>43</v>
      </c>
      <c r="C10100" s="16" t="s">
        <v>295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43</v>
      </c>
      <c r="C10101" s="16" t="s">
        <v>296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43</v>
      </c>
      <c r="C10102" s="16" t="s">
        <v>297</v>
      </c>
      <c r="D10102" s="17">
        <v>0</v>
      </c>
      <c r="E10102" s="17">
        <v>0</v>
      </c>
      <c r="F10102" s="17">
        <v>0</v>
      </c>
      <c r="G10102" s="17">
        <v>0</v>
      </c>
      <c r="H10102" s="17">
        <v>4</v>
      </c>
    </row>
    <row r="10103" spans="1:8">
      <c r="A10103" s="15">
        <v>10098</v>
      </c>
      <c r="B10103" s="16" t="s">
        <v>43</v>
      </c>
      <c r="C10103" s="16" t="s">
        <v>298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43</v>
      </c>
      <c r="C10104" s="16" t="s">
        <v>299</v>
      </c>
      <c r="D10104" s="17">
        <v>0</v>
      </c>
      <c r="E10104" s="17">
        <v>0</v>
      </c>
      <c r="F10104" s="17">
        <v>3</v>
      </c>
      <c r="G10104" s="17">
        <v>0</v>
      </c>
      <c r="H10104" s="17">
        <v>3</v>
      </c>
    </row>
    <row r="10105" spans="1:8">
      <c r="A10105" s="15">
        <v>10100</v>
      </c>
      <c r="B10105" s="16" t="s">
        <v>43</v>
      </c>
      <c r="C10105" s="16" t="s">
        <v>300</v>
      </c>
      <c r="D10105" s="17">
        <v>0</v>
      </c>
      <c r="E10105" s="17">
        <v>0</v>
      </c>
      <c r="F10105" s="17">
        <v>0</v>
      </c>
      <c r="G10105" s="17">
        <v>0</v>
      </c>
      <c r="H10105" s="17">
        <v>0</v>
      </c>
    </row>
    <row r="10106" spans="1:8">
      <c r="A10106" s="15">
        <v>10101</v>
      </c>
      <c r="B10106" s="16" t="s">
        <v>43</v>
      </c>
      <c r="C10106" s="16" t="s">
        <v>301</v>
      </c>
      <c r="D10106" s="17">
        <v>6</v>
      </c>
      <c r="E10106" s="17">
        <v>0</v>
      </c>
      <c r="F10106" s="17">
        <v>28</v>
      </c>
      <c r="G10106" s="17">
        <v>22</v>
      </c>
      <c r="H10106" s="17">
        <v>51</v>
      </c>
    </row>
    <row r="10107" spans="1:8">
      <c r="A10107" s="15">
        <v>10102</v>
      </c>
      <c r="B10107" s="16" t="s">
        <v>43</v>
      </c>
      <c r="C10107" s="16" t="s">
        <v>366</v>
      </c>
      <c r="D10107" s="17">
        <v>0</v>
      </c>
      <c r="E10107" s="17">
        <v>0</v>
      </c>
      <c r="F10107" s="17">
        <v>0</v>
      </c>
      <c r="G10107" s="17">
        <v>0</v>
      </c>
      <c r="H10107" s="17">
        <v>0</v>
      </c>
    </row>
    <row r="10108" spans="1:8">
      <c r="A10108" s="15">
        <v>10103</v>
      </c>
      <c r="B10108" s="16" t="s">
        <v>43</v>
      </c>
      <c r="C10108" s="16" t="s">
        <v>302</v>
      </c>
      <c r="D10108" s="17">
        <v>147</v>
      </c>
      <c r="E10108" s="17">
        <v>277</v>
      </c>
      <c r="F10108" s="17">
        <v>2285</v>
      </c>
      <c r="G10108" s="17">
        <v>463</v>
      </c>
      <c r="H10108" s="17">
        <v>3174</v>
      </c>
    </row>
    <row r="10109" spans="1:8">
      <c r="A10109" s="15">
        <v>10104</v>
      </c>
      <c r="B10109" s="16" t="s">
        <v>43</v>
      </c>
      <c r="C10109" s="16" t="s">
        <v>383</v>
      </c>
      <c r="D10109" s="17">
        <v>0</v>
      </c>
      <c r="E10109" s="17">
        <v>0</v>
      </c>
      <c r="F10109" s="17">
        <v>0</v>
      </c>
      <c r="G10109" s="17">
        <v>0</v>
      </c>
      <c r="H10109" s="17">
        <v>0</v>
      </c>
    </row>
    <row r="10110" spans="1:8">
      <c r="A10110" s="15">
        <v>10105</v>
      </c>
      <c r="B10110" s="16" t="s">
        <v>43</v>
      </c>
      <c r="C10110" s="16" t="s">
        <v>384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43</v>
      </c>
      <c r="C10111" s="16" t="s">
        <v>385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43</v>
      </c>
      <c r="C10112" s="16" t="s">
        <v>386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43</v>
      </c>
      <c r="C10113" s="16" t="s">
        <v>387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43</v>
      </c>
      <c r="C10114" s="16" t="s">
        <v>303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43</v>
      </c>
      <c r="C10115" s="16" t="s">
        <v>304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43</v>
      </c>
      <c r="C10116" s="16" t="s">
        <v>376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43</v>
      </c>
      <c r="C10117" s="16" t="s">
        <v>305</v>
      </c>
      <c r="D10117" s="17">
        <v>0</v>
      </c>
      <c r="E10117" s="17">
        <v>9</v>
      </c>
      <c r="F10117" s="17">
        <v>42</v>
      </c>
      <c r="G10117" s="17">
        <v>5</v>
      </c>
      <c r="H10117" s="17">
        <v>47</v>
      </c>
    </row>
    <row r="10118" spans="1:8">
      <c r="A10118" s="15">
        <v>10113</v>
      </c>
      <c r="B10118" s="16" t="s">
        <v>43</v>
      </c>
      <c r="C10118" s="16" t="s">
        <v>306</v>
      </c>
      <c r="D10118" s="17">
        <v>0</v>
      </c>
      <c r="E10118" s="17">
        <v>0</v>
      </c>
      <c r="F10118" s="17">
        <v>0</v>
      </c>
      <c r="G10118" s="17">
        <v>0</v>
      </c>
      <c r="H10118" s="17">
        <v>0</v>
      </c>
    </row>
    <row r="10119" spans="1:8">
      <c r="A10119" s="15">
        <v>10114</v>
      </c>
      <c r="B10119" s="16" t="s">
        <v>43</v>
      </c>
      <c r="C10119" s="16" t="s">
        <v>307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43</v>
      </c>
      <c r="C10120" s="16" t="s">
        <v>308</v>
      </c>
      <c r="D10120" s="17">
        <v>9</v>
      </c>
      <c r="E10120" s="17">
        <v>3</v>
      </c>
      <c r="F10120" s="17">
        <v>21</v>
      </c>
      <c r="G10120" s="17">
        <v>7</v>
      </c>
      <c r="H10120" s="17">
        <v>29</v>
      </c>
    </row>
    <row r="10121" spans="1:8">
      <c r="A10121" s="15">
        <v>10116</v>
      </c>
      <c r="B10121" s="16" t="s">
        <v>43</v>
      </c>
      <c r="C10121" s="16" t="s">
        <v>309</v>
      </c>
      <c r="D10121" s="17">
        <v>0</v>
      </c>
      <c r="E10121" s="17">
        <v>9</v>
      </c>
      <c r="F10121" s="17">
        <v>38</v>
      </c>
      <c r="G10121" s="17">
        <v>27</v>
      </c>
      <c r="H10121" s="17">
        <v>76</v>
      </c>
    </row>
    <row r="10122" spans="1:8">
      <c r="A10122" s="15">
        <v>10117</v>
      </c>
      <c r="B10122" s="16" t="s">
        <v>43</v>
      </c>
      <c r="C10122" s="16" t="s">
        <v>310</v>
      </c>
      <c r="D10122" s="17">
        <v>0</v>
      </c>
      <c r="E10122" s="17">
        <v>0</v>
      </c>
      <c r="F10122" s="17">
        <v>15</v>
      </c>
      <c r="G10122" s="17">
        <v>10</v>
      </c>
      <c r="H10122" s="17">
        <v>21</v>
      </c>
    </row>
    <row r="10123" spans="1:8">
      <c r="A10123" s="15">
        <v>10118</v>
      </c>
      <c r="B10123" s="16" t="s">
        <v>43</v>
      </c>
      <c r="C10123" s="16" t="s">
        <v>311</v>
      </c>
      <c r="D10123" s="17">
        <v>21</v>
      </c>
      <c r="E10123" s="17">
        <v>13</v>
      </c>
      <c r="F10123" s="17">
        <v>225</v>
      </c>
      <c r="G10123" s="17">
        <v>18</v>
      </c>
      <c r="H10123" s="17">
        <v>272</v>
      </c>
    </row>
    <row r="10124" spans="1:8">
      <c r="A10124" s="15">
        <v>10119</v>
      </c>
      <c r="B10124" s="16" t="s">
        <v>43</v>
      </c>
      <c r="C10124" s="16" t="s">
        <v>312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43</v>
      </c>
      <c r="C10125" s="16" t="s">
        <v>313</v>
      </c>
      <c r="D10125" s="17">
        <v>0</v>
      </c>
      <c r="E10125" s="17">
        <v>0</v>
      </c>
      <c r="F10125" s="17">
        <v>11</v>
      </c>
      <c r="G10125" s="17">
        <v>7</v>
      </c>
      <c r="H10125" s="17">
        <v>16</v>
      </c>
    </row>
    <row r="10126" spans="1:8">
      <c r="A10126" s="15">
        <v>10121</v>
      </c>
      <c r="B10126" s="16" t="s">
        <v>43</v>
      </c>
      <c r="C10126" s="16" t="s">
        <v>314</v>
      </c>
      <c r="D10126" s="17">
        <v>28</v>
      </c>
      <c r="E10126" s="17">
        <v>42</v>
      </c>
      <c r="F10126" s="17">
        <v>268</v>
      </c>
      <c r="G10126" s="17">
        <v>9</v>
      </c>
      <c r="H10126" s="17">
        <v>350</v>
      </c>
    </row>
    <row r="10127" spans="1:8">
      <c r="A10127" s="15">
        <v>10122</v>
      </c>
      <c r="B10127" s="16" t="s">
        <v>43</v>
      </c>
      <c r="C10127" s="16" t="s">
        <v>388</v>
      </c>
      <c r="D10127" s="17">
        <v>0</v>
      </c>
      <c r="E10127" s="17">
        <v>0</v>
      </c>
      <c r="F10127" s="17">
        <v>33</v>
      </c>
      <c r="G10127" s="17">
        <v>22</v>
      </c>
      <c r="H10127" s="17">
        <v>57</v>
      </c>
    </row>
    <row r="10128" spans="1:8">
      <c r="A10128" s="15">
        <v>10123</v>
      </c>
      <c r="B10128" s="16" t="s">
        <v>43</v>
      </c>
      <c r="C10128" s="16" t="s">
        <v>367</v>
      </c>
      <c r="D10128" s="17">
        <v>0</v>
      </c>
      <c r="E10128" s="17">
        <v>0</v>
      </c>
      <c r="F10128" s="17">
        <v>72</v>
      </c>
      <c r="G10128" s="17">
        <v>20</v>
      </c>
      <c r="H10128" s="17">
        <v>87</v>
      </c>
    </row>
    <row r="10129" spans="1:8">
      <c r="A10129" s="15">
        <v>10124</v>
      </c>
      <c r="B10129" s="16" t="s">
        <v>43</v>
      </c>
      <c r="C10129" s="16" t="s">
        <v>315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43</v>
      </c>
      <c r="C10130" s="16" t="s">
        <v>316</v>
      </c>
      <c r="D10130" s="17">
        <v>0</v>
      </c>
      <c r="E10130" s="17">
        <v>0</v>
      </c>
      <c r="F10130" s="17">
        <v>0</v>
      </c>
      <c r="G10130" s="17">
        <v>0</v>
      </c>
      <c r="H10130" s="17">
        <v>0</v>
      </c>
    </row>
    <row r="10131" spans="1:8">
      <c r="A10131" s="15">
        <v>10126</v>
      </c>
      <c r="B10131" s="16" t="s">
        <v>43</v>
      </c>
      <c r="C10131" s="16" t="s">
        <v>317</v>
      </c>
      <c r="D10131" s="17">
        <v>0</v>
      </c>
      <c r="E10131" s="17">
        <v>3</v>
      </c>
      <c r="F10131" s="17">
        <v>30</v>
      </c>
      <c r="G10131" s="17">
        <v>5</v>
      </c>
      <c r="H10131" s="17">
        <v>35</v>
      </c>
    </row>
    <row r="10132" spans="1:8">
      <c r="A10132" s="15">
        <v>10127</v>
      </c>
      <c r="B10132" s="16" t="s">
        <v>43</v>
      </c>
      <c r="C10132" s="16" t="s">
        <v>318</v>
      </c>
      <c r="D10132" s="17">
        <v>0</v>
      </c>
      <c r="E10132" s="17">
        <v>0</v>
      </c>
      <c r="F10132" s="17">
        <v>4</v>
      </c>
      <c r="G10132" s="17">
        <v>3</v>
      </c>
      <c r="H10132" s="17">
        <v>8</v>
      </c>
    </row>
    <row r="10133" spans="1:8">
      <c r="A10133" s="15">
        <v>10128</v>
      </c>
      <c r="B10133" s="16" t="s">
        <v>43</v>
      </c>
      <c r="C10133" s="16" t="s">
        <v>319</v>
      </c>
      <c r="D10133" s="17">
        <v>0</v>
      </c>
      <c r="E10133" s="17">
        <v>0</v>
      </c>
      <c r="F10133" s="17">
        <v>3</v>
      </c>
      <c r="G10133" s="17">
        <v>0</v>
      </c>
      <c r="H10133" s="17">
        <v>3</v>
      </c>
    </row>
    <row r="10134" spans="1:8">
      <c r="A10134" s="15">
        <v>10129</v>
      </c>
      <c r="B10134" s="16" t="s">
        <v>43</v>
      </c>
      <c r="C10134" s="16" t="s">
        <v>320</v>
      </c>
      <c r="D10134" s="17">
        <v>0</v>
      </c>
      <c r="E10134" s="17">
        <v>3</v>
      </c>
      <c r="F10134" s="17">
        <v>84</v>
      </c>
      <c r="G10134" s="17">
        <v>33</v>
      </c>
      <c r="H10134" s="17">
        <v>122</v>
      </c>
    </row>
    <row r="10135" spans="1:8">
      <c r="A10135" s="15">
        <v>10130</v>
      </c>
      <c r="B10135" s="16" t="s">
        <v>43</v>
      </c>
      <c r="C10135" s="16" t="s">
        <v>321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43</v>
      </c>
      <c r="C10136" s="16" t="s">
        <v>377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43</v>
      </c>
      <c r="C10137" s="16" t="s">
        <v>322</v>
      </c>
      <c r="D10137" s="17">
        <v>0</v>
      </c>
      <c r="E10137" s="17">
        <v>0</v>
      </c>
      <c r="F10137" s="17">
        <v>0</v>
      </c>
      <c r="G10137" s="17">
        <v>0</v>
      </c>
      <c r="H10137" s="17">
        <v>0</v>
      </c>
    </row>
    <row r="10138" spans="1:8">
      <c r="A10138" s="15">
        <v>10133</v>
      </c>
      <c r="B10138" s="16" t="s">
        <v>43</v>
      </c>
      <c r="C10138" s="16" t="s">
        <v>323</v>
      </c>
      <c r="D10138" s="17">
        <v>0</v>
      </c>
      <c r="E10138" s="17">
        <v>0</v>
      </c>
      <c r="F10138" s="17">
        <v>10</v>
      </c>
      <c r="G10138" s="17">
        <v>0</v>
      </c>
      <c r="H10138" s="17">
        <v>14</v>
      </c>
    </row>
    <row r="10139" spans="1:8">
      <c r="A10139" s="15">
        <v>10134</v>
      </c>
      <c r="B10139" s="16" t="s">
        <v>43</v>
      </c>
      <c r="C10139" s="16" t="s">
        <v>324</v>
      </c>
      <c r="D10139" s="17">
        <v>0</v>
      </c>
      <c r="E10139" s="17">
        <v>4</v>
      </c>
      <c r="F10139" s="17">
        <v>24</v>
      </c>
      <c r="G10139" s="17">
        <v>4</v>
      </c>
      <c r="H10139" s="17">
        <v>42</v>
      </c>
    </row>
    <row r="10140" spans="1:8">
      <c r="A10140" s="15">
        <v>10135</v>
      </c>
      <c r="B10140" s="16" t="s">
        <v>43</v>
      </c>
      <c r="C10140" s="16" t="s">
        <v>325</v>
      </c>
      <c r="D10140" s="17">
        <v>20</v>
      </c>
      <c r="E10140" s="17">
        <v>28</v>
      </c>
      <c r="F10140" s="17">
        <v>21</v>
      </c>
      <c r="G10140" s="17">
        <v>3</v>
      </c>
      <c r="H10140" s="17">
        <v>73</v>
      </c>
    </row>
    <row r="10141" spans="1:8">
      <c r="A10141" s="15">
        <v>10136</v>
      </c>
      <c r="B10141" s="16" t="s">
        <v>43</v>
      </c>
      <c r="C10141" s="16" t="s">
        <v>368</v>
      </c>
      <c r="D10141" s="17">
        <v>0</v>
      </c>
      <c r="E10141" s="17">
        <v>0</v>
      </c>
      <c r="F10141" s="17">
        <v>22</v>
      </c>
      <c r="G10141" s="17">
        <v>4</v>
      </c>
      <c r="H10141" s="17">
        <v>29</v>
      </c>
    </row>
    <row r="10142" spans="1:8">
      <c r="A10142" s="15">
        <v>10137</v>
      </c>
      <c r="B10142" s="16" t="s">
        <v>43</v>
      </c>
      <c r="C10142" s="16" t="s">
        <v>326</v>
      </c>
      <c r="D10142" s="17">
        <v>61</v>
      </c>
      <c r="E10142" s="17">
        <v>54</v>
      </c>
      <c r="F10142" s="17">
        <v>239</v>
      </c>
      <c r="G10142" s="17">
        <v>47</v>
      </c>
      <c r="H10142" s="17">
        <v>394</v>
      </c>
    </row>
    <row r="10143" spans="1:8">
      <c r="A10143" s="15">
        <v>10138</v>
      </c>
      <c r="B10143" s="16" t="s">
        <v>43</v>
      </c>
      <c r="C10143" s="16" t="s">
        <v>327</v>
      </c>
      <c r="D10143" s="17">
        <v>0</v>
      </c>
      <c r="E10143" s="17">
        <v>0</v>
      </c>
      <c r="F10143" s="17">
        <v>32</v>
      </c>
      <c r="G10143" s="17">
        <v>16</v>
      </c>
      <c r="H10143" s="17">
        <v>47</v>
      </c>
    </row>
    <row r="10144" spans="1:8">
      <c r="A10144" s="15">
        <v>10139</v>
      </c>
      <c r="B10144" s="16" t="s">
        <v>43</v>
      </c>
      <c r="C10144" s="16" t="s">
        <v>328</v>
      </c>
      <c r="D10144" s="17">
        <v>0</v>
      </c>
      <c r="E10144" s="17">
        <v>0</v>
      </c>
      <c r="F10144" s="17">
        <v>3</v>
      </c>
      <c r="G10144" s="17">
        <v>0</v>
      </c>
      <c r="H10144" s="17">
        <v>7</v>
      </c>
    </row>
    <row r="10145" spans="1:8">
      <c r="A10145" s="15">
        <v>10140</v>
      </c>
      <c r="B10145" s="16" t="s">
        <v>43</v>
      </c>
      <c r="C10145" s="16" t="s">
        <v>329</v>
      </c>
      <c r="D10145" s="17">
        <v>0</v>
      </c>
      <c r="E10145" s="17">
        <v>0</v>
      </c>
      <c r="F10145" s="17">
        <v>3</v>
      </c>
      <c r="G10145" s="17">
        <v>0</v>
      </c>
      <c r="H10145" s="17">
        <v>7</v>
      </c>
    </row>
    <row r="10146" spans="1:8">
      <c r="A10146" s="15">
        <v>10141</v>
      </c>
      <c r="B10146" s="16" t="s">
        <v>43</v>
      </c>
      <c r="C10146" s="16" t="s">
        <v>379</v>
      </c>
      <c r="D10146" s="17">
        <v>3</v>
      </c>
      <c r="E10146" s="17">
        <v>7</v>
      </c>
      <c r="F10146" s="17">
        <v>44</v>
      </c>
      <c r="G10146" s="17">
        <v>3</v>
      </c>
      <c r="H10146" s="17">
        <v>51</v>
      </c>
    </row>
    <row r="10147" spans="1:8">
      <c r="A10147" s="15">
        <v>10142</v>
      </c>
      <c r="B10147" s="16" t="s">
        <v>43</v>
      </c>
      <c r="C10147" s="16" t="s">
        <v>369</v>
      </c>
      <c r="D10147" s="17">
        <v>22</v>
      </c>
      <c r="E10147" s="17">
        <v>46</v>
      </c>
      <c r="F10147" s="17">
        <v>1052</v>
      </c>
      <c r="G10147" s="17">
        <v>124</v>
      </c>
      <c r="H10147" s="17">
        <v>1252</v>
      </c>
    </row>
    <row r="10148" spans="1:8">
      <c r="A10148" s="15">
        <v>10143</v>
      </c>
      <c r="B10148" s="16" t="s">
        <v>43</v>
      </c>
      <c r="C10148" s="16" t="s">
        <v>389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43</v>
      </c>
      <c r="C10149" s="16" t="s">
        <v>390</v>
      </c>
      <c r="D10149" s="17">
        <v>0</v>
      </c>
      <c r="E10149" s="17">
        <v>0</v>
      </c>
      <c r="F10149" s="17">
        <v>0</v>
      </c>
      <c r="G10149" s="17">
        <v>0</v>
      </c>
      <c r="H10149" s="17">
        <v>0</v>
      </c>
    </row>
    <row r="10150" spans="1:8">
      <c r="A10150" s="15">
        <v>10145</v>
      </c>
      <c r="B10150" s="16" t="s">
        <v>43</v>
      </c>
      <c r="C10150" s="16" t="s">
        <v>330</v>
      </c>
      <c r="D10150" s="17">
        <v>3</v>
      </c>
      <c r="E10150" s="17">
        <v>7</v>
      </c>
      <c r="F10150" s="17">
        <v>99</v>
      </c>
      <c r="G10150" s="17">
        <v>73</v>
      </c>
      <c r="H10150" s="17">
        <v>180</v>
      </c>
    </row>
    <row r="10151" spans="1:8">
      <c r="A10151" s="15">
        <v>10146</v>
      </c>
      <c r="B10151" s="16" t="s">
        <v>43</v>
      </c>
      <c r="C10151" s="16" t="s">
        <v>391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43</v>
      </c>
      <c r="C10152" s="16" t="s">
        <v>392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43</v>
      </c>
      <c r="C10153" s="16" t="s">
        <v>393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43</v>
      </c>
      <c r="C10154" s="16" t="s">
        <v>331</v>
      </c>
      <c r="D10154" s="17">
        <v>0</v>
      </c>
      <c r="E10154" s="17">
        <v>0</v>
      </c>
      <c r="F10154" s="17">
        <v>0</v>
      </c>
      <c r="G10154" s="17">
        <v>0</v>
      </c>
      <c r="H10154" s="17">
        <v>0</v>
      </c>
    </row>
    <row r="10155" spans="1:8">
      <c r="A10155" s="15">
        <v>10150</v>
      </c>
      <c r="B10155" s="16" t="s">
        <v>43</v>
      </c>
      <c r="C10155" s="16" t="s">
        <v>394</v>
      </c>
      <c r="D10155" s="17">
        <v>27057</v>
      </c>
      <c r="E10155" s="17">
        <v>20108</v>
      </c>
      <c r="F10155" s="17">
        <v>83059</v>
      </c>
      <c r="G10155" s="17">
        <v>23883</v>
      </c>
      <c r="H10155" s="17">
        <v>154109</v>
      </c>
    </row>
    <row r="10156" spans="1:8">
      <c r="A10156" s="15">
        <v>10151</v>
      </c>
      <c r="B10156" s="16" t="s">
        <v>43</v>
      </c>
      <c r="C10156" s="16" t="s">
        <v>332</v>
      </c>
      <c r="D10156" s="17">
        <v>0</v>
      </c>
      <c r="E10156" s="17">
        <v>0</v>
      </c>
      <c r="F10156" s="17">
        <v>13</v>
      </c>
      <c r="G10156" s="17">
        <v>3</v>
      </c>
      <c r="H10156" s="17">
        <v>18</v>
      </c>
    </row>
    <row r="10157" spans="1:8">
      <c r="A10157" s="15">
        <v>10152</v>
      </c>
      <c r="B10157" s="16" t="s">
        <v>43</v>
      </c>
      <c r="C10157" s="16" t="s">
        <v>333</v>
      </c>
      <c r="D10157" s="17">
        <v>3</v>
      </c>
      <c r="E10157" s="17">
        <v>8</v>
      </c>
      <c r="F10157" s="17">
        <v>86</v>
      </c>
      <c r="G10157" s="17">
        <v>14</v>
      </c>
      <c r="H10157" s="17">
        <v>111</v>
      </c>
    </row>
    <row r="10158" spans="1:8">
      <c r="A10158" s="15">
        <v>10153</v>
      </c>
      <c r="B10158" s="16" t="s">
        <v>44</v>
      </c>
      <c r="C10158" s="16" t="s">
        <v>97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44</v>
      </c>
      <c r="C10159" s="16" t="s">
        <v>347</v>
      </c>
      <c r="D10159" s="17">
        <v>0</v>
      </c>
      <c r="E10159" s="17">
        <v>0</v>
      </c>
      <c r="F10159" s="17">
        <v>0</v>
      </c>
      <c r="G10159" s="17">
        <v>0</v>
      </c>
      <c r="H10159" s="17">
        <v>0</v>
      </c>
    </row>
    <row r="10160" spans="1:8">
      <c r="A10160" s="15">
        <v>10155</v>
      </c>
      <c r="B10160" s="16" t="s">
        <v>44</v>
      </c>
      <c r="C10160" s="16" t="s">
        <v>98</v>
      </c>
      <c r="D10160" s="17">
        <v>0</v>
      </c>
      <c r="E10160" s="17">
        <v>0</v>
      </c>
      <c r="F10160" s="17">
        <v>3</v>
      </c>
      <c r="G10160" s="17">
        <v>0</v>
      </c>
      <c r="H10160" s="17">
        <v>8</v>
      </c>
    </row>
    <row r="10161" spans="1:8">
      <c r="A10161" s="15">
        <v>10156</v>
      </c>
      <c r="B10161" s="16" t="s">
        <v>44</v>
      </c>
      <c r="C10161" s="16" t="s">
        <v>99</v>
      </c>
      <c r="D10161" s="17">
        <v>0</v>
      </c>
      <c r="E10161" s="17">
        <v>0</v>
      </c>
      <c r="F10161" s="17">
        <v>0</v>
      </c>
      <c r="G10161" s="17">
        <v>0</v>
      </c>
      <c r="H10161" s="17">
        <v>5</v>
      </c>
    </row>
    <row r="10162" spans="1:8">
      <c r="A10162" s="15">
        <v>10157</v>
      </c>
      <c r="B10162" s="16" t="s">
        <v>44</v>
      </c>
      <c r="C10162" s="16" t="s">
        <v>100</v>
      </c>
      <c r="D10162" s="17">
        <v>0</v>
      </c>
      <c r="E10162" s="17">
        <v>0</v>
      </c>
      <c r="F10162" s="17">
        <v>0</v>
      </c>
      <c r="G10162" s="17">
        <v>0</v>
      </c>
      <c r="H10162" s="17">
        <v>0</v>
      </c>
    </row>
    <row r="10163" spans="1:8">
      <c r="A10163" s="15">
        <v>10158</v>
      </c>
      <c r="B10163" s="16" t="s">
        <v>44</v>
      </c>
      <c r="C10163" s="16" t="s">
        <v>101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44</v>
      </c>
      <c r="C10164" s="16" t="s">
        <v>102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44</v>
      </c>
      <c r="C10165" s="16" t="s">
        <v>103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44</v>
      </c>
      <c r="C10166" s="16" t="s">
        <v>104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44</v>
      </c>
      <c r="C10167" s="16" t="s">
        <v>105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44</v>
      </c>
      <c r="C10168" s="16" t="s">
        <v>106</v>
      </c>
      <c r="D10168" s="17">
        <v>0</v>
      </c>
      <c r="E10168" s="17">
        <v>0</v>
      </c>
      <c r="F10168" s="17">
        <v>10</v>
      </c>
      <c r="G10168" s="17">
        <v>6</v>
      </c>
      <c r="H10168" s="17">
        <v>11</v>
      </c>
    </row>
    <row r="10169" spans="1:8">
      <c r="A10169" s="15">
        <v>10164</v>
      </c>
      <c r="B10169" s="16" t="s">
        <v>44</v>
      </c>
      <c r="C10169" s="16" t="s">
        <v>107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44</v>
      </c>
      <c r="C10170" s="16" t="s">
        <v>108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44</v>
      </c>
      <c r="C10171" s="16" t="s">
        <v>109</v>
      </c>
      <c r="D10171" s="17">
        <v>0</v>
      </c>
      <c r="E10171" s="17">
        <v>0</v>
      </c>
      <c r="F10171" s="17">
        <v>0</v>
      </c>
      <c r="G10171" s="17">
        <v>0</v>
      </c>
      <c r="H10171" s="17">
        <v>0</v>
      </c>
    </row>
    <row r="10172" spans="1:8">
      <c r="A10172" s="15">
        <v>10167</v>
      </c>
      <c r="B10172" s="16" t="s">
        <v>44</v>
      </c>
      <c r="C10172" s="16" t="s">
        <v>110</v>
      </c>
      <c r="D10172" s="17">
        <v>12073</v>
      </c>
      <c r="E10172" s="17">
        <v>7984</v>
      </c>
      <c r="F10172" s="17">
        <v>29451</v>
      </c>
      <c r="G10172" s="17">
        <v>7884</v>
      </c>
      <c r="H10172" s="17">
        <v>57398</v>
      </c>
    </row>
    <row r="10173" spans="1:8">
      <c r="A10173" s="15">
        <v>10168</v>
      </c>
      <c r="B10173" s="16" t="s">
        <v>44</v>
      </c>
      <c r="C10173" s="16" t="s">
        <v>348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44</v>
      </c>
      <c r="C10174" s="16" t="s">
        <v>111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44</v>
      </c>
      <c r="C10175" s="16" t="s">
        <v>112</v>
      </c>
      <c r="D10175" s="17">
        <v>0</v>
      </c>
      <c r="E10175" s="17">
        <v>0</v>
      </c>
      <c r="F10175" s="17">
        <v>0</v>
      </c>
      <c r="G10175" s="17">
        <v>0</v>
      </c>
      <c r="H10175" s="17">
        <v>0</v>
      </c>
    </row>
    <row r="10176" spans="1:8">
      <c r="A10176" s="15">
        <v>10171</v>
      </c>
      <c r="B10176" s="16" t="s">
        <v>44</v>
      </c>
      <c r="C10176" s="16" t="s">
        <v>113</v>
      </c>
      <c r="D10176" s="17">
        <v>0</v>
      </c>
      <c r="E10176" s="17">
        <v>0</v>
      </c>
      <c r="F10176" s="17">
        <v>16</v>
      </c>
      <c r="G10176" s="17">
        <v>51</v>
      </c>
      <c r="H10176" s="17">
        <v>65</v>
      </c>
    </row>
    <row r="10177" spans="1:8">
      <c r="A10177" s="15">
        <v>10172</v>
      </c>
      <c r="B10177" s="16" t="s">
        <v>44</v>
      </c>
      <c r="C10177" s="16" t="s">
        <v>114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44</v>
      </c>
      <c r="C10178" s="16" t="s">
        <v>115</v>
      </c>
      <c r="D10178" s="17">
        <v>0</v>
      </c>
      <c r="E10178" s="17">
        <v>0</v>
      </c>
      <c r="F10178" s="17">
        <v>0</v>
      </c>
      <c r="G10178" s="17">
        <v>0</v>
      </c>
      <c r="H10178" s="17">
        <v>0</v>
      </c>
    </row>
    <row r="10179" spans="1:8">
      <c r="A10179" s="15">
        <v>10174</v>
      </c>
      <c r="B10179" s="16" t="s">
        <v>44</v>
      </c>
      <c r="C10179" s="16" t="s">
        <v>116</v>
      </c>
      <c r="D10179" s="17">
        <v>0</v>
      </c>
      <c r="E10179" s="17">
        <v>0</v>
      </c>
      <c r="F10179" s="17">
        <v>0</v>
      </c>
      <c r="G10179" s="17">
        <v>0</v>
      </c>
      <c r="H10179" s="17">
        <v>0</v>
      </c>
    </row>
    <row r="10180" spans="1:8">
      <c r="A10180" s="15">
        <v>10175</v>
      </c>
      <c r="B10180" s="16" t="s">
        <v>44</v>
      </c>
      <c r="C10180" s="16" t="s">
        <v>117</v>
      </c>
      <c r="D10180" s="17">
        <v>8</v>
      </c>
      <c r="E10180" s="17">
        <v>0</v>
      </c>
      <c r="F10180" s="17">
        <v>41</v>
      </c>
      <c r="G10180" s="17">
        <v>0</v>
      </c>
      <c r="H10180" s="17">
        <v>48</v>
      </c>
    </row>
    <row r="10181" spans="1:8">
      <c r="A10181" s="15">
        <v>10176</v>
      </c>
      <c r="B10181" s="16" t="s">
        <v>44</v>
      </c>
      <c r="C10181" s="16" t="s">
        <v>118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44</v>
      </c>
      <c r="C10182" s="16" t="s">
        <v>119</v>
      </c>
      <c r="D10182" s="17">
        <v>0</v>
      </c>
      <c r="E10182" s="17">
        <v>0</v>
      </c>
      <c r="F10182" s="17">
        <v>6</v>
      </c>
      <c r="G10182" s="17">
        <v>0</v>
      </c>
      <c r="H10182" s="17">
        <v>6</v>
      </c>
    </row>
    <row r="10183" spans="1:8">
      <c r="A10183" s="15">
        <v>10178</v>
      </c>
      <c r="B10183" s="16" t="s">
        <v>44</v>
      </c>
      <c r="C10183" s="16" t="s">
        <v>120</v>
      </c>
      <c r="D10183" s="17">
        <v>0</v>
      </c>
      <c r="E10183" s="17">
        <v>0</v>
      </c>
      <c r="F10183" s="17">
        <v>5</v>
      </c>
      <c r="G10183" s="17">
        <v>6</v>
      </c>
      <c r="H10183" s="17">
        <v>14</v>
      </c>
    </row>
    <row r="10184" spans="1:8">
      <c r="A10184" s="15">
        <v>10179</v>
      </c>
      <c r="B10184" s="16" t="s">
        <v>44</v>
      </c>
      <c r="C10184" s="16" t="s">
        <v>121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44</v>
      </c>
      <c r="C10185" s="16" t="s">
        <v>122</v>
      </c>
      <c r="D10185" s="17">
        <v>0</v>
      </c>
      <c r="E10185" s="17">
        <v>0</v>
      </c>
      <c r="F10185" s="17">
        <v>0</v>
      </c>
      <c r="G10185" s="17">
        <v>0</v>
      </c>
      <c r="H10185" s="17">
        <v>0</v>
      </c>
    </row>
    <row r="10186" spans="1:8">
      <c r="A10186" s="15">
        <v>10181</v>
      </c>
      <c r="B10186" s="16" t="s">
        <v>44</v>
      </c>
      <c r="C10186" s="16" t="s">
        <v>123</v>
      </c>
      <c r="D10186" s="17">
        <v>0</v>
      </c>
      <c r="E10186" s="17">
        <v>0</v>
      </c>
      <c r="F10186" s="17">
        <v>0</v>
      </c>
      <c r="G10186" s="17">
        <v>0</v>
      </c>
      <c r="H10186" s="17">
        <v>0</v>
      </c>
    </row>
    <row r="10187" spans="1:8">
      <c r="A10187" s="15">
        <v>10182</v>
      </c>
      <c r="B10187" s="16" t="s">
        <v>44</v>
      </c>
      <c r="C10187" s="16" t="s">
        <v>124</v>
      </c>
      <c r="D10187" s="17">
        <v>0</v>
      </c>
      <c r="E10187" s="17">
        <v>0</v>
      </c>
      <c r="F10187" s="17">
        <v>0</v>
      </c>
      <c r="G10187" s="17">
        <v>0</v>
      </c>
      <c r="H10187" s="17">
        <v>0</v>
      </c>
    </row>
    <row r="10188" spans="1:8">
      <c r="A10188" s="15">
        <v>10183</v>
      </c>
      <c r="B10188" s="16" t="s">
        <v>44</v>
      </c>
      <c r="C10188" s="16" t="s">
        <v>380</v>
      </c>
      <c r="D10188" s="17">
        <v>0</v>
      </c>
      <c r="E10188" s="17">
        <v>0</v>
      </c>
      <c r="F10188" s="17">
        <v>0</v>
      </c>
      <c r="G10188" s="17">
        <v>0</v>
      </c>
      <c r="H10188" s="17">
        <v>0</v>
      </c>
    </row>
    <row r="10189" spans="1:8">
      <c r="A10189" s="15">
        <v>10184</v>
      </c>
      <c r="B10189" s="16" t="s">
        <v>44</v>
      </c>
      <c r="C10189" s="16" t="s">
        <v>372</v>
      </c>
      <c r="D10189" s="17">
        <v>0</v>
      </c>
      <c r="E10189" s="17">
        <v>0</v>
      </c>
      <c r="F10189" s="17">
        <v>0</v>
      </c>
      <c r="G10189" s="17">
        <v>0</v>
      </c>
      <c r="H10189" s="17">
        <v>0</v>
      </c>
    </row>
    <row r="10190" spans="1:8">
      <c r="A10190" s="15">
        <v>10185</v>
      </c>
      <c r="B10190" s="16" t="s">
        <v>44</v>
      </c>
      <c r="C10190" s="16" t="s">
        <v>125</v>
      </c>
      <c r="D10190" s="17">
        <v>0</v>
      </c>
      <c r="E10190" s="17">
        <v>0</v>
      </c>
      <c r="F10190" s="17">
        <v>11</v>
      </c>
      <c r="G10190" s="17">
        <v>10</v>
      </c>
      <c r="H10190" s="17">
        <v>23</v>
      </c>
    </row>
    <row r="10191" spans="1:8">
      <c r="A10191" s="15">
        <v>10186</v>
      </c>
      <c r="B10191" s="16" t="s">
        <v>44</v>
      </c>
      <c r="C10191" s="16" t="s">
        <v>126</v>
      </c>
      <c r="D10191" s="17">
        <v>0</v>
      </c>
      <c r="E10191" s="17">
        <v>0</v>
      </c>
      <c r="F10191" s="17">
        <v>3</v>
      </c>
      <c r="G10191" s="17">
        <v>0</v>
      </c>
      <c r="H10191" s="17">
        <v>3</v>
      </c>
    </row>
    <row r="10192" spans="1:8">
      <c r="A10192" s="15">
        <v>10187</v>
      </c>
      <c r="B10192" s="16" t="s">
        <v>44</v>
      </c>
      <c r="C10192" s="16" t="s">
        <v>127</v>
      </c>
      <c r="D10192" s="17">
        <v>0</v>
      </c>
      <c r="E10192" s="17">
        <v>0</v>
      </c>
      <c r="F10192" s="17">
        <v>4</v>
      </c>
      <c r="G10192" s="17">
        <v>0</v>
      </c>
      <c r="H10192" s="17">
        <v>8</v>
      </c>
    </row>
    <row r="10193" spans="1:8">
      <c r="A10193" s="15">
        <v>10188</v>
      </c>
      <c r="B10193" s="16" t="s">
        <v>44</v>
      </c>
      <c r="C10193" s="16" t="s">
        <v>128</v>
      </c>
      <c r="D10193" s="17">
        <v>0</v>
      </c>
      <c r="E10193" s="17">
        <v>0</v>
      </c>
      <c r="F10193" s="17">
        <v>0</v>
      </c>
      <c r="G10193" s="17">
        <v>0</v>
      </c>
      <c r="H10193" s="17">
        <v>0</v>
      </c>
    </row>
    <row r="10194" spans="1:8">
      <c r="A10194" s="15">
        <v>10189</v>
      </c>
      <c r="B10194" s="16" t="s">
        <v>44</v>
      </c>
      <c r="C10194" s="16" t="s">
        <v>129</v>
      </c>
      <c r="D10194" s="17">
        <v>0</v>
      </c>
      <c r="E10194" s="17">
        <v>0</v>
      </c>
      <c r="F10194" s="17">
        <v>5</v>
      </c>
      <c r="G10194" s="17">
        <v>0</v>
      </c>
      <c r="H10194" s="17">
        <v>5</v>
      </c>
    </row>
    <row r="10195" spans="1:8">
      <c r="A10195" s="15">
        <v>10190</v>
      </c>
      <c r="B10195" s="16" t="s">
        <v>44</v>
      </c>
      <c r="C10195" s="16" t="s">
        <v>130</v>
      </c>
      <c r="D10195" s="17">
        <v>0</v>
      </c>
      <c r="E10195" s="17">
        <v>0</v>
      </c>
      <c r="F10195" s="17">
        <v>0</v>
      </c>
      <c r="G10195" s="17">
        <v>0</v>
      </c>
      <c r="H10195" s="17">
        <v>4</v>
      </c>
    </row>
    <row r="10196" spans="1:8">
      <c r="A10196" s="15">
        <v>10191</v>
      </c>
      <c r="B10196" s="16" t="s">
        <v>44</v>
      </c>
      <c r="C10196" s="16" t="s">
        <v>131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44</v>
      </c>
      <c r="C10197" s="16" t="s">
        <v>132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44</v>
      </c>
      <c r="C10198" s="16" t="s">
        <v>381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44</v>
      </c>
      <c r="C10199" s="16" t="s">
        <v>133</v>
      </c>
      <c r="D10199" s="17">
        <v>0</v>
      </c>
      <c r="E10199" s="17">
        <v>5</v>
      </c>
      <c r="F10199" s="17">
        <v>13</v>
      </c>
      <c r="G10199" s="17">
        <v>6</v>
      </c>
      <c r="H10199" s="17">
        <v>22</v>
      </c>
    </row>
    <row r="10200" spans="1:8">
      <c r="A10200" s="15">
        <v>10195</v>
      </c>
      <c r="B10200" s="16" t="s">
        <v>44</v>
      </c>
      <c r="C10200" s="16" t="s">
        <v>134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44</v>
      </c>
      <c r="C10201" s="16" t="s">
        <v>135</v>
      </c>
      <c r="D10201" s="17">
        <v>6</v>
      </c>
      <c r="E10201" s="17">
        <v>5</v>
      </c>
      <c r="F10201" s="17">
        <v>54</v>
      </c>
      <c r="G10201" s="17">
        <v>13</v>
      </c>
      <c r="H10201" s="17">
        <v>74</v>
      </c>
    </row>
    <row r="10202" spans="1:8">
      <c r="A10202" s="15">
        <v>10197</v>
      </c>
      <c r="B10202" s="16" t="s">
        <v>44</v>
      </c>
      <c r="C10202" s="16" t="s">
        <v>136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44</v>
      </c>
      <c r="C10203" s="16" t="s">
        <v>137</v>
      </c>
      <c r="D10203" s="17">
        <v>0</v>
      </c>
      <c r="E10203" s="17">
        <v>0</v>
      </c>
      <c r="F10203" s="17">
        <v>0</v>
      </c>
      <c r="G10203" s="17">
        <v>0</v>
      </c>
      <c r="H10203" s="17">
        <v>0</v>
      </c>
    </row>
    <row r="10204" spans="1:8">
      <c r="A10204" s="15">
        <v>10199</v>
      </c>
      <c r="B10204" s="16" t="s">
        <v>44</v>
      </c>
      <c r="C10204" s="16" t="s">
        <v>138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44</v>
      </c>
      <c r="C10205" s="16" t="s">
        <v>139</v>
      </c>
      <c r="D10205" s="17">
        <v>0</v>
      </c>
      <c r="E10205" s="17">
        <v>0</v>
      </c>
      <c r="F10205" s="17">
        <v>0</v>
      </c>
      <c r="G10205" s="17">
        <v>0</v>
      </c>
      <c r="H10205" s="17">
        <v>0</v>
      </c>
    </row>
    <row r="10206" spans="1:8">
      <c r="A10206" s="15">
        <v>10201</v>
      </c>
      <c r="B10206" s="16" t="s">
        <v>44</v>
      </c>
      <c r="C10206" s="16" t="s">
        <v>140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44</v>
      </c>
      <c r="C10207" s="16" t="s">
        <v>141</v>
      </c>
      <c r="D10207" s="17">
        <v>0</v>
      </c>
      <c r="E10207" s="17">
        <v>0</v>
      </c>
      <c r="F10207" s="17">
        <v>0</v>
      </c>
      <c r="G10207" s="17">
        <v>0</v>
      </c>
      <c r="H10207" s="17">
        <v>0</v>
      </c>
    </row>
    <row r="10208" spans="1:8">
      <c r="A10208" s="15">
        <v>10203</v>
      </c>
      <c r="B10208" s="16" t="s">
        <v>44</v>
      </c>
      <c r="C10208" s="16" t="s">
        <v>142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44</v>
      </c>
      <c r="C10209" s="16" t="s">
        <v>143</v>
      </c>
      <c r="D10209" s="17">
        <v>0</v>
      </c>
      <c r="E10209" s="17">
        <v>0</v>
      </c>
      <c r="F10209" s="17">
        <v>19</v>
      </c>
      <c r="G10209" s="17">
        <v>5</v>
      </c>
      <c r="H10209" s="17">
        <v>24</v>
      </c>
    </row>
    <row r="10210" spans="1:8">
      <c r="A10210" s="15">
        <v>10205</v>
      </c>
      <c r="B10210" s="16" t="s">
        <v>44</v>
      </c>
      <c r="C10210" s="16" t="s">
        <v>144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44</v>
      </c>
      <c r="C10211" s="16" t="s">
        <v>349</v>
      </c>
      <c r="D10211" s="17">
        <v>17</v>
      </c>
      <c r="E10211" s="17">
        <v>67</v>
      </c>
      <c r="F10211" s="17">
        <v>171</v>
      </c>
      <c r="G10211" s="17">
        <v>15</v>
      </c>
      <c r="H10211" s="17">
        <v>268</v>
      </c>
    </row>
    <row r="10212" spans="1:8">
      <c r="A10212" s="15">
        <v>10207</v>
      </c>
      <c r="B10212" s="16" t="s">
        <v>44</v>
      </c>
      <c r="C10212" s="16" t="s">
        <v>145</v>
      </c>
      <c r="D10212" s="17">
        <v>0</v>
      </c>
      <c r="E10212" s="17">
        <v>0</v>
      </c>
      <c r="F10212" s="17">
        <v>0</v>
      </c>
      <c r="G10212" s="17">
        <v>0</v>
      </c>
      <c r="H10212" s="17">
        <v>0</v>
      </c>
    </row>
    <row r="10213" spans="1:8">
      <c r="A10213" s="15">
        <v>10208</v>
      </c>
      <c r="B10213" s="16" t="s">
        <v>44</v>
      </c>
      <c r="C10213" s="16" t="s">
        <v>146</v>
      </c>
      <c r="D10213" s="17">
        <v>0</v>
      </c>
      <c r="E10213" s="17">
        <v>0</v>
      </c>
      <c r="F10213" s="17">
        <v>12</v>
      </c>
      <c r="G10213" s="17">
        <v>0</v>
      </c>
      <c r="H10213" s="17">
        <v>8</v>
      </c>
    </row>
    <row r="10214" spans="1:8">
      <c r="A10214" s="15">
        <v>10209</v>
      </c>
      <c r="B10214" s="16" t="s">
        <v>44</v>
      </c>
      <c r="C10214" s="16" t="s">
        <v>147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44</v>
      </c>
      <c r="C10215" s="16" t="s">
        <v>148</v>
      </c>
      <c r="D10215" s="17">
        <v>0</v>
      </c>
      <c r="E10215" s="17">
        <v>0</v>
      </c>
      <c r="F10215" s="17">
        <v>0</v>
      </c>
      <c r="G10215" s="17">
        <v>0</v>
      </c>
      <c r="H10215" s="17">
        <v>0</v>
      </c>
    </row>
    <row r="10216" spans="1:8">
      <c r="A10216" s="15">
        <v>10211</v>
      </c>
      <c r="B10216" s="16" t="s">
        <v>44</v>
      </c>
      <c r="C10216" s="16" t="s">
        <v>350</v>
      </c>
      <c r="D10216" s="17">
        <v>0</v>
      </c>
      <c r="E10216" s="17">
        <v>0</v>
      </c>
      <c r="F10216" s="17">
        <v>0</v>
      </c>
      <c r="G10216" s="17">
        <v>0</v>
      </c>
      <c r="H10216" s="17">
        <v>0</v>
      </c>
    </row>
    <row r="10217" spans="1:8">
      <c r="A10217" s="15">
        <v>10212</v>
      </c>
      <c r="B10217" s="16" t="s">
        <v>44</v>
      </c>
      <c r="C10217" s="16" t="s">
        <v>149</v>
      </c>
      <c r="D10217" s="17">
        <v>0</v>
      </c>
      <c r="E10217" s="17">
        <v>0</v>
      </c>
      <c r="F10217" s="17">
        <v>21</v>
      </c>
      <c r="G10217" s="17">
        <v>0</v>
      </c>
      <c r="H10217" s="17">
        <v>25</v>
      </c>
    </row>
    <row r="10218" spans="1:8">
      <c r="A10218" s="15">
        <v>10213</v>
      </c>
      <c r="B10218" s="16" t="s">
        <v>44</v>
      </c>
      <c r="C10218" s="16" t="s">
        <v>150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44</v>
      </c>
      <c r="C10219" s="16" t="s">
        <v>351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44</v>
      </c>
      <c r="C10220" s="16" t="s">
        <v>151</v>
      </c>
      <c r="D10220" s="17">
        <v>0</v>
      </c>
      <c r="E10220" s="17">
        <v>0</v>
      </c>
      <c r="F10220" s="17">
        <v>23</v>
      </c>
      <c r="G10220" s="17">
        <v>51</v>
      </c>
      <c r="H10220" s="17">
        <v>73</v>
      </c>
    </row>
    <row r="10221" spans="1:8">
      <c r="A10221" s="15">
        <v>10216</v>
      </c>
      <c r="B10221" s="16" t="s">
        <v>44</v>
      </c>
      <c r="C10221" s="16" t="s">
        <v>152</v>
      </c>
      <c r="D10221" s="17">
        <v>0</v>
      </c>
      <c r="E10221" s="17">
        <v>0</v>
      </c>
      <c r="F10221" s="17">
        <v>0</v>
      </c>
      <c r="G10221" s="17">
        <v>0</v>
      </c>
      <c r="H10221" s="17">
        <v>0</v>
      </c>
    </row>
    <row r="10222" spans="1:8">
      <c r="A10222" s="15">
        <v>10217</v>
      </c>
      <c r="B10222" s="16" t="s">
        <v>44</v>
      </c>
      <c r="C10222" s="16" t="s">
        <v>352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44</v>
      </c>
      <c r="C10223" s="16" t="s">
        <v>153</v>
      </c>
      <c r="D10223" s="17">
        <v>0</v>
      </c>
      <c r="E10223" s="17">
        <v>0</v>
      </c>
      <c r="F10223" s="17">
        <v>31</v>
      </c>
      <c r="G10223" s="17">
        <v>44</v>
      </c>
      <c r="H10223" s="17">
        <v>76</v>
      </c>
    </row>
    <row r="10224" spans="1:8">
      <c r="A10224" s="15">
        <v>10219</v>
      </c>
      <c r="B10224" s="16" t="s">
        <v>44</v>
      </c>
      <c r="C10224" s="16" t="s">
        <v>154</v>
      </c>
      <c r="D10224" s="17">
        <v>0</v>
      </c>
      <c r="E10224" s="17">
        <v>0</v>
      </c>
      <c r="F10224" s="17">
        <v>6</v>
      </c>
      <c r="G10224" s="17">
        <v>9</v>
      </c>
      <c r="H10224" s="17">
        <v>11</v>
      </c>
    </row>
    <row r="10225" spans="1:8">
      <c r="A10225" s="15">
        <v>10220</v>
      </c>
      <c r="B10225" s="16" t="s">
        <v>44</v>
      </c>
      <c r="C10225" s="16" t="s">
        <v>155</v>
      </c>
      <c r="D10225" s="17">
        <v>0</v>
      </c>
      <c r="E10225" s="17">
        <v>0</v>
      </c>
      <c r="F10225" s="17">
        <v>3</v>
      </c>
      <c r="G10225" s="17">
        <v>3</v>
      </c>
      <c r="H10225" s="17">
        <v>6</v>
      </c>
    </row>
    <row r="10226" spans="1:8">
      <c r="A10226" s="15">
        <v>10221</v>
      </c>
      <c r="B10226" s="16" t="s">
        <v>44</v>
      </c>
      <c r="C10226" s="16" t="s">
        <v>156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44</v>
      </c>
      <c r="C10227" s="16" t="s">
        <v>157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44</v>
      </c>
      <c r="C10228" s="16" t="s">
        <v>158</v>
      </c>
      <c r="D10228" s="17">
        <v>0</v>
      </c>
      <c r="E10228" s="17">
        <v>0</v>
      </c>
      <c r="F10228" s="17">
        <v>0</v>
      </c>
      <c r="G10228" s="17">
        <v>0</v>
      </c>
      <c r="H10228" s="17">
        <v>0</v>
      </c>
    </row>
    <row r="10229" spans="1:8">
      <c r="A10229" s="15">
        <v>10224</v>
      </c>
      <c r="B10229" s="16" t="s">
        <v>44</v>
      </c>
      <c r="C10229" s="16" t="s">
        <v>159</v>
      </c>
      <c r="D10229" s="17">
        <v>0</v>
      </c>
      <c r="E10229" s="17">
        <v>0</v>
      </c>
      <c r="F10229" s="17">
        <v>0</v>
      </c>
      <c r="G10229" s="17">
        <v>10</v>
      </c>
      <c r="H10229" s="17">
        <v>9</v>
      </c>
    </row>
    <row r="10230" spans="1:8">
      <c r="A10230" s="15">
        <v>10225</v>
      </c>
      <c r="B10230" s="16" t="s">
        <v>44</v>
      </c>
      <c r="C10230" s="16" t="s">
        <v>160</v>
      </c>
      <c r="D10230" s="17">
        <v>0</v>
      </c>
      <c r="E10230" s="17">
        <v>0</v>
      </c>
      <c r="F10230" s="17">
        <v>0</v>
      </c>
      <c r="G10230" s="17">
        <v>0</v>
      </c>
      <c r="H10230" s="17">
        <v>0</v>
      </c>
    </row>
    <row r="10231" spans="1:8">
      <c r="A10231" s="15">
        <v>10226</v>
      </c>
      <c r="B10231" s="16" t="s">
        <v>44</v>
      </c>
      <c r="C10231" s="16" t="s">
        <v>161</v>
      </c>
      <c r="D10231" s="17">
        <v>9</v>
      </c>
      <c r="E10231" s="17">
        <v>0</v>
      </c>
      <c r="F10231" s="17">
        <v>17</v>
      </c>
      <c r="G10231" s="17">
        <v>12</v>
      </c>
      <c r="H10231" s="17">
        <v>36</v>
      </c>
    </row>
    <row r="10232" spans="1:8">
      <c r="A10232" s="15">
        <v>10227</v>
      </c>
      <c r="B10232" s="16" t="s">
        <v>44</v>
      </c>
      <c r="C10232" s="16" t="s">
        <v>162</v>
      </c>
      <c r="D10232" s="17">
        <v>0</v>
      </c>
      <c r="E10232" s="17">
        <v>0</v>
      </c>
      <c r="F10232" s="17">
        <v>4</v>
      </c>
      <c r="G10232" s="17">
        <v>0</v>
      </c>
      <c r="H10232" s="17">
        <v>6</v>
      </c>
    </row>
    <row r="10233" spans="1:8">
      <c r="A10233" s="15">
        <v>10228</v>
      </c>
      <c r="B10233" s="16" t="s">
        <v>44</v>
      </c>
      <c r="C10233" s="16" t="s">
        <v>163</v>
      </c>
      <c r="D10233" s="17">
        <v>31</v>
      </c>
      <c r="E10233" s="17">
        <v>22</v>
      </c>
      <c r="F10233" s="17">
        <v>837</v>
      </c>
      <c r="G10233" s="17">
        <v>1077</v>
      </c>
      <c r="H10233" s="17">
        <v>1969</v>
      </c>
    </row>
    <row r="10234" spans="1:8">
      <c r="A10234" s="15">
        <v>10229</v>
      </c>
      <c r="B10234" s="16" t="s">
        <v>44</v>
      </c>
      <c r="C10234" s="16" t="s">
        <v>164</v>
      </c>
      <c r="D10234" s="17">
        <v>0</v>
      </c>
      <c r="E10234" s="17">
        <v>0</v>
      </c>
      <c r="F10234" s="17">
        <v>0</v>
      </c>
      <c r="G10234" s="17">
        <v>0</v>
      </c>
      <c r="H10234" s="17">
        <v>0</v>
      </c>
    </row>
    <row r="10235" spans="1:8">
      <c r="A10235" s="15">
        <v>10230</v>
      </c>
      <c r="B10235" s="16" t="s">
        <v>44</v>
      </c>
      <c r="C10235" s="16" t="s">
        <v>165</v>
      </c>
      <c r="D10235" s="17">
        <v>0</v>
      </c>
      <c r="E10235" s="17">
        <v>0</v>
      </c>
      <c r="F10235" s="17">
        <v>0</v>
      </c>
      <c r="G10235" s="17">
        <v>0</v>
      </c>
      <c r="H10235" s="17">
        <v>0</v>
      </c>
    </row>
    <row r="10236" spans="1:8">
      <c r="A10236" s="15">
        <v>10231</v>
      </c>
      <c r="B10236" s="16" t="s">
        <v>44</v>
      </c>
      <c r="C10236" s="16" t="s">
        <v>166</v>
      </c>
      <c r="D10236" s="17">
        <v>0</v>
      </c>
      <c r="E10236" s="17">
        <v>0</v>
      </c>
      <c r="F10236" s="17">
        <v>5</v>
      </c>
      <c r="G10236" s="17">
        <v>0</v>
      </c>
      <c r="H10236" s="17">
        <v>6</v>
      </c>
    </row>
    <row r="10237" spans="1:8">
      <c r="A10237" s="15">
        <v>10232</v>
      </c>
      <c r="B10237" s="16" t="s">
        <v>44</v>
      </c>
      <c r="C10237" s="16" t="s">
        <v>167</v>
      </c>
      <c r="D10237" s="17">
        <v>10</v>
      </c>
      <c r="E10237" s="17">
        <v>13</v>
      </c>
      <c r="F10237" s="17">
        <v>4</v>
      </c>
      <c r="G10237" s="17">
        <v>0</v>
      </c>
      <c r="H10237" s="17">
        <v>32</v>
      </c>
    </row>
    <row r="10238" spans="1:8">
      <c r="A10238" s="15">
        <v>10233</v>
      </c>
      <c r="B10238" s="16" t="s">
        <v>44</v>
      </c>
      <c r="C10238" s="16" t="s">
        <v>168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44</v>
      </c>
      <c r="C10239" s="16" t="s">
        <v>353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44</v>
      </c>
      <c r="C10240" s="16" t="s">
        <v>169</v>
      </c>
      <c r="D10240" s="17">
        <v>0</v>
      </c>
      <c r="E10240" s="17">
        <v>7</v>
      </c>
      <c r="F10240" s="17">
        <v>36</v>
      </c>
      <c r="G10240" s="17">
        <v>4</v>
      </c>
      <c r="H10240" s="17">
        <v>44</v>
      </c>
    </row>
    <row r="10241" spans="1:8">
      <c r="A10241" s="15">
        <v>10236</v>
      </c>
      <c r="B10241" s="16" t="s">
        <v>44</v>
      </c>
      <c r="C10241" s="16" t="s">
        <v>170</v>
      </c>
      <c r="D10241" s="17">
        <v>0</v>
      </c>
      <c r="E10241" s="17">
        <v>5</v>
      </c>
      <c r="F10241" s="17">
        <v>9</v>
      </c>
      <c r="G10241" s="17">
        <v>7</v>
      </c>
      <c r="H10241" s="17">
        <v>21</v>
      </c>
    </row>
    <row r="10242" spans="1:8">
      <c r="A10242" s="15">
        <v>10237</v>
      </c>
      <c r="B10242" s="16" t="s">
        <v>44</v>
      </c>
      <c r="C10242" s="16" t="s">
        <v>171</v>
      </c>
      <c r="D10242" s="17">
        <v>0</v>
      </c>
      <c r="E10242" s="17">
        <v>0</v>
      </c>
      <c r="F10242" s="17">
        <v>14</v>
      </c>
      <c r="G10242" s="17">
        <v>13</v>
      </c>
      <c r="H10242" s="17">
        <v>25</v>
      </c>
    </row>
    <row r="10243" spans="1:8">
      <c r="A10243" s="15">
        <v>10238</v>
      </c>
      <c r="B10243" s="16" t="s">
        <v>44</v>
      </c>
      <c r="C10243" s="16" t="s">
        <v>172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44</v>
      </c>
      <c r="C10244" s="16" t="s">
        <v>173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44</v>
      </c>
      <c r="C10245" s="16" t="s">
        <v>174</v>
      </c>
      <c r="D10245" s="17">
        <v>0</v>
      </c>
      <c r="E10245" s="17">
        <v>0</v>
      </c>
      <c r="F10245" s="17">
        <v>0</v>
      </c>
      <c r="G10245" s="17">
        <v>0</v>
      </c>
      <c r="H10245" s="17">
        <v>0</v>
      </c>
    </row>
    <row r="10246" spans="1:8">
      <c r="A10246" s="15">
        <v>10241</v>
      </c>
      <c r="B10246" s="16" t="s">
        <v>44</v>
      </c>
      <c r="C10246" s="16" t="s">
        <v>175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44</v>
      </c>
      <c r="C10247" s="16" t="s">
        <v>176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44</v>
      </c>
      <c r="C10248" s="16" t="s">
        <v>177</v>
      </c>
      <c r="D10248" s="17">
        <v>0</v>
      </c>
      <c r="E10248" s="17">
        <v>0</v>
      </c>
      <c r="F10248" s="17">
        <v>0</v>
      </c>
      <c r="G10248" s="17">
        <v>0</v>
      </c>
      <c r="H10248" s="17">
        <v>3</v>
      </c>
    </row>
    <row r="10249" spans="1:8">
      <c r="A10249" s="15">
        <v>10244</v>
      </c>
      <c r="B10249" s="16" t="s">
        <v>44</v>
      </c>
      <c r="C10249" s="16" t="s">
        <v>178</v>
      </c>
      <c r="D10249" s="17">
        <v>7</v>
      </c>
      <c r="E10249" s="17">
        <v>3</v>
      </c>
      <c r="F10249" s="17">
        <v>81</v>
      </c>
      <c r="G10249" s="17">
        <v>364</v>
      </c>
      <c r="H10249" s="17">
        <v>453</v>
      </c>
    </row>
    <row r="10250" spans="1:8">
      <c r="A10250" s="15">
        <v>10245</v>
      </c>
      <c r="B10250" s="16" t="s">
        <v>44</v>
      </c>
      <c r="C10250" s="16" t="s">
        <v>179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44</v>
      </c>
      <c r="C10251" s="16" t="s">
        <v>180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44</v>
      </c>
      <c r="C10252" s="16" t="s">
        <v>181</v>
      </c>
      <c r="D10252" s="17">
        <v>0</v>
      </c>
      <c r="E10252" s="17">
        <v>0</v>
      </c>
      <c r="F10252" s="17">
        <v>31</v>
      </c>
      <c r="G10252" s="17">
        <v>71</v>
      </c>
      <c r="H10252" s="17">
        <v>102</v>
      </c>
    </row>
    <row r="10253" spans="1:8">
      <c r="A10253" s="15">
        <v>10248</v>
      </c>
      <c r="B10253" s="16" t="s">
        <v>44</v>
      </c>
      <c r="C10253" s="16" t="s">
        <v>182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44</v>
      </c>
      <c r="C10254" s="16" t="s">
        <v>183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44</v>
      </c>
      <c r="C10255" s="16" t="s">
        <v>184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44</v>
      </c>
      <c r="C10256" s="16" t="s">
        <v>185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44</v>
      </c>
      <c r="C10257" s="16" t="s">
        <v>186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44</v>
      </c>
      <c r="C10258" s="16" t="s">
        <v>354</v>
      </c>
      <c r="D10258" s="17">
        <v>0</v>
      </c>
      <c r="E10258" s="17">
        <v>0</v>
      </c>
      <c r="F10258" s="17">
        <v>0</v>
      </c>
      <c r="G10258" s="17">
        <v>0</v>
      </c>
      <c r="H10258" s="17">
        <v>0</v>
      </c>
    </row>
    <row r="10259" spans="1:8">
      <c r="A10259" s="15">
        <v>10254</v>
      </c>
      <c r="B10259" s="16" t="s">
        <v>44</v>
      </c>
      <c r="C10259" s="16" t="s">
        <v>187</v>
      </c>
      <c r="D10259" s="17">
        <v>0</v>
      </c>
      <c r="E10259" s="17">
        <v>0</v>
      </c>
      <c r="F10259" s="17">
        <v>0</v>
      </c>
      <c r="G10259" s="17">
        <v>0</v>
      </c>
      <c r="H10259" s="17">
        <v>0</v>
      </c>
    </row>
    <row r="10260" spans="1:8">
      <c r="A10260" s="15">
        <v>10255</v>
      </c>
      <c r="B10260" s="16" t="s">
        <v>44</v>
      </c>
      <c r="C10260" s="16" t="s">
        <v>188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44</v>
      </c>
      <c r="C10261" s="16" t="s">
        <v>189</v>
      </c>
      <c r="D10261" s="17">
        <v>0</v>
      </c>
      <c r="E10261" s="17">
        <v>0</v>
      </c>
      <c r="F10261" s="17">
        <v>0</v>
      </c>
      <c r="G10261" s="17">
        <v>0</v>
      </c>
      <c r="H10261" s="17">
        <v>0</v>
      </c>
    </row>
    <row r="10262" spans="1:8">
      <c r="A10262" s="15">
        <v>10257</v>
      </c>
      <c r="B10262" s="16" t="s">
        <v>44</v>
      </c>
      <c r="C10262" s="16" t="s">
        <v>190</v>
      </c>
      <c r="D10262" s="17">
        <v>0</v>
      </c>
      <c r="E10262" s="17">
        <v>0</v>
      </c>
      <c r="F10262" s="17">
        <v>0</v>
      </c>
      <c r="G10262" s="17">
        <v>0</v>
      </c>
      <c r="H10262" s="17">
        <v>0</v>
      </c>
    </row>
    <row r="10263" spans="1:8">
      <c r="A10263" s="15">
        <v>10258</v>
      </c>
      <c r="B10263" s="16" t="s">
        <v>44</v>
      </c>
      <c r="C10263" s="16" t="s">
        <v>191</v>
      </c>
      <c r="D10263" s="17">
        <v>0</v>
      </c>
      <c r="E10263" s="17">
        <v>0</v>
      </c>
      <c r="F10263" s="17">
        <v>0</v>
      </c>
      <c r="G10263" s="17">
        <v>0</v>
      </c>
      <c r="H10263" s="17">
        <v>0</v>
      </c>
    </row>
    <row r="10264" spans="1:8">
      <c r="A10264" s="15">
        <v>10259</v>
      </c>
      <c r="B10264" s="16" t="s">
        <v>44</v>
      </c>
      <c r="C10264" s="16" t="s">
        <v>192</v>
      </c>
      <c r="D10264" s="17">
        <v>0</v>
      </c>
      <c r="E10264" s="17">
        <v>0</v>
      </c>
      <c r="F10264" s="17">
        <v>0</v>
      </c>
      <c r="G10264" s="17">
        <v>0</v>
      </c>
      <c r="H10264" s="17">
        <v>0</v>
      </c>
    </row>
    <row r="10265" spans="1:8">
      <c r="A10265" s="15">
        <v>10260</v>
      </c>
      <c r="B10265" s="16" t="s">
        <v>44</v>
      </c>
      <c r="C10265" s="16" t="s">
        <v>355</v>
      </c>
      <c r="D10265" s="17">
        <v>5</v>
      </c>
      <c r="E10265" s="17">
        <v>0</v>
      </c>
      <c r="F10265" s="17">
        <v>26</v>
      </c>
      <c r="G10265" s="17">
        <v>4</v>
      </c>
      <c r="H10265" s="17">
        <v>35</v>
      </c>
    </row>
    <row r="10266" spans="1:8">
      <c r="A10266" s="15">
        <v>10261</v>
      </c>
      <c r="B10266" s="16" t="s">
        <v>44</v>
      </c>
      <c r="C10266" s="16" t="s">
        <v>193</v>
      </c>
      <c r="D10266" s="17">
        <v>0</v>
      </c>
      <c r="E10266" s="17">
        <v>0</v>
      </c>
      <c r="F10266" s="17">
        <v>8</v>
      </c>
      <c r="G10266" s="17">
        <v>30</v>
      </c>
      <c r="H10266" s="17">
        <v>37</v>
      </c>
    </row>
    <row r="10267" spans="1:8">
      <c r="A10267" s="15">
        <v>10262</v>
      </c>
      <c r="B10267" s="16" t="s">
        <v>44</v>
      </c>
      <c r="C10267" s="16" t="s">
        <v>194</v>
      </c>
      <c r="D10267" s="17">
        <v>0</v>
      </c>
      <c r="E10267" s="17">
        <v>0</v>
      </c>
      <c r="F10267" s="17">
        <v>0</v>
      </c>
      <c r="G10267" s="17">
        <v>0</v>
      </c>
      <c r="H10267" s="17">
        <v>0</v>
      </c>
    </row>
    <row r="10268" spans="1:8">
      <c r="A10268" s="15">
        <v>10263</v>
      </c>
      <c r="B10268" s="16" t="s">
        <v>44</v>
      </c>
      <c r="C10268" s="16" t="s">
        <v>195</v>
      </c>
      <c r="D10268" s="17">
        <v>37</v>
      </c>
      <c r="E10268" s="17">
        <v>15</v>
      </c>
      <c r="F10268" s="17">
        <v>223</v>
      </c>
      <c r="G10268" s="17">
        <v>24</v>
      </c>
      <c r="H10268" s="17">
        <v>302</v>
      </c>
    </row>
    <row r="10269" spans="1:8">
      <c r="A10269" s="15">
        <v>10264</v>
      </c>
      <c r="B10269" s="16" t="s">
        <v>44</v>
      </c>
      <c r="C10269" s="16" t="s">
        <v>196</v>
      </c>
      <c r="D10269" s="17">
        <v>0</v>
      </c>
      <c r="E10269" s="17">
        <v>0</v>
      </c>
      <c r="F10269" s="17">
        <v>22</v>
      </c>
      <c r="G10269" s="17">
        <v>15</v>
      </c>
      <c r="H10269" s="17">
        <v>34</v>
      </c>
    </row>
    <row r="10270" spans="1:8">
      <c r="A10270" s="15">
        <v>10265</v>
      </c>
      <c r="B10270" s="16" t="s">
        <v>44</v>
      </c>
      <c r="C10270" s="16" t="s">
        <v>197</v>
      </c>
      <c r="D10270" s="17">
        <v>0</v>
      </c>
      <c r="E10270" s="17">
        <v>0</v>
      </c>
      <c r="F10270" s="17">
        <v>19</v>
      </c>
      <c r="G10270" s="17">
        <v>0</v>
      </c>
      <c r="H10270" s="17">
        <v>27</v>
      </c>
    </row>
    <row r="10271" spans="1:8">
      <c r="A10271" s="15">
        <v>10266</v>
      </c>
      <c r="B10271" s="16" t="s">
        <v>44</v>
      </c>
      <c r="C10271" s="16" t="s">
        <v>198</v>
      </c>
      <c r="D10271" s="17">
        <v>4</v>
      </c>
      <c r="E10271" s="17">
        <v>0</v>
      </c>
      <c r="F10271" s="17">
        <v>4</v>
      </c>
      <c r="G10271" s="17">
        <v>0</v>
      </c>
      <c r="H10271" s="17">
        <v>13</v>
      </c>
    </row>
    <row r="10272" spans="1:8">
      <c r="A10272" s="15">
        <v>10267</v>
      </c>
      <c r="B10272" s="16" t="s">
        <v>44</v>
      </c>
      <c r="C10272" s="16" t="s">
        <v>199</v>
      </c>
      <c r="D10272" s="17">
        <v>3</v>
      </c>
      <c r="E10272" s="17">
        <v>0</v>
      </c>
      <c r="F10272" s="17">
        <v>55</v>
      </c>
      <c r="G10272" s="17">
        <v>57</v>
      </c>
      <c r="H10272" s="17">
        <v>120</v>
      </c>
    </row>
    <row r="10273" spans="1:8">
      <c r="A10273" s="15">
        <v>10268</v>
      </c>
      <c r="B10273" s="16" t="s">
        <v>44</v>
      </c>
      <c r="C10273" s="16" t="s">
        <v>200</v>
      </c>
      <c r="D10273" s="17">
        <v>0</v>
      </c>
      <c r="E10273" s="17">
        <v>0</v>
      </c>
      <c r="F10273" s="17">
        <v>0</v>
      </c>
      <c r="G10273" s="17">
        <v>0</v>
      </c>
      <c r="H10273" s="17">
        <v>0</v>
      </c>
    </row>
    <row r="10274" spans="1:8">
      <c r="A10274" s="15">
        <v>10269</v>
      </c>
      <c r="B10274" s="16" t="s">
        <v>44</v>
      </c>
      <c r="C10274" s="16" t="s">
        <v>201</v>
      </c>
      <c r="D10274" s="17">
        <v>0</v>
      </c>
      <c r="E10274" s="17">
        <v>0</v>
      </c>
      <c r="F10274" s="17">
        <v>0</v>
      </c>
      <c r="G10274" s="17">
        <v>0</v>
      </c>
      <c r="H10274" s="17">
        <v>0</v>
      </c>
    </row>
    <row r="10275" spans="1:8">
      <c r="A10275" s="15">
        <v>10270</v>
      </c>
      <c r="B10275" s="16" t="s">
        <v>44</v>
      </c>
      <c r="C10275" s="16" t="s">
        <v>202</v>
      </c>
      <c r="D10275" s="17">
        <v>0</v>
      </c>
      <c r="E10275" s="17">
        <v>0</v>
      </c>
      <c r="F10275" s="17">
        <v>168</v>
      </c>
      <c r="G10275" s="17">
        <v>445</v>
      </c>
      <c r="H10275" s="17">
        <v>621</v>
      </c>
    </row>
    <row r="10276" spans="1:8">
      <c r="A10276" s="15">
        <v>10271</v>
      </c>
      <c r="B10276" s="16" t="s">
        <v>44</v>
      </c>
      <c r="C10276" s="16" t="s">
        <v>203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44</v>
      </c>
      <c r="C10277" s="16" t="s">
        <v>204</v>
      </c>
      <c r="D10277" s="17">
        <v>4</v>
      </c>
      <c r="E10277" s="17">
        <v>0</v>
      </c>
      <c r="F10277" s="17">
        <v>18</v>
      </c>
      <c r="G10277" s="17">
        <v>6</v>
      </c>
      <c r="H10277" s="17">
        <v>26</v>
      </c>
    </row>
    <row r="10278" spans="1:8">
      <c r="A10278" s="15">
        <v>10273</v>
      </c>
      <c r="B10278" s="16" t="s">
        <v>44</v>
      </c>
      <c r="C10278" s="16" t="s">
        <v>205</v>
      </c>
      <c r="D10278" s="17">
        <v>0</v>
      </c>
      <c r="E10278" s="17">
        <v>0</v>
      </c>
      <c r="F10278" s="17">
        <v>0</v>
      </c>
      <c r="G10278" s="17">
        <v>0</v>
      </c>
      <c r="H10278" s="17">
        <v>0</v>
      </c>
    </row>
    <row r="10279" spans="1:8">
      <c r="A10279" s="15">
        <v>10274</v>
      </c>
      <c r="B10279" s="16" t="s">
        <v>44</v>
      </c>
      <c r="C10279" s="16" t="s">
        <v>356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44</v>
      </c>
      <c r="C10280" s="16" t="s">
        <v>206</v>
      </c>
      <c r="D10280" s="17">
        <v>0</v>
      </c>
      <c r="E10280" s="17">
        <v>0</v>
      </c>
      <c r="F10280" s="17">
        <v>0</v>
      </c>
      <c r="G10280" s="17">
        <v>0</v>
      </c>
      <c r="H10280" s="17">
        <v>0</v>
      </c>
    </row>
    <row r="10281" spans="1:8">
      <c r="A10281" s="15">
        <v>10276</v>
      </c>
      <c r="B10281" s="16" t="s">
        <v>44</v>
      </c>
      <c r="C10281" s="16" t="s">
        <v>207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44</v>
      </c>
      <c r="C10282" s="16" t="s">
        <v>208</v>
      </c>
      <c r="D10282" s="17">
        <v>24</v>
      </c>
      <c r="E10282" s="17">
        <v>12</v>
      </c>
      <c r="F10282" s="17">
        <v>7</v>
      </c>
      <c r="G10282" s="17">
        <v>0</v>
      </c>
      <c r="H10282" s="17">
        <v>44</v>
      </c>
    </row>
    <row r="10283" spans="1:8">
      <c r="A10283" s="15">
        <v>10278</v>
      </c>
      <c r="B10283" s="16" t="s">
        <v>44</v>
      </c>
      <c r="C10283" s="16" t="s">
        <v>209</v>
      </c>
      <c r="D10283" s="17">
        <v>0</v>
      </c>
      <c r="E10283" s="17">
        <v>0</v>
      </c>
      <c r="F10283" s="17">
        <v>0</v>
      </c>
      <c r="G10283" s="17">
        <v>0</v>
      </c>
      <c r="H10283" s="17">
        <v>0</v>
      </c>
    </row>
    <row r="10284" spans="1:8">
      <c r="A10284" s="15">
        <v>10279</v>
      </c>
      <c r="B10284" s="16" t="s">
        <v>44</v>
      </c>
      <c r="C10284" s="16" t="s">
        <v>357</v>
      </c>
      <c r="D10284" s="17">
        <v>0</v>
      </c>
      <c r="E10284" s="17">
        <v>0</v>
      </c>
      <c r="F10284" s="17">
        <v>0</v>
      </c>
      <c r="G10284" s="17">
        <v>0</v>
      </c>
      <c r="H10284" s="17">
        <v>0</v>
      </c>
    </row>
    <row r="10285" spans="1:8">
      <c r="A10285" s="15">
        <v>10280</v>
      </c>
      <c r="B10285" s="16" t="s">
        <v>44</v>
      </c>
      <c r="C10285" s="16" t="s">
        <v>358</v>
      </c>
      <c r="D10285" s="17">
        <v>8</v>
      </c>
      <c r="E10285" s="17">
        <v>0</v>
      </c>
      <c r="F10285" s="17">
        <v>20</v>
      </c>
      <c r="G10285" s="17">
        <v>0</v>
      </c>
      <c r="H10285" s="17">
        <v>25</v>
      </c>
    </row>
    <row r="10286" spans="1:8">
      <c r="A10286" s="15">
        <v>10281</v>
      </c>
      <c r="B10286" s="16" t="s">
        <v>44</v>
      </c>
      <c r="C10286" s="16" t="s">
        <v>359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44</v>
      </c>
      <c r="C10287" s="16" t="s">
        <v>210</v>
      </c>
      <c r="D10287" s="17">
        <v>4</v>
      </c>
      <c r="E10287" s="17">
        <v>0</v>
      </c>
      <c r="F10287" s="17">
        <v>4</v>
      </c>
      <c r="G10287" s="17">
        <v>0</v>
      </c>
      <c r="H10287" s="17">
        <v>8</v>
      </c>
    </row>
    <row r="10288" spans="1:8">
      <c r="A10288" s="15">
        <v>10283</v>
      </c>
      <c r="B10288" s="16" t="s">
        <v>44</v>
      </c>
      <c r="C10288" s="16" t="s">
        <v>360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44</v>
      </c>
      <c r="C10289" s="16" t="s">
        <v>211</v>
      </c>
      <c r="D10289" s="17">
        <v>0</v>
      </c>
      <c r="E10289" s="17">
        <v>0</v>
      </c>
      <c r="F10289" s="17">
        <v>0</v>
      </c>
      <c r="G10289" s="17">
        <v>0</v>
      </c>
      <c r="H10289" s="17">
        <v>3</v>
      </c>
    </row>
    <row r="10290" spans="1:8">
      <c r="A10290" s="15">
        <v>10285</v>
      </c>
      <c r="B10290" s="16" t="s">
        <v>44</v>
      </c>
      <c r="C10290" s="16" t="s">
        <v>212</v>
      </c>
      <c r="D10290" s="17">
        <v>0</v>
      </c>
      <c r="E10290" s="17">
        <v>0</v>
      </c>
      <c r="F10290" s="17">
        <v>0</v>
      </c>
      <c r="G10290" s="17">
        <v>11</v>
      </c>
      <c r="H10290" s="17">
        <v>11</v>
      </c>
    </row>
    <row r="10291" spans="1:8">
      <c r="A10291" s="15">
        <v>10286</v>
      </c>
      <c r="B10291" s="16" t="s">
        <v>44</v>
      </c>
      <c r="C10291" s="16" t="s">
        <v>213</v>
      </c>
      <c r="D10291" s="17">
        <v>0</v>
      </c>
      <c r="E10291" s="17">
        <v>0</v>
      </c>
      <c r="F10291" s="17">
        <v>4</v>
      </c>
      <c r="G10291" s="17">
        <v>0</v>
      </c>
      <c r="H10291" s="17">
        <v>4</v>
      </c>
    </row>
    <row r="10292" spans="1:8">
      <c r="A10292" s="15">
        <v>10287</v>
      </c>
      <c r="B10292" s="16" t="s">
        <v>44</v>
      </c>
      <c r="C10292" s="16" t="s">
        <v>214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44</v>
      </c>
      <c r="C10293" s="16" t="s">
        <v>215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44</v>
      </c>
      <c r="C10294" s="16" t="s">
        <v>216</v>
      </c>
      <c r="D10294" s="17">
        <v>0</v>
      </c>
      <c r="E10294" s="17">
        <v>0</v>
      </c>
      <c r="F10294" s="17">
        <v>0</v>
      </c>
      <c r="G10294" s="17">
        <v>0</v>
      </c>
      <c r="H10294" s="17">
        <v>0</v>
      </c>
    </row>
    <row r="10295" spans="1:8">
      <c r="A10295" s="15">
        <v>10290</v>
      </c>
      <c r="B10295" s="16" t="s">
        <v>44</v>
      </c>
      <c r="C10295" s="16" t="s">
        <v>217</v>
      </c>
      <c r="D10295" s="17">
        <v>0</v>
      </c>
      <c r="E10295" s="17">
        <v>0</v>
      </c>
      <c r="F10295" s="17">
        <v>0</v>
      </c>
      <c r="G10295" s="17">
        <v>0</v>
      </c>
      <c r="H10295" s="17">
        <v>0</v>
      </c>
    </row>
    <row r="10296" spans="1:8">
      <c r="A10296" s="15">
        <v>10291</v>
      </c>
      <c r="B10296" s="16" t="s">
        <v>44</v>
      </c>
      <c r="C10296" s="16" t="s">
        <v>218</v>
      </c>
      <c r="D10296" s="17">
        <v>0</v>
      </c>
      <c r="E10296" s="17">
        <v>0</v>
      </c>
      <c r="F10296" s="17">
        <v>0</v>
      </c>
      <c r="G10296" s="17">
        <v>6</v>
      </c>
      <c r="H10296" s="17">
        <v>9</v>
      </c>
    </row>
    <row r="10297" spans="1:8">
      <c r="A10297" s="15">
        <v>10292</v>
      </c>
      <c r="B10297" s="16" t="s">
        <v>44</v>
      </c>
      <c r="C10297" s="16" t="s">
        <v>219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44</v>
      </c>
      <c r="C10298" s="16" t="s">
        <v>361</v>
      </c>
      <c r="D10298" s="17">
        <v>0</v>
      </c>
      <c r="E10298" s="17">
        <v>0</v>
      </c>
      <c r="F10298" s="17">
        <v>0</v>
      </c>
      <c r="G10298" s="17">
        <v>0</v>
      </c>
      <c r="H10298" s="17">
        <v>0</v>
      </c>
    </row>
    <row r="10299" spans="1:8">
      <c r="A10299" s="15">
        <v>10294</v>
      </c>
      <c r="B10299" s="16" t="s">
        <v>44</v>
      </c>
      <c r="C10299" s="16" t="s">
        <v>220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44</v>
      </c>
      <c r="C10300" s="16" t="s">
        <v>221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44</v>
      </c>
      <c r="C10301" s="16" t="s">
        <v>222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44</v>
      </c>
      <c r="C10302" s="16" t="s">
        <v>223</v>
      </c>
      <c r="D10302" s="17">
        <v>8</v>
      </c>
      <c r="E10302" s="17">
        <v>14</v>
      </c>
      <c r="F10302" s="17">
        <v>69</v>
      </c>
      <c r="G10302" s="17">
        <v>7</v>
      </c>
      <c r="H10302" s="17">
        <v>99</v>
      </c>
    </row>
    <row r="10303" spans="1:8">
      <c r="A10303" s="15">
        <v>10298</v>
      </c>
      <c r="B10303" s="16" t="s">
        <v>44</v>
      </c>
      <c r="C10303" s="16" t="s">
        <v>224</v>
      </c>
      <c r="D10303" s="17">
        <v>0</v>
      </c>
      <c r="E10303" s="17">
        <v>0</v>
      </c>
      <c r="F10303" s="17">
        <v>0</v>
      </c>
      <c r="G10303" s="17">
        <v>0</v>
      </c>
      <c r="H10303" s="17">
        <v>0</v>
      </c>
    </row>
    <row r="10304" spans="1:8">
      <c r="A10304" s="15">
        <v>10299</v>
      </c>
      <c r="B10304" s="16" t="s">
        <v>44</v>
      </c>
      <c r="C10304" s="16" t="s">
        <v>225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44</v>
      </c>
      <c r="C10305" s="16" t="s">
        <v>226</v>
      </c>
      <c r="D10305" s="17">
        <v>0</v>
      </c>
      <c r="E10305" s="17">
        <v>4</v>
      </c>
      <c r="F10305" s="17">
        <v>94</v>
      </c>
      <c r="G10305" s="17">
        <v>256</v>
      </c>
      <c r="H10305" s="17">
        <v>353</v>
      </c>
    </row>
    <row r="10306" spans="1:8">
      <c r="A10306" s="15">
        <v>10301</v>
      </c>
      <c r="B10306" s="16" t="s">
        <v>44</v>
      </c>
      <c r="C10306" s="16" t="s">
        <v>227</v>
      </c>
      <c r="D10306" s="17">
        <v>0</v>
      </c>
      <c r="E10306" s="17">
        <v>0</v>
      </c>
      <c r="F10306" s="17">
        <v>0</v>
      </c>
      <c r="G10306" s="17">
        <v>0</v>
      </c>
      <c r="H10306" s="17">
        <v>0</v>
      </c>
    </row>
    <row r="10307" spans="1:8">
      <c r="A10307" s="15">
        <v>10302</v>
      </c>
      <c r="B10307" s="16" t="s">
        <v>44</v>
      </c>
      <c r="C10307" s="16" t="s">
        <v>228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44</v>
      </c>
      <c r="C10308" s="16" t="s">
        <v>373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44</v>
      </c>
      <c r="C10309" s="16" t="s">
        <v>229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44</v>
      </c>
      <c r="C10310" s="16" t="s">
        <v>230</v>
      </c>
      <c r="D10310" s="17">
        <v>0</v>
      </c>
      <c r="E10310" s="17">
        <v>0</v>
      </c>
      <c r="F10310" s="17">
        <v>19</v>
      </c>
      <c r="G10310" s="17">
        <v>0</v>
      </c>
      <c r="H10310" s="17">
        <v>21</v>
      </c>
    </row>
    <row r="10311" spans="1:8">
      <c r="A10311" s="15">
        <v>10306</v>
      </c>
      <c r="B10311" s="16" t="s">
        <v>44</v>
      </c>
      <c r="C10311" s="16" t="s">
        <v>231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44</v>
      </c>
      <c r="C10312" s="16" t="s">
        <v>232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44</v>
      </c>
      <c r="C10313" s="16" t="s">
        <v>233</v>
      </c>
      <c r="D10313" s="17">
        <v>0</v>
      </c>
      <c r="E10313" s="17">
        <v>0</v>
      </c>
      <c r="F10313" s="17">
        <v>8</v>
      </c>
      <c r="G10313" s="17">
        <v>0</v>
      </c>
      <c r="H10313" s="17">
        <v>6</v>
      </c>
    </row>
    <row r="10314" spans="1:8">
      <c r="A10314" s="15">
        <v>10309</v>
      </c>
      <c r="B10314" s="16" t="s">
        <v>44</v>
      </c>
      <c r="C10314" s="16" t="s">
        <v>362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44</v>
      </c>
      <c r="C10315" s="16" t="s">
        <v>234</v>
      </c>
      <c r="D10315" s="17">
        <v>0</v>
      </c>
      <c r="E10315" s="17">
        <v>0</v>
      </c>
      <c r="F10315" s="17">
        <v>0</v>
      </c>
      <c r="G10315" s="17">
        <v>0</v>
      </c>
      <c r="H10315" s="17">
        <v>0</v>
      </c>
    </row>
    <row r="10316" spans="1:8">
      <c r="A10316" s="15">
        <v>10311</v>
      </c>
      <c r="B10316" s="16" t="s">
        <v>44</v>
      </c>
      <c r="C10316" s="16" t="s">
        <v>235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44</v>
      </c>
      <c r="C10317" s="16" t="s">
        <v>236</v>
      </c>
      <c r="D10317" s="17">
        <v>0</v>
      </c>
      <c r="E10317" s="17">
        <v>0</v>
      </c>
      <c r="F10317" s="17">
        <v>3</v>
      </c>
      <c r="G10317" s="17">
        <v>0</v>
      </c>
      <c r="H10317" s="17">
        <v>3</v>
      </c>
    </row>
    <row r="10318" spans="1:8">
      <c r="A10318" s="15">
        <v>10313</v>
      </c>
      <c r="B10318" s="16" t="s">
        <v>44</v>
      </c>
      <c r="C10318" s="16" t="s">
        <v>237</v>
      </c>
      <c r="D10318" s="17">
        <v>0</v>
      </c>
      <c r="E10318" s="17">
        <v>0</v>
      </c>
      <c r="F10318" s="17">
        <v>0</v>
      </c>
      <c r="G10318" s="17">
        <v>0</v>
      </c>
      <c r="H10318" s="17">
        <v>0</v>
      </c>
    </row>
    <row r="10319" spans="1:8">
      <c r="A10319" s="15">
        <v>10314</v>
      </c>
      <c r="B10319" s="16" t="s">
        <v>44</v>
      </c>
      <c r="C10319" s="16" t="s">
        <v>238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44</v>
      </c>
      <c r="C10320" s="16" t="s">
        <v>239</v>
      </c>
      <c r="D10320" s="17">
        <v>0</v>
      </c>
      <c r="E10320" s="17">
        <v>0</v>
      </c>
      <c r="F10320" s="17">
        <v>0</v>
      </c>
      <c r="G10320" s="17">
        <v>0</v>
      </c>
      <c r="H10320" s="17">
        <v>0</v>
      </c>
    </row>
    <row r="10321" spans="1:8">
      <c r="A10321" s="15">
        <v>10316</v>
      </c>
      <c r="B10321" s="16" t="s">
        <v>44</v>
      </c>
      <c r="C10321" s="16" t="s">
        <v>374</v>
      </c>
      <c r="D10321" s="17">
        <v>0</v>
      </c>
      <c r="E10321" s="17">
        <v>0</v>
      </c>
      <c r="F10321" s="17">
        <v>0</v>
      </c>
      <c r="G10321" s="17">
        <v>0</v>
      </c>
      <c r="H10321" s="17">
        <v>0</v>
      </c>
    </row>
    <row r="10322" spans="1:8">
      <c r="A10322" s="15">
        <v>10317</v>
      </c>
      <c r="B10322" s="16" t="s">
        <v>44</v>
      </c>
      <c r="C10322" s="16" t="s">
        <v>240</v>
      </c>
      <c r="D10322" s="17">
        <v>0</v>
      </c>
      <c r="E10322" s="17">
        <v>0</v>
      </c>
      <c r="F10322" s="17">
        <v>17</v>
      </c>
      <c r="G10322" s="17">
        <v>0</v>
      </c>
      <c r="H10322" s="17">
        <v>19</v>
      </c>
    </row>
    <row r="10323" spans="1:8">
      <c r="A10323" s="15">
        <v>10318</v>
      </c>
      <c r="B10323" s="16" t="s">
        <v>44</v>
      </c>
      <c r="C10323" s="16" t="s">
        <v>241</v>
      </c>
      <c r="D10323" s="17">
        <v>0</v>
      </c>
      <c r="E10323" s="17">
        <v>0</v>
      </c>
      <c r="F10323" s="17">
        <v>0</v>
      </c>
      <c r="G10323" s="17">
        <v>0</v>
      </c>
      <c r="H10323" s="17">
        <v>0</v>
      </c>
    </row>
    <row r="10324" spans="1:8">
      <c r="A10324" s="15">
        <v>10319</v>
      </c>
      <c r="B10324" s="16" t="s">
        <v>44</v>
      </c>
      <c r="C10324" s="16" t="s">
        <v>382</v>
      </c>
      <c r="D10324" s="17">
        <v>0</v>
      </c>
      <c r="E10324" s="17">
        <v>0</v>
      </c>
      <c r="F10324" s="17">
        <v>16</v>
      </c>
      <c r="G10324" s="17">
        <v>0</v>
      </c>
      <c r="H10324" s="17">
        <v>17</v>
      </c>
    </row>
    <row r="10325" spans="1:8">
      <c r="A10325" s="15">
        <v>10320</v>
      </c>
      <c r="B10325" s="16" t="s">
        <v>44</v>
      </c>
      <c r="C10325" s="16" t="s">
        <v>242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44</v>
      </c>
      <c r="C10326" s="16" t="s">
        <v>243</v>
      </c>
      <c r="D10326" s="17">
        <v>0</v>
      </c>
      <c r="E10326" s="17">
        <v>0</v>
      </c>
      <c r="F10326" s="17">
        <v>0</v>
      </c>
      <c r="G10326" s="17">
        <v>0</v>
      </c>
      <c r="H10326" s="17">
        <v>0</v>
      </c>
    </row>
    <row r="10327" spans="1:8">
      <c r="A10327" s="15">
        <v>10322</v>
      </c>
      <c r="B10327" s="16" t="s">
        <v>44</v>
      </c>
      <c r="C10327" s="16" t="s">
        <v>244</v>
      </c>
      <c r="D10327" s="17">
        <v>0</v>
      </c>
      <c r="E10327" s="17">
        <v>4</v>
      </c>
      <c r="F10327" s="17">
        <v>24</v>
      </c>
      <c r="G10327" s="17">
        <v>0</v>
      </c>
      <c r="H10327" s="17">
        <v>25</v>
      </c>
    </row>
    <row r="10328" spans="1:8">
      <c r="A10328" s="15">
        <v>10323</v>
      </c>
      <c r="B10328" s="16" t="s">
        <v>44</v>
      </c>
      <c r="C10328" s="16" t="s">
        <v>245</v>
      </c>
      <c r="D10328" s="17">
        <v>3</v>
      </c>
      <c r="E10328" s="17">
        <v>8</v>
      </c>
      <c r="F10328" s="17">
        <v>179</v>
      </c>
      <c r="G10328" s="17">
        <v>502</v>
      </c>
      <c r="H10328" s="17">
        <v>691</v>
      </c>
    </row>
    <row r="10329" spans="1:8">
      <c r="A10329" s="15">
        <v>10324</v>
      </c>
      <c r="B10329" s="16" t="s">
        <v>44</v>
      </c>
      <c r="C10329" s="16" t="s">
        <v>246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44</v>
      </c>
      <c r="C10330" s="16" t="s">
        <v>247</v>
      </c>
      <c r="D10330" s="17">
        <v>32</v>
      </c>
      <c r="E10330" s="17">
        <v>51</v>
      </c>
      <c r="F10330" s="17">
        <v>452</v>
      </c>
      <c r="G10330" s="17">
        <v>119</v>
      </c>
      <c r="H10330" s="17">
        <v>655</v>
      </c>
    </row>
    <row r="10331" spans="1:8">
      <c r="A10331" s="15">
        <v>10326</v>
      </c>
      <c r="B10331" s="16" t="s">
        <v>44</v>
      </c>
      <c r="C10331" s="16" t="s">
        <v>248</v>
      </c>
      <c r="D10331" s="17">
        <v>0</v>
      </c>
      <c r="E10331" s="17">
        <v>0</v>
      </c>
      <c r="F10331" s="17">
        <v>0</v>
      </c>
      <c r="G10331" s="17">
        <v>0</v>
      </c>
      <c r="H10331" s="17">
        <v>0</v>
      </c>
    </row>
    <row r="10332" spans="1:8">
      <c r="A10332" s="15">
        <v>10327</v>
      </c>
      <c r="B10332" s="16" t="s">
        <v>44</v>
      </c>
      <c r="C10332" s="16" t="s">
        <v>249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44</v>
      </c>
      <c r="C10333" s="16" t="s">
        <v>250</v>
      </c>
      <c r="D10333" s="17">
        <v>16</v>
      </c>
      <c r="E10333" s="17">
        <v>7</v>
      </c>
      <c r="F10333" s="17">
        <v>37</v>
      </c>
      <c r="G10333" s="17">
        <v>0</v>
      </c>
      <c r="H10333" s="17">
        <v>62</v>
      </c>
    </row>
    <row r="10334" spans="1:8">
      <c r="A10334" s="15">
        <v>10329</v>
      </c>
      <c r="B10334" s="16" t="s">
        <v>44</v>
      </c>
      <c r="C10334" s="16" t="s">
        <v>251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44</v>
      </c>
      <c r="C10335" s="16" t="s">
        <v>252</v>
      </c>
      <c r="D10335" s="17">
        <v>0</v>
      </c>
      <c r="E10335" s="17">
        <v>0</v>
      </c>
      <c r="F10335" s="17">
        <v>0</v>
      </c>
      <c r="G10335" s="17">
        <v>0</v>
      </c>
      <c r="H10335" s="17">
        <v>0</v>
      </c>
    </row>
    <row r="10336" spans="1:8">
      <c r="A10336" s="15">
        <v>10331</v>
      </c>
      <c r="B10336" s="16" t="s">
        <v>44</v>
      </c>
      <c r="C10336" s="16" t="s">
        <v>253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44</v>
      </c>
      <c r="C10337" s="16" t="s">
        <v>254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44</v>
      </c>
      <c r="C10338" s="16" t="s">
        <v>255</v>
      </c>
      <c r="D10338" s="17">
        <v>0</v>
      </c>
      <c r="E10338" s="17">
        <v>0</v>
      </c>
      <c r="F10338" s="17">
        <v>0</v>
      </c>
      <c r="G10338" s="17">
        <v>0</v>
      </c>
      <c r="H10338" s="17">
        <v>0</v>
      </c>
    </row>
    <row r="10339" spans="1:8">
      <c r="A10339" s="15">
        <v>10334</v>
      </c>
      <c r="B10339" s="16" t="s">
        <v>44</v>
      </c>
      <c r="C10339" s="16" t="s">
        <v>256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44</v>
      </c>
      <c r="C10340" s="16" t="s">
        <v>257</v>
      </c>
      <c r="D10340" s="17">
        <v>0</v>
      </c>
      <c r="E10340" s="17">
        <v>0</v>
      </c>
      <c r="F10340" s="17">
        <v>0</v>
      </c>
      <c r="G10340" s="17">
        <v>0</v>
      </c>
      <c r="H10340" s="17">
        <v>0</v>
      </c>
    </row>
    <row r="10341" spans="1:8">
      <c r="A10341" s="15">
        <v>10336</v>
      </c>
      <c r="B10341" s="16" t="s">
        <v>44</v>
      </c>
      <c r="C10341" s="16" t="s">
        <v>258</v>
      </c>
      <c r="D10341" s="17">
        <v>0</v>
      </c>
      <c r="E10341" s="17">
        <v>4</v>
      </c>
      <c r="F10341" s="17">
        <v>38</v>
      </c>
      <c r="G10341" s="17">
        <v>66</v>
      </c>
      <c r="H10341" s="17">
        <v>101</v>
      </c>
    </row>
    <row r="10342" spans="1:8">
      <c r="A10342" s="15">
        <v>10337</v>
      </c>
      <c r="B10342" s="16" t="s">
        <v>44</v>
      </c>
      <c r="C10342" s="16" t="s">
        <v>259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44</v>
      </c>
      <c r="C10343" s="16" t="s">
        <v>260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44</v>
      </c>
      <c r="C10344" s="16" t="s">
        <v>261</v>
      </c>
      <c r="D10344" s="17">
        <v>0</v>
      </c>
      <c r="E10344" s="17">
        <v>0</v>
      </c>
      <c r="F10344" s="17">
        <v>0</v>
      </c>
      <c r="G10344" s="17">
        <v>3</v>
      </c>
      <c r="H10344" s="17">
        <v>3</v>
      </c>
    </row>
    <row r="10345" spans="1:8">
      <c r="A10345" s="15">
        <v>10340</v>
      </c>
      <c r="B10345" s="16" t="s">
        <v>44</v>
      </c>
      <c r="C10345" s="16" t="s">
        <v>262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44</v>
      </c>
      <c r="C10346" s="16" t="s">
        <v>263</v>
      </c>
      <c r="D10346" s="17">
        <v>3</v>
      </c>
      <c r="E10346" s="17">
        <v>8</v>
      </c>
      <c r="F10346" s="17">
        <v>27</v>
      </c>
      <c r="G10346" s="17">
        <v>0</v>
      </c>
      <c r="H10346" s="17">
        <v>39</v>
      </c>
    </row>
    <row r="10347" spans="1:8">
      <c r="A10347" s="15">
        <v>10342</v>
      </c>
      <c r="B10347" s="16" t="s">
        <v>44</v>
      </c>
      <c r="C10347" s="16" t="s">
        <v>264</v>
      </c>
      <c r="D10347" s="17">
        <v>0</v>
      </c>
      <c r="E10347" s="17">
        <v>0</v>
      </c>
      <c r="F10347" s="17">
        <v>0</v>
      </c>
      <c r="G10347" s="17">
        <v>0</v>
      </c>
      <c r="H10347" s="17">
        <v>0</v>
      </c>
    </row>
    <row r="10348" spans="1:8">
      <c r="A10348" s="15">
        <v>10343</v>
      </c>
      <c r="B10348" s="16" t="s">
        <v>44</v>
      </c>
      <c r="C10348" s="16" t="s">
        <v>265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44</v>
      </c>
      <c r="C10349" s="16" t="s">
        <v>266</v>
      </c>
      <c r="D10349" s="17">
        <v>0</v>
      </c>
      <c r="E10349" s="17">
        <v>8</v>
      </c>
      <c r="F10349" s="17">
        <v>20</v>
      </c>
      <c r="G10349" s="17">
        <v>0</v>
      </c>
      <c r="H10349" s="17">
        <v>24</v>
      </c>
    </row>
    <row r="10350" spans="1:8">
      <c r="A10350" s="15">
        <v>10345</v>
      </c>
      <c r="B10350" s="16" t="s">
        <v>44</v>
      </c>
      <c r="C10350" s="16" t="s">
        <v>267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44</v>
      </c>
      <c r="C10351" s="16" t="s">
        <v>268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44</v>
      </c>
      <c r="C10352" s="16" t="s">
        <v>269</v>
      </c>
      <c r="D10352" s="17">
        <v>25</v>
      </c>
      <c r="E10352" s="17">
        <v>36</v>
      </c>
      <c r="F10352" s="17">
        <v>296</v>
      </c>
      <c r="G10352" s="17">
        <v>59</v>
      </c>
      <c r="H10352" s="17">
        <v>415</v>
      </c>
    </row>
    <row r="10353" spans="1:8">
      <c r="A10353" s="15">
        <v>10348</v>
      </c>
      <c r="B10353" s="16" t="s">
        <v>44</v>
      </c>
      <c r="C10353" s="16" t="s">
        <v>363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44</v>
      </c>
      <c r="C10354" s="16" t="s">
        <v>270</v>
      </c>
      <c r="D10354" s="17">
        <v>0</v>
      </c>
      <c r="E10354" s="17">
        <v>0</v>
      </c>
      <c r="F10354" s="17">
        <v>45</v>
      </c>
      <c r="G10354" s="17">
        <v>58</v>
      </c>
      <c r="H10354" s="17">
        <v>100</v>
      </c>
    </row>
    <row r="10355" spans="1:8">
      <c r="A10355" s="15">
        <v>10350</v>
      </c>
      <c r="B10355" s="16" t="s">
        <v>44</v>
      </c>
      <c r="C10355" s="16" t="s">
        <v>271</v>
      </c>
      <c r="D10355" s="17">
        <v>0</v>
      </c>
      <c r="E10355" s="17">
        <v>0</v>
      </c>
      <c r="F10355" s="17">
        <v>5</v>
      </c>
      <c r="G10355" s="17">
        <v>0</v>
      </c>
      <c r="H10355" s="17">
        <v>3</v>
      </c>
    </row>
    <row r="10356" spans="1:8">
      <c r="A10356" s="15">
        <v>10351</v>
      </c>
      <c r="B10356" s="16" t="s">
        <v>44</v>
      </c>
      <c r="C10356" s="16" t="s">
        <v>272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44</v>
      </c>
      <c r="C10357" s="16" t="s">
        <v>273</v>
      </c>
      <c r="D10357" s="17">
        <v>0</v>
      </c>
      <c r="E10357" s="17">
        <v>0</v>
      </c>
      <c r="F10357" s="17">
        <v>0</v>
      </c>
      <c r="G10357" s="17">
        <v>0</v>
      </c>
      <c r="H10357" s="17">
        <v>0</v>
      </c>
    </row>
    <row r="10358" spans="1:8">
      <c r="A10358" s="15">
        <v>10353</v>
      </c>
      <c r="B10358" s="16" t="s">
        <v>44</v>
      </c>
      <c r="C10358" s="16" t="s">
        <v>274</v>
      </c>
      <c r="D10358" s="17">
        <v>0</v>
      </c>
      <c r="E10358" s="17">
        <v>0</v>
      </c>
      <c r="F10358" s="17">
        <v>17</v>
      </c>
      <c r="G10358" s="17">
        <v>3</v>
      </c>
      <c r="H10358" s="17">
        <v>24</v>
      </c>
    </row>
    <row r="10359" spans="1:8">
      <c r="A10359" s="15">
        <v>10354</v>
      </c>
      <c r="B10359" s="16" t="s">
        <v>44</v>
      </c>
      <c r="C10359" s="16" t="s">
        <v>275</v>
      </c>
      <c r="D10359" s="17">
        <v>0</v>
      </c>
      <c r="E10359" s="17">
        <v>0</v>
      </c>
      <c r="F10359" s="17">
        <v>14</v>
      </c>
      <c r="G10359" s="17">
        <v>3</v>
      </c>
      <c r="H10359" s="17">
        <v>13</v>
      </c>
    </row>
    <row r="10360" spans="1:8">
      <c r="A10360" s="15">
        <v>10355</v>
      </c>
      <c r="B10360" s="16" t="s">
        <v>44</v>
      </c>
      <c r="C10360" s="16" t="s">
        <v>276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44</v>
      </c>
      <c r="C10361" s="16" t="s">
        <v>277</v>
      </c>
      <c r="D10361" s="17">
        <v>0</v>
      </c>
      <c r="E10361" s="17">
        <v>0</v>
      </c>
      <c r="F10361" s="17">
        <v>6</v>
      </c>
      <c r="G10361" s="17">
        <v>0</v>
      </c>
      <c r="H10361" s="17">
        <v>9</v>
      </c>
    </row>
    <row r="10362" spans="1:8">
      <c r="A10362" s="15">
        <v>10357</v>
      </c>
      <c r="B10362" s="16" t="s">
        <v>44</v>
      </c>
      <c r="C10362" s="16" t="s">
        <v>278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44</v>
      </c>
      <c r="C10363" s="16" t="s">
        <v>364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44</v>
      </c>
      <c r="C10364" s="16" t="s">
        <v>279</v>
      </c>
      <c r="D10364" s="17">
        <v>0</v>
      </c>
      <c r="E10364" s="17">
        <v>0</v>
      </c>
      <c r="F10364" s="17">
        <v>5</v>
      </c>
      <c r="G10364" s="17">
        <v>0</v>
      </c>
      <c r="H10364" s="17">
        <v>4</v>
      </c>
    </row>
    <row r="10365" spans="1:8">
      <c r="A10365" s="15">
        <v>10360</v>
      </c>
      <c r="B10365" s="16" t="s">
        <v>44</v>
      </c>
      <c r="C10365" s="16" t="s">
        <v>280</v>
      </c>
      <c r="D10365" s="17">
        <v>3</v>
      </c>
      <c r="E10365" s="17">
        <v>9</v>
      </c>
      <c r="F10365" s="17">
        <v>190</v>
      </c>
      <c r="G10365" s="17">
        <v>344</v>
      </c>
      <c r="H10365" s="17">
        <v>550</v>
      </c>
    </row>
    <row r="10366" spans="1:8">
      <c r="A10366" s="15">
        <v>10361</v>
      </c>
      <c r="B10366" s="16" t="s">
        <v>44</v>
      </c>
      <c r="C10366" s="16" t="s">
        <v>281</v>
      </c>
      <c r="D10366" s="17">
        <v>0</v>
      </c>
      <c r="E10366" s="17">
        <v>0</v>
      </c>
      <c r="F10366" s="17">
        <v>0</v>
      </c>
      <c r="G10366" s="17">
        <v>0</v>
      </c>
      <c r="H10366" s="17">
        <v>0</v>
      </c>
    </row>
    <row r="10367" spans="1:8">
      <c r="A10367" s="15">
        <v>10362</v>
      </c>
      <c r="B10367" s="16" t="s">
        <v>44</v>
      </c>
      <c r="C10367" s="16" t="s">
        <v>282</v>
      </c>
      <c r="D10367" s="17">
        <v>0</v>
      </c>
      <c r="E10367" s="17">
        <v>0</v>
      </c>
      <c r="F10367" s="17">
        <v>13</v>
      </c>
      <c r="G10367" s="17">
        <v>18</v>
      </c>
      <c r="H10367" s="17">
        <v>32</v>
      </c>
    </row>
    <row r="10368" spans="1:8">
      <c r="A10368" s="15">
        <v>10363</v>
      </c>
      <c r="B10368" s="16" t="s">
        <v>44</v>
      </c>
      <c r="C10368" s="16" t="s">
        <v>283</v>
      </c>
      <c r="D10368" s="17">
        <v>0</v>
      </c>
      <c r="E10368" s="17">
        <v>0</v>
      </c>
      <c r="F10368" s="17">
        <v>0</v>
      </c>
      <c r="G10368" s="17">
        <v>0</v>
      </c>
      <c r="H10368" s="17">
        <v>6</v>
      </c>
    </row>
    <row r="10369" spans="1:8">
      <c r="A10369" s="15">
        <v>10364</v>
      </c>
      <c r="B10369" s="16" t="s">
        <v>44</v>
      </c>
      <c r="C10369" s="16" t="s">
        <v>284</v>
      </c>
      <c r="D10369" s="17">
        <v>0</v>
      </c>
      <c r="E10369" s="17">
        <v>0</v>
      </c>
      <c r="F10369" s="17">
        <v>0</v>
      </c>
      <c r="G10369" s="17">
        <v>0</v>
      </c>
      <c r="H10369" s="17">
        <v>0</v>
      </c>
    </row>
    <row r="10370" spans="1:8">
      <c r="A10370" s="15">
        <v>10365</v>
      </c>
      <c r="B10370" s="16" t="s">
        <v>44</v>
      </c>
      <c r="C10370" s="16" t="s">
        <v>285</v>
      </c>
      <c r="D10370" s="17">
        <v>0</v>
      </c>
      <c r="E10370" s="17">
        <v>10</v>
      </c>
      <c r="F10370" s="17">
        <v>18</v>
      </c>
      <c r="G10370" s="17">
        <v>0</v>
      </c>
      <c r="H10370" s="17">
        <v>21</v>
      </c>
    </row>
    <row r="10371" spans="1:8">
      <c r="A10371" s="15">
        <v>10366</v>
      </c>
      <c r="B10371" s="16" t="s">
        <v>44</v>
      </c>
      <c r="C10371" s="16" t="s">
        <v>375</v>
      </c>
      <c r="D10371" s="17">
        <v>0</v>
      </c>
      <c r="E10371" s="17">
        <v>0</v>
      </c>
      <c r="F10371" s="17">
        <v>0</v>
      </c>
      <c r="G10371" s="17">
        <v>0</v>
      </c>
      <c r="H10371" s="17">
        <v>0</v>
      </c>
    </row>
    <row r="10372" spans="1:8">
      <c r="A10372" s="15">
        <v>10367</v>
      </c>
      <c r="B10372" s="16" t="s">
        <v>44</v>
      </c>
      <c r="C10372" s="16" t="s">
        <v>286</v>
      </c>
      <c r="D10372" s="17">
        <v>0</v>
      </c>
      <c r="E10372" s="17">
        <v>0</v>
      </c>
      <c r="F10372" s="17">
        <v>6</v>
      </c>
      <c r="G10372" s="17">
        <v>0</v>
      </c>
      <c r="H10372" s="17">
        <v>6</v>
      </c>
    </row>
    <row r="10373" spans="1:8">
      <c r="A10373" s="15">
        <v>10368</v>
      </c>
      <c r="B10373" s="16" t="s">
        <v>44</v>
      </c>
      <c r="C10373" s="16" t="s">
        <v>287</v>
      </c>
      <c r="D10373" s="17">
        <v>0</v>
      </c>
      <c r="E10373" s="17">
        <v>0</v>
      </c>
      <c r="F10373" s="17">
        <v>0</v>
      </c>
      <c r="G10373" s="17">
        <v>9</v>
      </c>
      <c r="H10373" s="17">
        <v>13</v>
      </c>
    </row>
    <row r="10374" spans="1:8">
      <c r="A10374" s="15">
        <v>10369</v>
      </c>
      <c r="B10374" s="16" t="s">
        <v>44</v>
      </c>
      <c r="C10374" s="16" t="s">
        <v>288</v>
      </c>
      <c r="D10374" s="17">
        <v>0</v>
      </c>
      <c r="E10374" s="17">
        <v>0</v>
      </c>
      <c r="F10374" s="17">
        <v>0</v>
      </c>
      <c r="G10374" s="17">
        <v>0</v>
      </c>
      <c r="H10374" s="17">
        <v>0</v>
      </c>
    </row>
    <row r="10375" spans="1:8">
      <c r="A10375" s="15">
        <v>10370</v>
      </c>
      <c r="B10375" s="16" t="s">
        <v>44</v>
      </c>
      <c r="C10375" s="16" t="s">
        <v>289</v>
      </c>
      <c r="D10375" s="17">
        <v>0</v>
      </c>
      <c r="E10375" s="17">
        <v>0</v>
      </c>
      <c r="F10375" s="17">
        <v>0</v>
      </c>
      <c r="G10375" s="17">
        <v>0</v>
      </c>
      <c r="H10375" s="17">
        <v>0</v>
      </c>
    </row>
    <row r="10376" spans="1:8">
      <c r="A10376" s="15">
        <v>10371</v>
      </c>
      <c r="B10376" s="16" t="s">
        <v>44</v>
      </c>
      <c r="C10376" s="16" t="s">
        <v>290</v>
      </c>
      <c r="D10376" s="17">
        <v>14</v>
      </c>
      <c r="E10376" s="17">
        <v>21</v>
      </c>
      <c r="F10376" s="17">
        <v>104</v>
      </c>
      <c r="G10376" s="17">
        <v>16</v>
      </c>
      <c r="H10376" s="17">
        <v>156</v>
      </c>
    </row>
    <row r="10377" spans="1:8">
      <c r="A10377" s="15">
        <v>10372</v>
      </c>
      <c r="B10377" s="16" t="s">
        <v>44</v>
      </c>
      <c r="C10377" s="16" t="s">
        <v>291</v>
      </c>
      <c r="D10377" s="17">
        <v>0</v>
      </c>
      <c r="E10377" s="17">
        <v>0</v>
      </c>
      <c r="F10377" s="17">
        <v>0</v>
      </c>
      <c r="G10377" s="17">
        <v>0</v>
      </c>
      <c r="H10377" s="17">
        <v>0</v>
      </c>
    </row>
    <row r="10378" spans="1:8">
      <c r="A10378" s="15">
        <v>10373</v>
      </c>
      <c r="B10378" s="16" t="s">
        <v>44</v>
      </c>
      <c r="C10378" s="16" t="s">
        <v>292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44</v>
      </c>
      <c r="C10379" s="16" t="s">
        <v>293</v>
      </c>
      <c r="D10379" s="17">
        <v>0</v>
      </c>
      <c r="E10379" s="17">
        <v>0</v>
      </c>
      <c r="F10379" s="17">
        <v>16</v>
      </c>
      <c r="G10379" s="17">
        <v>32</v>
      </c>
      <c r="H10379" s="17">
        <v>46</v>
      </c>
    </row>
    <row r="10380" spans="1:8">
      <c r="A10380" s="15">
        <v>10375</v>
      </c>
      <c r="B10380" s="16" t="s">
        <v>44</v>
      </c>
      <c r="C10380" s="16" t="s">
        <v>365</v>
      </c>
      <c r="D10380" s="17">
        <v>0</v>
      </c>
      <c r="E10380" s="17">
        <v>11</v>
      </c>
      <c r="F10380" s="17">
        <v>40</v>
      </c>
      <c r="G10380" s="17">
        <v>0</v>
      </c>
      <c r="H10380" s="17">
        <v>54</v>
      </c>
    </row>
    <row r="10381" spans="1:8">
      <c r="A10381" s="15">
        <v>10376</v>
      </c>
      <c r="B10381" s="16" t="s">
        <v>44</v>
      </c>
      <c r="C10381" s="16" t="s">
        <v>294</v>
      </c>
      <c r="D10381" s="17">
        <v>0</v>
      </c>
      <c r="E10381" s="17">
        <v>0</v>
      </c>
      <c r="F10381" s="17">
        <v>0</v>
      </c>
      <c r="G10381" s="17">
        <v>0</v>
      </c>
      <c r="H10381" s="17">
        <v>0</v>
      </c>
    </row>
    <row r="10382" spans="1:8">
      <c r="A10382" s="15">
        <v>10377</v>
      </c>
      <c r="B10382" s="16" t="s">
        <v>44</v>
      </c>
      <c r="C10382" s="16" t="s">
        <v>295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44</v>
      </c>
      <c r="C10383" s="16" t="s">
        <v>296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44</v>
      </c>
      <c r="C10384" s="16" t="s">
        <v>297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44</v>
      </c>
      <c r="C10385" s="16" t="s">
        <v>298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44</v>
      </c>
      <c r="C10386" s="16" t="s">
        <v>299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44</v>
      </c>
      <c r="C10387" s="16" t="s">
        <v>300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44</v>
      </c>
      <c r="C10388" s="16" t="s">
        <v>301</v>
      </c>
      <c r="D10388" s="17">
        <v>0</v>
      </c>
      <c r="E10388" s="17">
        <v>0</v>
      </c>
      <c r="F10388" s="17">
        <v>8</v>
      </c>
      <c r="G10388" s="17">
        <v>30</v>
      </c>
      <c r="H10388" s="17">
        <v>36</v>
      </c>
    </row>
    <row r="10389" spans="1:8">
      <c r="A10389" s="15">
        <v>10384</v>
      </c>
      <c r="B10389" s="16" t="s">
        <v>44</v>
      </c>
      <c r="C10389" s="16" t="s">
        <v>366</v>
      </c>
      <c r="D10389" s="17">
        <v>0</v>
      </c>
      <c r="E10389" s="17">
        <v>0</v>
      </c>
      <c r="F10389" s="17">
        <v>0</v>
      </c>
      <c r="G10389" s="17">
        <v>0</v>
      </c>
      <c r="H10389" s="17">
        <v>0</v>
      </c>
    </row>
    <row r="10390" spans="1:8">
      <c r="A10390" s="15">
        <v>10385</v>
      </c>
      <c r="B10390" s="16" t="s">
        <v>44</v>
      </c>
      <c r="C10390" s="16" t="s">
        <v>302</v>
      </c>
      <c r="D10390" s="17">
        <v>8</v>
      </c>
      <c r="E10390" s="17">
        <v>4</v>
      </c>
      <c r="F10390" s="17">
        <v>77</v>
      </c>
      <c r="G10390" s="17">
        <v>13</v>
      </c>
      <c r="H10390" s="17">
        <v>106</v>
      </c>
    </row>
    <row r="10391" spans="1:8">
      <c r="A10391" s="15">
        <v>10386</v>
      </c>
      <c r="B10391" s="16" t="s">
        <v>44</v>
      </c>
      <c r="C10391" s="16" t="s">
        <v>383</v>
      </c>
      <c r="D10391" s="17">
        <v>0</v>
      </c>
      <c r="E10391" s="17">
        <v>0</v>
      </c>
      <c r="F10391" s="17">
        <v>0</v>
      </c>
      <c r="G10391" s="17">
        <v>0</v>
      </c>
      <c r="H10391" s="17">
        <v>0</v>
      </c>
    </row>
    <row r="10392" spans="1:8">
      <c r="A10392" s="15">
        <v>10387</v>
      </c>
      <c r="B10392" s="16" t="s">
        <v>44</v>
      </c>
      <c r="C10392" s="16" t="s">
        <v>384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44</v>
      </c>
      <c r="C10393" s="16" t="s">
        <v>385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44</v>
      </c>
      <c r="C10394" s="16" t="s">
        <v>386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44</v>
      </c>
      <c r="C10395" s="16" t="s">
        <v>387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44</v>
      </c>
      <c r="C10396" s="16" t="s">
        <v>303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44</v>
      </c>
      <c r="C10397" s="16" t="s">
        <v>304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44</v>
      </c>
      <c r="C10398" s="16" t="s">
        <v>376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44</v>
      </c>
      <c r="C10399" s="16" t="s">
        <v>305</v>
      </c>
      <c r="D10399" s="17">
        <v>7</v>
      </c>
      <c r="E10399" s="17">
        <v>20</v>
      </c>
      <c r="F10399" s="17">
        <v>58</v>
      </c>
      <c r="G10399" s="17">
        <v>0</v>
      </c>
      <c r="H10399" s="17">
        <v>84</v>
      </c>
    </row>
    <row r="10400" spans="1:8">
      <c r="A10400" s="15">
        <v>10395</v>
      </c>
      <c r="B10400" s="16" t="s">
        <v>44</v>
      </c>
      <c r="C10400" s="16" t="s">
        <v>306</v>
      </c>
      <c r="D10400" s="17">
        <v>0</v>
      </c>
      <c r="E10400" s="17">
        <v>0</v>
      </c>
      <c r="F10400" s="17">
        <v>0</v>
      </c>
      <c r="G10400" s="17">
        <v>0</v>
      </c>
      <c r="H10400" s="17">
        <v>0</v>
      </c>
    </row>
    <row r="10401" spans="1:8">
      <c r="A10401" s="15">
        <v>10396</v>
      </c>
      <c r="B10401" s="16" t="s">
        <v>44</v>
      </c>
      <c r="C10401" s="16" t="s">
        <v>307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44</v>
      </c>
      <c r="C10402" s="16" t="s">
        <v>308</v>
      </c>
      <c r="D10402" s="17">
        <v>0</v>
      </c>
      <c r="E10402" s="17">
        <v>0</v>
      </c>
      <c r="F10402" s="17">
        <v>7</v>
      </c>
      <c r="G10402" s="17">
        <v>3</v>
      </c>
      <c r="H10402" s="17">
        <v>10</v>
      </c>
    </row>
    <row r="10403" spans="1:8">
      <c r="A10403" s="15">
        <v>10398</v>
      </c>
      <c r="B10403" s="16" t="s">
        <v>44</v>
      </c>
      <c r="C10403" s="16" t="s">
        <v>309</v>
      </c>
      <c r="D10403" s="17">
        <v>0</v>
      </c>
      <c r="E10403" s="17">
        <v>0</v>
      </c>
      <c r="F10403" s="17">
        <v>6</v>
      </c>
      <c r="G10403" s="17">
        <v>10</v>
      </c>
      <c r="H10403" s="17">
        <v>10</v>
      </c>
    </row>
    <row r="10404" spans="1:8">
      <c r="A10404" s="15">
        <v>10399</v>
      </c>
      <c r="B10404" s="16" t="s">
        <v>44</v>
      </c>
      <c r="C10404" s="16" t="s">
        <v>310</v>
      </c>
      <c r="D10404" s="17">
        <v>0</v>
      </c>
      <c r="E10404" s="17">
        <v>0</v>
      </c>
      <c r="F10404" s="17">
        <v>3</v>
      </c>
      <c r="G10404" s="17">
        <v>0</v>
      </c>
      <c r="H10404" s="17">
        <v>3</v>
      </c>
    </row>
    <row r="10405" spans="1:8">
      <c r="A10405" s="15">
        <v>10400</v>
      </c>
      <c r="B10405" s="16" t="s">
        <v>44</v>
      </c>
      <c r="C10405" s="16" t="s">
        <v>311</v>
      </c>
      <c r="D10405" s="17">
        <v>4</v>
      </c>
      <c r="E10405" s="17">
        <v>0</v>
      </c>
      <c r="F10405" s="17">
        <v>9</v>
      </c>
      <c r="G10405" s="17">
        <v>4</v>
      </c>
      <c r="H10405" s="17">
        <v>15</v>
      </c>
    </row>
    <row r="10406" spans="1:8">
      <c r="A10406" s="15">
        <v>10401</v>
      </c>
      <c r="B10406" s="16" t="s">
        <v>44</v>
      </c>
      <c r="C10406" s="16" t="s">
        <v>312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44</v>
      </c>
      <c r="C10407" s="16" t="s">
        <v>313</v>
      </c>
      <c r="D10407" s="17">
        <v>0</v>
      </c>
      <c r="E10407" s="17">
        <v>0</v>
      </c>
      <c r="F10407" s="17">
        <v>4</v>
      </c>
      <c r="G10407" s="17">
        <v>0</v>
      </c>
      <c r="H10407" s="17">
        <v>4</v>
      </c>
    </row>
    <row r="10408" spans="1:8">
      <c r="A10408" s="15">
        <v>10403</v>
      </c>
      <c r="B10408" s="16" t="s">
        <v>44</v>
      </c>
      <c r="C10408" s="16" t="s">
        <v>314</v>
      </c>
      <c r="D10408" s="17">
        <v>18</v>
      </c>
      <c r="E10408" s="17">
        <v>8</v>
      </c>
      <c r="F10408" s="17">
        <v>57</v>
      </c>
      <c r="G10408" s="17">
        <v>5</v>
      </c>
      <c r="H10408" s="17">
        <v>88</v>
      </c>
    </row>
    <row r="10409" spans="1:8">
      <c r="A10409" s="15">
        <v>10404</v>
      </c>
      <c r="B10409" s="16" t="s">
        <v>44</v>
      </c>
      <c r="C10409" s="16" t="s">
        <v>388</v>
      </c>
      <c r="D10409" s="17">
        <v>0</v>
      </c>
      <c r="E10409" s="17">
        <v>0</v>
      </c>
      <c r="F10409" s="17">
        <v>5</v>
      </c>
      <c r="G10409" s="17">
        <v>3</v>
      </c>
      <c r="H10409" s="17">
        <v>5</v>
      </c>
    </row>
    <row r="10410" spans="1:8">
      <c r="A10410" s="15">
        <v>10405</v>
      </c>
      <c r="B10410" s="16" t="s">
        <v>44</v>
      </c>
      <c r="C10410" s="16" t="s">
        <v>367</v>
      </c>
      <c r="D10410" s="17">
        <v>0</v>
      </c>
      <c r="E10410" s="17">
        <v>0</v>
      </c>
      <c r="F10410" s="17">
        <v>0</v>
      </c>
      <c r="G10410" s="17">
        <v>0</v>
      </c>
      <c r="H10410" s="17">
        <v>3</v>
      </c>
    </row>
    <row r="10411" spans="1:8">
      <c r="A10411" s="15">
        <v>10406</v>
      </c>
      <c r="B10411" s="16" t="s">
        <v>44</v>
      </c>
      <c r="C10411" s="16" t="s">
        <v>315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44</v>
      </c>
      <c r="C10412" s="16" t="s">
        <v>316</v>
      </c>
      <c r="D10412" s="17">
        <v>0</v>
      </c>
      <c r="E10412" s="17">
        <v>0</v>
      </c>
      <c r="F10412" s="17">
        <v>0</v>
      </c>
      <c r="G10412" s="17">
        <v>0</v>
      </c>
      <c r="H10412" s="17">
        <v>0</v>
      </c>
    </row>
    <row r="10413" spans="1:8">
      <c r="A10413" s="15">
        <v>10408</v>
      </c>
      <c r="B10413" s="16" t="s">
        <v>44</v>
      </c>
      <c r="C10413" s="16" t="s">
        <v>317</v>
      </c>
      <c r="D10413" s="17">
        <v>0</v>
      </c>
      <c r="E10413" s="17">
        <v>0</v>
      </c>
      <c r="F10413" s="17">
        <v>3</v>
      </c>
      <c r="G10413" s="17">
        <v>4</v>
      </c>
      <c r="H10413" s="17">
        <v>7</v>
      </c>
    </row>
    <row r="10414" spans="1:8">
      <c r="A10414" s="15">
        <v>10409</v>
      </c>
      <c r="B10414" s="16" t="s">
        <v>44</v>
      </c>
      <c r="C10414" s="16" t="s">
        <v>318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44</v>
      </c>
      <c r="C10415" s="16" t="s">
        <v>319</v>
      </c>
      <c r="D10415" s="17">
        <v>0</v>
      </c>
      <c r="E10415" s="17">
        <v>0</v>
      </c>
      <c r="F10415" s="17">
        <v>0</v>
      </c>
      <c r="G10415" s="17">
        <v>0</v>
      </c>
      <c r="H10415" s="17">
        <v>0</v>
      </c>
    </row>
    <row r="10416" spans="1:8">
      <c r="A10416" s="15">
        <v>10411</v>
      </c>
      <c r="B10416" s="16" t="s">
        <v>44</v>
      </c>
      <c r="C10416" s="16" t="s">
        <v>320</v>
      </c>
      <c r="D10416" s="17">
        <v>0</v>
      </c>
      <c r="E10416" s="17">
        <v>0</v>
      </c>
      <c r="F10416" s="17">
        <v>0</v>
      </c>
      <c r="G10416" s="17">
        <v>3</v>
      </c>
      <c r="H10416" s="17">
        <v>7</v>
      </c>
    </row>
    <row r="10417" spans="1:8">
      <c r="A10417" s="15">
        <v>10412</v>
      </c>
      <c r="B10417" s="16" t="s">
        <v>44</v>
      </c>
      <c r="C10417" s="16" t="s">
        <v>321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44</v>
      </c>
      <c r="C10418" s="16" t="s">
        <v>377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44</v>
      </c>
      <c r="C10419" s="16" t="s">
        <v>322</v>
      </c>
      <c r="D10419" s="17">
        <v>0</v>
      </c>
      <c r="E10419" s="17">
        <v>0</v>
      </c>
      <c r="F10419" s="17">
        <v>0</v>
      </c>
      <c r="G10419" s="17">
        <v>0</v>
      </c>
      <c r="H10419" s="17">
        <v>0</v>
      </c>
    </row>
    <row r="10420" spans="1:8">
      <c r="A10420" s="15">
        <v>10415</v>
      </c>
      <c r="B10420" s="16" t="s">
        <v>44</v>
      </c>
      <c r="C10420" s="16" t="s">
        <v>323</v>
      </c>
      <c r="D10420" s="17">
        <v>5</v>
      </c>
      <c r="E10420" s="17">
        <v>0</v>
      </c>
      <c r="F10420" s="17">
        <v>0</v>
      </c>
      <c r="G10420" s="17">
        <v>0</v>
      </c>
      <c r="H10420" s="17">
        <v>11</v>
      </c>
    </row>
    <row r="10421" spans="1:8">
      <c r="A10421" s="15">
        <v>10416</v>
      </c>
      <c r="B10421" s="16" t="s">
        <v>44</v>
      </c>
      <c r="C10421" s="16" t="s">
        <v>324</v>
      </c>
      <c r="D10421" s="17">
        <v>0</v>
      </c>
      <c r="E10421" s="17">
        <v>0</v>
      </c>
      <c r="F10421" s="17">
        <v>3</v>
      </c>
      <c r="G10421" s="17">
        <v>16</v>
      </c>
      <c r="H10421" s="17">
        <v>22</v>
      </c>
    </row>
    <row r="10422" spans="1:8">
      <c r="A10422" s="15">
        <v>10417</v>
      </c>
      <c r="B10422" s="16" t="s">
        <v>44</v>
      </c>
      <c r="C10422" s="16" t="s">
        <v>325</v>
      </c>
      <c r="D10422" s="17">
        <v>0</v>
      </c>
      <c r="E10422" s="17">
        <v>0</v>
      </c>
      <c r="F10422" s="17">
        <v>0</v>
      </c>
      <c r="G10422" s="17">
        <v>0</v>
      </c>
      <c r="H10422" s="17">
        <v>4</v>
      </c>
    </row>
    <row r="10423" spans="1:8">
      <c r="A10423" s="15">
        <v>10418</v>
      </c>
      <c r="B10423" s="16" t="s">
        <v>44</v>
      </c>
      <c r="C10423" s="16" t="s">
        <v>368</v>
      </c>
      <c r="D10423" s="17">
        <v>4</v>
      </c>
      <c r="E10423" s="17">
        <v>0</v>
      </c>
      <c r="F10423" s="17">
        <v>0</v>
      </c>
      <c r="G10423" s="17">
        <v>7</v>
      </c>
      <c r="H10423" s="17">
        <v>14</v>
      </c>
    </row>
    <row r="10424" spans="1:8">
      <c r="A10424" s="15">
        <v>10419</v>
      </c>
      <c r="B10424" s="16" t="s">
        <v>44</v>
      </c>
      <c r="C10424" s="16" t="s">
        <v>326</v>
      </c>
      <c r="D10424" s="17">
        <v>7</v>
      </c>
      <c r="E10424" s="17">
        <v>11</v>
      </c>
      <c r="F10424" s="17">
        <v>69</v>
      </c>
      <c r="G10424" s="17">
        <v>13</v>
      </c>
      <c r="H10424" s="17">
        <v>104</v>
      </c>
    </row>
    <row r="10425" spans="1:8">
      <c r="A10425" s="15">
        <v>10420</v>
      </c>
      <c r="B10425" s="16" t="s">
        <v>44</v>
      </c>
      <c r="C10425" s="16" t="s">
        <v>327</v>
      </c>
      <c r="D10425" s="17">
        <v>0</v>
      </c>
      <c r="E10425" s="17">
        <v>0</v>
      </c>
      <c r="F10425" s="17">
        <v>5</v>
      </c>
      <c r="G10425" s="17">
        <v>4</v>
      </c>
      <c r="H10425" s="17">
        <v>10</v>
      </c>
    </row>
    <row r="10426" spans="1:8">
      <c r="A10426" s="15">
        <v>10421</v>
      </c>
      <c r="B10426" s="16" t="s">
        <v>44</v>
      </c>
      <c r="C10426" s="16" t="s">
        <v>328</v>
      </c>
      <c r="D10426" s="17">
        <v>0</v>
      </c>
      <c r="E10426" s="17">
        <v>0</v>
      </c>
      <c r="F10426" s="17">
        <v>4</v>
      </c>
      <c r="G10426" s="17">
        <v>0</v>
      </c>
      <c r="H10426" s="17">
        <v>4</v>
      </c>
    </row>
    <row r="10427" spans="1:8">
      <c r="A10427" s="15">
        <v>10422</v>
      </c>
      <c r="B10427" s="16" t="s">
        <v>44</v>
      </c>
      <c r="C10427" s="16" t="s">
        <v>329</v>
      </c>
      <c r="D10427" s="17">
        <v>0</v>
      </c>
      <c r="E10427" s="17">
        <v>0</v>
      </c>
      <c r="F10427" s="17">
        <v>0</v>
      </c>
      <c r="G10427" s="17">
        <v>0</v>
      </c>
      <c r="H10427" s="17">
        <v>3</v>
      </c>
    </row>
    <row r="10428" spans="1:8">
      <c r="A10428" s="15">
        <v>10423</v>
      </c>
      <c r="B10428" s="16" t="s">
        <v>44</v>
      </c>
      <c r="C10428" s="16" t="s">
        <v>379</v>
      </c>
      <c r="D10428" s="17">
        <v>0</v>
      </c>
      <c r="E10428" s="17">
        <v>0</v>
      </c>
      <c r="F10428" s="17">
        <v>0</v>
      </c>
      <c r="G10428" s="17">
        <v>0</v>
      </c>
      <c r="H10428" s="17">
        <v>0</v>
      </c>
    </row>
    <row r="10429" spans="1:8">
      <c r="A10429" s="15">
        <v>10424</v>
      </c>
      <c r="B10429" s="16" t="s">
        <v>44</v>
      </c>
      <c r="C10429" s="16" t="s">
        <v>369</v>
      </c>
      <c r="D10429" s="17">
        <v>3</v>
      </c>
      <c r="E10429" s="17">
        <v>4</v>
      </c>
      <c r="F10429" s="17">
        <v>57</v>
      </c>
      <c r="G10429" s="17">
        <v>0</v>
      </c>
      <c r="H10429" s="17">
        <v>65</v>
      </c>
    </row>
    <row r="10430" spans="1:8">
      <c r="A10430" s="15">
        <v>10425</v>
      </c>
      <c r="B10430" s="16" t="s">
        <v>44</v>
      </c>
      <c r="C10430" s="16" t="s">
        <v>389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44</v>
      </c>
      <c r="C10431" s="16" t="s">
        <v>390</v>
      </c>
      <c r="D10431" s="17">
        <v>0</v>
      </c>
      <c r="E10431" s="17">
        <v>0</v>
      </c>
      <c r="F10431" s="17">
        <v>0</v>
      </c>
      <c r="G10431" s="17">
        <v>0</v>
      </c>
      <c r="H10431" s="17">
        <v>0</v>
      </c>
    </row>
    <row r="10432" spans="1:8">
      <c r="A10432" s="15">
        <v>10427</v>
      </c>
      <c r="B10432" s="16" t="s">
        <v>44</v>
      </c>
      <c r="C10432" s="16" t="s">
        <v>330</v>
      </c>
      <c r="D10432" s="17">
        <v>0</v>
      </c>
      <c r="E10432" s="17">
        <v>0</v>
      </c>
      <c r="F10432" s="17">
        <v>24</v>
      </c>
      <c r="G10432" s="17">
        <v>26</v>
      </c>
      <c r="H10432" s="17">
        <v>50</v>
      </c>
    </row>
    <row r="10433" spans="1:8">
      <c r="A10433" s="15">
        <v>10428</v>
      </c>
      <c r="B10433" s="16" t="s">
        <v>44</v>
      </c>
      <c r="C10433" s="16" t="s">
        <v>391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44</v>
      </c>
      <c r="C10434" s="16" t="s">
        <v>392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44</v>
      </c>
      <c r="C10435" s="16" t="s">
        <v>393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44</v>
      </c>
      <c r="C10436" s="16" t="s">
        <v>331</v>
      </c>
      <c r="D10436" s="17">
        <v>0</v>
      </c>
      <c r="E10436" s="17">
        <v>0</v>
      </c>
      <c r="F10436" s="17">
        <v>0</v>
      </c>
      <c r="G10436" s="17">
        <v>0</v>
      </c>
      <c r="H10436" s="17">
        <v>0</v>
      </c>
    </row>
    <row r="10437" spans="1:8">
      <c r="A10437" s="15">
        <v>10432</v>
      </c>
      <c r="B10437" s="16" t="s">
        <v>44</v>
      </c>
      <c r="C10437" s="16" t="s">
        <v>394</v>
      </c>
      <c r="D10437" s="17">
        <v>13258</v>
      </c>
      <c r="E10437" s="17">
        <v>9196</v>
      </c>
      <c r="F10437" s="17">
        <v>37210</v>
      </c>
      <c r="G10437" s="17">
        <v>13592</v>
      </c>
      <c r="H10437" s="17">
        <v>73257</v>
      </c>
    </row>
    <row r="10438" spans="1:8">
      <c r="A10438" s="15">
        <v>10433</v>
      </c>
      <c r="B10438" s="16" t="s">
        <v>44</v>
      </c>
      <c r="C10438" s="16" t="s">
        <v>332</v>
      </c>
      <c r="D10438" s="17">
        <v>0</v>
      </c>
      <c r="E10438" s="17">
        <v>0</v>
      </c>
      <c r="F10438" s="17">
        <v>0</v>
      </c>
      <c r="G10438" s="17">
        <v>0</v>
      </c>
      <c r="H10438" s="17">
        <v>0</v>
      </c>
    </row>
    <row r="10439" spans="1:8">
      <c r="A10439" s="15">
        <v>10434</v>
      </c>
      <c r="B10439" s="16" t="s">
        <v>44</v>
      </c>
      <c r="C10439" s="16" t="s">
        <v>333</v>
      </c>
      <c r="D10439" s="17">
        <v>4</v>
      </c>
      <c r="E10439" s="17">
        <v>4</v>
      </c>
      <c r="F10439" s="17">
        <v>23</v>
      </c>
      <c r="G10439" s="17">
        <v>3</v>
      </c>
      <c r="H10439" s="17">
        <v>32</v>
      </c>
    </row>
    <row r="10440" spans="1:8">
      <c r="A10440" s="15">
        <v>10435</v>
      </c>
      <c r="B10440" s="16" t="s">
        <v>45</v>
      </c>
      <c r="C10440" s="16" t="s">
        <v>97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45</v>
      </c>
      <c r="C10441" s="16" t="s">
        <v>347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45</v>
      </c>
      <c r="C10442" s="16" t="s">
        <v>98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45</v>
      </c>
      <c r="C10443" s="16" t="s">
        <v>99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45</v>
      </c>
      <c r="C10444" s="16" t="s">
        <v>100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45</v>
      </c>
      <c r="C10445" s="16" t="s">
        <v>101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45</v>
      </c>
      <c r="C10446" s="16" t="s">
        <v>102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45</v>
      </c>
      <c r="C10447" s="16" t="s">
        <v>103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45</v>
      </c>
      <c r="C10448" s="16" t="s">
        <v>104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45</v>
      </c>
      <c r="C10449" s="16" t="s">
        <v>105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45</v>
      </c>
      <c r="C10450" s="16" t="s">
        <v>106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45</v>
      </c>
      <c r="C10451" s="16" t="s">
        <v>107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45</v>
      </c>
      <c r="C10452" s="16" t="s">
        <v>108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45</v>
      </c>
      <c r="C10453" s="16" t="s">
        <v>109</v>
      </c>
      <c r="D10453" s="17">
        <v>0</v>
      </c>
      <c r="E10453" s="17">
        <v>0</v>
      </c>
      <c r="F10453" s="17">
        <v>0</v>
      </c>
      <c r="G10453" s="17">
        <v>0</v>
      </c>
      <c r="H10453" s="17">
        <v>0</v>
      </c>
    </row>
    <row r="10454" spans="1:8">
      <c r="A10454" s="15">
        <v>10449</v>
      </c>
      <c r="B10454" s="16" t="s">
        <v>45</v>
      </c>
      <c r="C10454" s="16" t="s">
        <v>110</v>
      </c>
      <c r="D10454" s="17">
        <v>1044</v>
      </c>
      <c r="E10454" s="17">
        <v>548</v>
      </c>
      <c r="F10454" s="17">
        <v>2886</v>
      </c>
      <c r="G10454" s="17">
        <v>1500</v>
      </c>
      <c r="H10454" s="17">
        <v>5976</v>
      </c>
    </row>
    <row r="10455" spans="1:8">
      <c r="A10455" s="15">
        <v>10450</v>
      </c>
      <c r="B10455" s="16" t="s">
        <v>45</v>
      </c>
      <c r="C10455" s="16" t="s">
        <v>348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45</v>
      </c>
      <c r="C10456" s="16" t="s">
        <v>111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45</v>
      </c>
      <c r="C10457" s="16" t="s">
        <v>112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45</v>
      </c>
      <c r="C10458" s="16" t="s">
        <v>113</v>
      </c>
      <c r="D10458" s="17">
        <v>0</v>
      </c>
      <c r="E10458" s="17">
        <v>0</v>
      </c>
      <c r="F10458" s="17">
        <v>0</v>
      </c>
      <c r="G10458" s="17">
        <v>5</v>
      </c>
      <c r="H10458" s="17">
        <v>5</v>
      </c>
    </row>
    <row r="10459" spans="1:8">
      <c r="A10459" s="15">
        <v>10454</v>
      </c>
      <c r="B10459" s="16" t="s">
        <v>45</v>
      </c>
      <c r="C10459" s="16" t="s">
        <v>114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45</v>
      </c>
      <c r="C10460" s="16" t="s">
        <v>115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45</v>
      </c>
      <c r="C10461" s="16" t="s">
        <v>116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45</v>
      </c>
      <c r="C10462" s="16" t="s">
        <v>117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45</v>
      </c>
      <c r="C10463" s="16" t="s">
        <v>118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45</v>
      </c>
      <c r="C10464" s="16" t="s">
        <v>119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45</v>
      </c>
      <c r="C10465" s="16" t="s">
        <v>120</v>
      </c>
      <c r="D10465" s="17">
        <v>0</v>
      </c>
      <c r="E10465" s="17">
        <v>0</v>
      </c>
      <c r="F10465" s="17">
        <v>0</v>
      </c>
      <c r="G10465" s="17">
        <v>0</v>
      </c>
      <c r="H10465" s="17">
        <v>4</v>
      </c>
    </row>
    <row r="10466" spans="1:8">
      <c r="A10466" s="15">
        <v>10461</v>
      </c>
      <c r="B10466" s="16" t="s">
        <v>45</v>
      </c>
      <c r="C10466" s="16" t="s">
        <v>121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45</v>
      </c>
      <c r="C10467" s="16" t="s">
        <v>122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45</v>
      </c>
      <c r="C10468" s="16" t="s">
        <v>123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45</v>
      </c>
      <c r="C10469" s="16" t="s">
        <v>124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45</v>
      </c>
      <c r="C10470" s="16" t="s">
        <v>380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45</v>
      </c>
      <c r="C10471" s="16" t="s">
        <v>372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45</v>
      </c>
      <c r="C10472" s="16" t="s">
        <v>125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45</v>
      </c>
      <c r="C10473" s="16" t="s">
        <v>126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45</v>
      </c>
      <c r="C10474" s="16" t="s">
        <v>127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45</v>
      </c>
      <c r="C10475" s="16" t="s">
        <v>128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45</v>
      </c>
      <c r="C10476" s="16" t="s">
        <v>129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45</v>
      </c>
      <c r="C10477" s="16" t="s">
        <v>130</v>
      </c>
      <c r="D10477" s="17">
        <v>0</v>
      </c>
      <c r="E10477" s="17">
        <v>0</v>
      </c>
      <c r="F10477" s="17">
        <v>0</v>
      </c>
      <c r="G10477" s="17">
        <v>0</v>
      </c>
      <c r="H10477" s="17">
        <v>0</v>
      </c>
    </row>
    <row r="10478" spans="1:8">
      <c r="A10478" s="15">
        <v>10473</v>
      </c>
      <c r="B10478" s="16" t="s">
        <v>45</v>
      </c>
      <c r="C10478" s="16" t="s">
        <v>131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45</v>
      </c>
      <c r="C10479" s="16" t="s">
        <v>132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45</v>
      </c>
      <c r="C10480" s="16" t="s">
        <v>381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45</v>
      </c>
      <c r="C10481" s="16" t="s">
        <v>133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45</v>
      </c>
      <c r="C10482" s="16" t="s">
        <v>134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45</v>
      </c>
      <c r="C10483" s="16" t="s">
        <v>135</v>
      </c>
      <c r="D10483" s="17">
        <v>0</v>
      </c>
      <c r="E10483" s="17">
        <v>0</v>
      </c>
      <c r="F10483" s="17">
        <v>3</v>
      </c>
      <c r="G10483" s="17">
        <v>0</v>
      </c>
      <c r="H10483" s="17">
        <v>3</v>
      </c>
    </row>
    <row r="10484" spans="1:8">
      <c r="A10484" s="15">
        <v>10479</v>
      </c>
      <c r="B10484" s="16" t="s">
        <v>45</v>
      </c>
      <c r="C10484" s="16" t="s">
        <v>136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45</v>
      </c>
      <c r="C10485" s="16" t="s">
        <v>137</v>
      </c>
      <c r="D10485" s="17">
        <v>0</v>
      </c>
      <c r="E10485" s="17">
        <v>0</v>
      </c>
      <c r="F10485" s="17">
        <v>0</v>
      </c>
      <c r="G10485" s="17">
        <v>0</v>
      </c>
      <c r="H10485" s="17">
        <v>0</v>
      </c>
    </row>
    <row r="10486" spans="1:8">
      <c r="A10486" s="15">
        <v>10481</v>
      </c>
      <c r="B10486" s="16" t="s">
        <v>45</v>
      </c>
      <c r="C10486" s="16" t="s">
        <v>138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45</v>
      </c>
      <c r="C10487" s="16" t="s">
        <v>139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45</v>
      </c>
      <c r="C10488" s="16" t="s">
        <v>140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45</v>
      </c>
      <c r="C10489" s="16" t="s">
        <v>141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45</v>
      </c>
      <c r="C10490" s="16" t="s">
        <v>142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45</v>
      </c>
      <c r="C10491" s="16" t="s">
        <v>143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45</v>
      </c>
      <c r="C10492" s="16" t="s">
        <v>144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45</v>
      </c>
      <c r="C10493" s="16" t="s">
        <v>349</v>
      </c>
      <c r="D10493" s="17">
        <v>0</v>
      </c>
      <c r="E10493" s="17">
        <v>0</v>
      </c>
      <c r="F10493" s="17">
        <v>4</v>
      </c>
      <c r="G10493" s="17">
        <v>4</v>
      </c>
      <c r="H10493" s="17">
        <v>11</v>
      </c>
    </row>
    <row r="10494" spans="1:8">
      <c r="A10494" s="15">
        <v>10489</v>
      </c>
      <c r="B10494" s="16" t="s">
        <v>45</v>
      </c>
      <c r="C10494" s="16" t="s">
        <v>145</v>
      </c>
      <c r="D10494" s="17">
        <v>0</v>
      </c>
      <c r="E10494" s="17">
        <v>0</v>
      </c>
      <c r="F10494" s="17">
        <v>0</v>
      </c>
      <c r="G10494" s="17">
        <v>0</v>
      </c>
      <c r="H10494" s="17">
        <v>0</v>
      </c>
    </row>
    <row r="10495" spans="1:8">
      <c r="A10495" s="15">
        <v>10490</v>
      </c>
      <c r="B10495" s="16" t="s">
        <v>45</v>
      </c>
      <c r="C10495" s="16" t="s">
        <v>146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45</v>
      </c>
      <c r="C10496" s="16" t="s">
        <v>147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45</v>
      </c>
      <c r="C10497" s="16" t="s">
        <v>148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45</v>
      </c>
      <c r="C10498" s="16" t="s">
        <v>350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45</v>
      </c>
      <c r="C10499" s="16" t="s">
        <v>149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45</v>
      </c>
      <c r="C10500" s="16" t="s">
        <v>150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45</v>
      </c>
      <c r="C10501" s="16" t="s">
        <v>351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45</v>
      </c>
      <c r="C10502" s="16" t="s">
        <v>151</v>
      </c>
      <c r="D10502" s="17">
        <v>0</v>
      </c>
      <c r="E10502" s="17">
        <v>0</v>
      </c>
      <c r="F10502" s="17">
        <v>0</v>
      </c>
      <c r="G10502" s="17">
        <v>3</v>
      </c>
      <c r="H10502" s="17">
        <v>3</v>
      </c>
    </row>
    <row r="10503" spans="1:8">
      <c r="A10503" s="15">
        <v>10498</v>
      </c>
      <c r="B10503" s="16" t="s">
        <v>45</v>
      </c>
      <c r="C10503" s="16" t="s">
        <v>152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45</v>
      </c>
      <c r="C10504" s="16" t="s">
        <v>352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45</v>
      </c>
      <c r="C10505" s="16" t="s">
        <v>153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45</v>
      </c>
      <c r="C10506" s="16" t="s">
        <v>154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45</v>
      </c>
      <c r="C10507" s="16" t="s">
        <v>155</v>
      </c>
      <c r="D10507" s="17">
        <v>0</v>
      </c>
      <c r="E10507" s="17">
        <v>0</v>
      </c>
      <c r="F10507" s="17">
        <v>0</v>
      </c>
      <c r="G10507" s="17">
        <v>3</v>
      </c>
      <c r="H10507" s="17">
        <v>3</v>
      </c>
    </row>
    <row r="10508" spans="1:8">
      <c r="A10508" s="15">
        <v>10503</v>
      </c>
      <c r="B10508" s="16" t="s">
        <v>45</v>
      </c>
      <c r="C10508" s="16" t="s">
        <v>156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45</v>
      </c>
      <c r="C10509" s="16" t="s">
        <v>157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45</v>
      </c>
      <c r="C10510" s="16" t="s">
        <v>158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45</v>
      </c>
      <c r="C10511" s="16" t="s">
        <v>159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45</v>
      </c>
      <c r="C10512" s="16" t="s">
        <v>160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45</v>
      </c>
      <c r="C10513" s="16" t="s">
        <v>161</v>
      </c>
      <c r="D10513" s="17">
        <v>0</v>
      </c>
      <c r="E10513" s="17">
        <v>0</v>
      </c>
      <c r="F10513" s="17">
        <v>0</v>
      </c>
      <c r="G10513" s="17">
        <v>0</v>
      </c>
      <c r="H10513" s="17">
        <v>4</v>
      </c>
    </row>
    <row r="10514" spans="1:8">
      <c r="A10514" s="15">
        <v>10509</v>
      </c>
      <c r="B10514" s="16" t="s">
        <v>45</v>
      </c>
      <c r="C10514" s="16" t="s">
        <v>162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45</v>
      </c>
      <c r="C10515" s="16" t="s">
        <v>163</v>
      </c>
      <c r="D10515" s="17">
        <v>0</v>
      </c>
      <c r="E10515" s="17">
        <v>0</v>
      </c>
      <c r="F10515" s="17">
        <v>88</v>
      </c>
      <c r="G10515" s="17">
        <v>85</v>
      </c>
      <c r="H10515" s="17">
        <v>171</v>
      </c>
    </row>
    <row r="10516" spans="1:8">
      <c r="A10516" s="15">
        <v>10511</v>
      </c>
      <c r="B10516" s="16" t="s">
        <v>45</v>
      </c>
      <c r="C10516" s="16" t="s">
        <v>164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45</v>
      </c>
      <c r="C10517" s="16" t="s">
        <v>165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45</v>
      </c>
      <c r="C10518" s="16" t="s">
        <v>166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45</v>
      </c>
      <c r="C10519" s="16" t="s">
        <v>167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45</v>
      </c>
      <c r="C10520" s="16" t="s">
        <v>168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45</v>
      </c>
      <c r="C10521" s="16" t="s">
        <v>353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45</v>
      </c>
      <c r="C10522" s="16" t="s">
        <v>169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45</v>
      </c>
      <c r="C10523" s="16" t="s">
        <v>170</v>
      </c>
      <c r="D10523" s="17">
        <v>0</v>
      </c>
      <c r="E10523" s="17">
        <v>4</v>
      </c>
      <c r="F10523" s="17">
        <v>0</v>
      </c>
      <c r="G10523" s="17">
        <v>0</v>
      </c>
      <c r="H10523" s="17">
        <v>5</v>
      </c>
    </row>
    <row r="10524" spans="1:8">
      <c r="A10524" s="15">
        <v>10519</v>
      </c>
      <c r="B10524" s="16" t="s">
        <v>45</v>
      </c>
      <c r="C10524" s="16" t="s">
        <v>171</v>
      </c>
      <c r="D10524" s="17">
        <v>0</v>
      </c>
      <c r="E10524" s="17">
        <v>0</v>
      </c>
      <c r="F10524" s="17">
        <v>0</v>
      </c>
      <c r="G10524" s="17">
        <v>0</v>
      </c>
      <c r="H10524" s="17">
        <v>0</v>
      </c>
    </row>
    <row r="10525" spans="1:8">
      <c r="A10525" s="15">
        <v>10520</v>
      </c>
      <c r="B10525" s="16" t="s">
        <v>45</v>
      </c>
      <c r="C10525" s="16" t="s">
        <v>172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45</v>
      </c>
      <c r="C10526" s="16" t="s">
        <v>173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45</v>
      </c>
      <c r="C10527" s="16" t="s">
        <v>174</v>
      </c>
      <c r="D10527" s="17">
        <v>0</v>
      </c>
      <c r="E10527" s="17">
        <v>0</v>
      </c>
      <c r="F10527" s="17">
        <v>0</v>
      </c>
      <c r="G10527" s="17">
        <v>0</v>
      </c>
      <c r="H10527" s="17">
        <v>0</v>
      </c>
    </row>
    <row r="10528" spans="1:8">
      <c r="A10528" s="15">
        <v>10523</v>
      </c>
      <c r="B10528" s="16" t="s">
        <v>45</v>
      </c>
      <c r="C10528" s="16" t="s">
        <v>175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45</v>
      </c>
      <c r="C10529" s="16" t="s">
        <v>176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45</v>
      </c>
      <c r="C10530" s="16" t="s">
        <v>177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45</v>
      </c>
      <c r="C10531" s="16" t="s">
        <v>178</v>
      </c>
      <c r="D10531" s="17">
        <v>0</v>
      </c>
      <c r="E10531" s="17">
        <v>0</v>
      </c>
      <c r="F10531" s="17">
        <v>11</v>
      </c>
      <c r="G10531" s="17">
        <v>22</v>
      </c>
      <c r="H10531" s="17">
        <v>29</v>
      </c>
    </row>
    <row r="10532" spans="1:8">
      <c r="A10532" s="15">
        <v>10527</v>
      </c>
      <c r="B10532" s="16" t="s">
        <v>45</v>
      </c>
      <c r="C10532" s="16" t="s">
        <v>179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45</v>
      </c>
      <c r="C10533" s="16" t="s">
        <v>180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45</v>
      </c>
      <c r="C10534" s="16" t="s">
        <v>181</v>
      </c>
      <c r="D10534" s="17">
        <v>0</v>
      </c>
      <c r="E10534" s="17">
        <v>0</v>
      </c>
      <c r="F10534" s="17">
        <v>3</v>
      </c>
      <c r="G10534" s="17">
        <v>7</v>
      </c>
      <c r="H10534" s="17">
        <v>13</v>
      </c>
    </row>
    <row r="10535" spans="1:8">
      <c r="A10535" s="15">
        <v>10530</v>
      </c>
      <c r="B10535" s="16" t="s">
        <v>45</v>
      </c>
      <c r="C10535" s="16" t="s">
        <v>182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45</v>
      </c>
      <c r="C10536" s="16" t="s">
        <v>183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45</v>
      </c>
      <c r="C10537" s="16" t="s">
        <v>184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45</v>
      </c>
      <c r="C10538" s="16" t="s">
        <v>185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45</v>
      </c>
      <c r="C10539" s="16" t="s">
        <v>186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45</v>
      </c>
      <c r="C10540" s="16" t="s">
        <v>354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45</v>
      </c>
      <c r="C10541" s="16" t="s">
        <v>187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45</v>
      </c>
      <c r="C10542" s="16" t="s">
        <v>188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45</v>
      </c>
      <c r="C10543" s="16" t="s">
        <v>189</v>
      </c>
      <c r="D10543" s="17">
        <v>0</v>
      </c>
      <c r="E10543" s="17">
        <v>0</v>
      </c>
      <c r="F10543" s="17">
        <v>0</v>
      </c>
      <c r="G10543" s="17">
        <v>0</v>
      </c>
      <c r="H10543" s="17">
        <v>0</v>
      </c>
    </row>
    <row r="10544" spans="1:8">
      <c r="A10544" s="15">
        <v>10539</v>
      </c>
      <c r="B10544" s="16" t="s">
        <v>45</v>
      </c>
      <c r="C10544" s="16" t="s">
        <v>190</v>
      </c>
      <c r="D10544" s="17">
        <v>0</v>
      </c>
      <c r="E10544" s="17">
        <v>0</v>
      </c>
      <c r="F10544" s="17">
        <v>0</v>
      </c>
      <c r="G10544" s="17">
        <v>0</v>
      </c>
      <c r="H10544" s="17">
        <v>0</v>
      </c>
    </row>
    <row r="10545" spans="1:8">
      <c r="A10545" s="15">
        <v>10540</v>
      </c>
      <c r="B10545" s="16" t="s">
        <v>45</v>
      </c>
      <c r="C10545" s="16" t="s">
        <v>191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45</v>
      </c>
      <c r="C10546" s="16" t="s">
        <v>192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45</v>
      </c>
      <c r="C10547" s="16" t="s">
        <v>355</v>
      </c>
      <c r="D10547" s="17">
        <v>0</v>
      </c>
      <c r="E10547" s="17">
        <v>0</v>
      </c>
      <c r="F10547" s="17">
        <v>0</v>
      </c>
      <c r="G10547" s="17">
        <v>0</v>
      </c>
      <c r="H10547" s="17">
        <v>0</v>
      </c>
    </row>
    <row r="10548" spans="1:8">
      <c r="A10548" s="15">
        <v>10543</v>
      </c>
      <c r="B10548" s="16" t="s">
        <v>45</v>
      </c>
      <c r="C10548" s="16" t="s">
        <v>193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45</v>
      </c>
      <c r="C10549" s="16" t="s">
        <v>194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45</v>
      </c>
      <c r="C10550" s="16" t="s">
        <v>195</v>
      </c>
      <c r="D10550" s="17">
        <v>0</v>
      </c>
      <c r="E10550" s="17">
        <v>0</v>
      </c>
      <c r="F10550" s="17">
        <v>17</v>
      </c>
      <c r="G10550" s="17">
        <v>0</v>
      </c>
      <c r="H10550" s="17">
        <v>15</v>
      </c>
    </row>
    <row r="10551" spans="1:8">
      <c r="A10551" s="15">
        <v>10546</v>
      </c>
      <c r="B10551" s="16" t="s">
        <v>45</v>
      </c>
      <c r="C10551" s="16" t="s">
        <v>196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45</v>
      </c>
      <c r="C10552" s="16" t="s">
        <v>197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45</v>
      </c>
      <c r="C10553" s="16" t="s">
        <v>198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45</v>
      </c>
      <c r="C10554" s="16" t="s">
        <v>199</v>
      </c>
      <c r="D10554" s="17">
        <v>3</v>
      </c>
      <c r="E10554" s="17">
        <v>0</v>
      </c>
      <c r="F10554" s="17">
        <v>7</v>
      </c>
      <c r="G10554" s="17">
        <v>3</v>
      </c>
      <c r="H10554" s="17">
        <v>10</v>
      </c>
    </row>
    <row r="10555" spans="1:8">
      <c r="A10555" s="15">
        <v>10550</v>
      </c>
      <c r="B10555" s="16" t="s">
        <v>45</v>
      </c>
      <c r="C10555" s="16" t="s">
        <v>200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45</v>
      </c>
      <c r="C10556" s="16" t="s">
        <v>201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45</v>
      </c>
      <c r="C10557" s="16" t="s">
        <v>202</v>
      </c>
      <c r="D10557" s="17">
        <v>0</v>
      </c>
      <c r="E10557" s="17">
        <v>0</v>
      </c>
      <c r="F10557" s="17">
        <v>0</v>
      </c>
      <c r="G10557" s="17">
        <v>6</v>
      </c>
      <c r="H10557" s="17">
        <v>13</v>
      </c>
    </row>
    <row r="10558" spans="1:8">
      <c r="A10558" s="15">
        <v>10553</v>
      </c>
      <c r="B10558" s="16" t="s">
        <v>45</v>
      </c>
      <c r="C10558" s="16" t="s">
        <v>203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45</v>
      </c>
      <c r="C10559" s="16" t="s">
        <v>204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45</v>
      </c>
      <c r="C10560" s="16" t="s">
        <v>205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45</v>
      </c>
      <c r="C10561" s="16" t="s">
        <v>356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45</v>
      </c>
      <c r="C10562" s="16" t="s">
        <v>206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45</v>
      </c>
      <c r="C10563" s="16" t="s">
        <v>207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45</v>
      </c>
      <c r="C10564" s="16" t="s">
        <v>208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45</v>
      </c>
      <c r="C10565" s="16" t="s">
        <v>209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45</v>
      </c>
      <c r="C10566" s="16" t="s">
        <v>357</v>
      </c>
      <c r="D10566" s="17">
        <v>0</v>
      </c>
      <c r="E10566" s="17">
        <v>0</v>
      </c>
      <c r="F10566" s="17">
        <v>0</v>
      </c>
      <c r="G10566" s="17">
        <v>0</v>
      </c>
      <c r="H10566" s="17">
        <v>0</v>
      </c>
    </row>
    <row r="10567" spans="1:8">
      <c r="A10567" s="15">
        <v>10562</v>
      </c>
      <c r="B10567" s="16" t="s">
        <v>45</v>
      </c>
      <c r="C10567" s="16" t="s">
        <v>358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45</v>
      </c>
      <c r="C10568" s="16" t="s">
        <v>359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45</v>
      </c>
      <c r="C10569" s="16" t="s">
        <v>210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45</v>
      </c>
      <c r="C10570" s="16" t="s">
        <v>360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45</v>
      </c>
      <c r="C10571" s="16" t="s">
        <v>211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45</v>
      </c>
      <c r="C10572" s="16" t="s">
        <v>212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45</v>
      </c>
      <c r="C10573" s="16" t="s">
        <v>213</v>
      </c>
      <c r="D10573" s="17">
        <v>0</v>
      </c>
      <c r="E10573" s="17">
        <v>0</v>
      </c>
      <c r="F10573" s="17">
        <v>0</v>
      </c>
      <c r="G10573" s="17">
        <v>0</v>
      </c>
      <c r="H10573" s="17">
        <v>5</v>
      </c>
    </row>
    <row r="10574" spans="1:8">
      <c r="A10574" s="15">
        <v>10569</v>
      </c>
      <c r="B10574" s="16" t="s">
        <v>45</v>
      </c>
      <c r="C10574" s="16" t="s">
        <v>214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45</v>
      </c>
      <c r="C10575" s="16" t="s">
        <v>215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45</v>
      </c>
      <c r="C10576" s="16" t="s">
        <v>216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45</v>
      </c>
      <c r="C10577" s="16" t="s">
        <v>217</v>
      </c>
      <c r="D10577" s="17">
        <v>0</v>
      </c>
      <c r="E10577" s="17">
        <v>0</v>
      </c>
      <c r="F10577" s="17">
        <v>0</v>
      </c>
      <c r="G10577" s="17">
        <v>0</v>
      </c>
      <c r="H10577" s="17">
        <v>0</v>
      </c>
    </row>
    <row r="10578" spans="1:8">
      <c r="A10578" s="15">
        <v>10573</v>
      </c>
      <c r="B10578" s="16" t="s">
        <v>45</v>
      </c>
      <c r="C10578" s="16" t="s">
        <v>218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45</v>
      </c>
      <c r="C10579" s="16" t="s">
        <v>219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45</v>
      </c>
      <c r="C10580" s="16" t="s">
        <v>361</v>
      </c>
      <c r="D10580" s="17">
        <v>0</v>
      </c>
      <c r="E10580" s="17">
        <v>0</v>
      </c>
      <c r="F10580" s="17">
        <v>0</v>
      </c>
      <c r="G10580" s="17">
        <v>0</v>
      </c>
      <c r="H10580" s="17">
        <v>0</v>
      </c>
    </row>
    <row r="10581" spans="1:8">
      <c r="A10581" s="15">
        <v>10576</v>
      </c>
      <c r="B10581" s="16" t="s">
        <v>45</v>
      </c>
      <c r="C10581" s="16" t="s">
        <v>220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45</v>
      </c>
      <c r="C10582" s="16" t="s">
        <v>221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45</v>
      </c>
      <c r="C10583" s="16" t="s">
        <v>222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45</v>
      </c>
      <c r="C10584" s="16" t="s">
        <v>223</v>
      </c>
      <c r="D10584" s="17">
        <v>0</v>
      </c>
      <c r="E10584" s="17">
        <v>0</v>
      </c>
      <c r="F10584" s="17">
        <v>4</v>
      </c>
      <c r="G10584" s="17">
        <v>0</v>
      </c>
      <c r="H10584" s="17">
        <v>10</v>
      </c>
    </row>
    <row r="10585" spans="1:8">
      <c r="A10585" s="15">
        <v>10580</v>
      </c>
      <c r="B10585" s="16" t="s">
        <v>45</v>
      </c>
      <c r="C10585" s="16" t="s">
        <v>224</v>
      </c>
      <c r="D10585" s="17">
        <v>0</v>
      </c>
      <c r="E10585" s="17">
        <v>0</v>
      </c>
      <c r="F10585" s="17">
        <v>0</v>
      </c>
      <c r="G10585" s="17">
        <v>0</v>
      </c>
      <c r="H10585" s="17">
        <v>0</v>
      </c>
    </row>
    <row r="10586" spans="1:8">
      <c r="A10586" s="15">
        <v>10581</v>
      </c>
      <c r="B10586" s="16" t="s">
        <v>45</v>
      </c>
      <c r="C10586" s="16" t="s">
        <v>225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45</v>
      </c>
      <c r="C10587" s="16" t="s">
        <v>226</v>
      </c>
      <c r="D10587" s="17">
        <v>0</v>
      </c>
      <c r="E10587" s="17">
        <v>0</v>
      </c>
      <c r="F10587" s="17">
        <v>9</v>
      </c>
      <c r="G10587" s="17">
        <v>7</v>
      </c>
      <c r="H10587" s="17">
        <v>9</v>
      </c>
    </row>
    <row r="10588" spans="1:8">
      <c r="A10588" s="15">
        <v>10583</v>
      </c>
      <c r="B10588" s="16" t="s">
        <v>45</v>
      </c>
      <c r="C10588" s="16" t="s">
        <v>227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45</v>
      </c>
      <c r="C10589" s="16" t="s">
        <v>228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45</v>
      </c>
      <c r="C10590" s="16" t="s">
        <v>373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45</v>
      </c>
      <c r="C10591" s="16" t="s">
        <v>229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45</v>
      </c>
      <c r="C10592" s="16" t="s">
        <v>230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45</v>
      </c>
      <c r="C10593" s="16" t="s">
        <v>231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45</v>
      </c>
      <c r="C10594" s="16" t="s">
        <v>232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45</v>
      </c>
      <c r="C10595" s="16" t="s">
        <v>233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45</v>
      </c>
      <c r="C10596" s="16" t="s">
        <v>362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45</v>
      </c>
      <c r="C10597" s="16" t="s">
        <v>234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45</v>
      </c>
      <c r="C10598" s="16" t="s">
        <v>235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45</v>
      </c>
      <c r="C10599" s="16" t="s">
        <v>236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45</v>
      </c>
      <c r="C10600" s="16" t="s">
        <v>237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45</v>
      </c>
      <c r="C10601" s="16" t="s">
        <v>238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45</v>
      </c>
      <c r="C10602" s="16" t="s">
        <v>239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45</v>
      </c>
      <c r="C10603" s="16" t="s">
        <v>374</v>
      </c>
      <c r="D10603" s="17">
        <v>0</v>
      </c>
      <c r="E10603" s="17">
        <v>0</v>
      </c>
      <c r="F10603" s="17">
        <v>0</v>
      </c>
      <c r="G10603" s="17">
        <v>0</v>
      </c>
      <c r="H10603" s="17">
        <v>0</v>
      </c>
    </row>
    <row r="10604" spans="1:8">
      <c r="A10604" s="15">
        <v>10599</v>
      </c>
      <c r="B10604" s="16" t="s">
        <v>45</v>
      </c>
      <c r="C10604" s="16" t="s">
        <v>240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45</v>
      </c>
      <c r="C10605" s="16" t="s">
        <v>241</v>
      </c>
      <c r="D10605" s="17">
        <v>0</v>
      </c>
      <c r="E10605" s="17">
        <v>0</v>
      </c>
      <c r="F10605" s="17">
        <v>0</v>
      </c>
      <c r="G10605" s="17">
        <v>0</v>
      </c>
      <c r="H10605" s="17">
        <v>0</v>
      </c>
    </row>
    <row r="10606" spans="1:8">
      <c r="A10606" s="15">
        <v>10601</v>
      </c>
      <c r="B10606" s="16" t="s">
        <v>45</v>
      </c>
      <c r="C10606" s="16" t="s">
        <v>382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45</v>
      </c>
      <c r="C10607" s="16" t="s">
        <v>242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45</v>
      </c>
      <c r="C10608" s="16" t="s">
        <v>243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45</v>
      </c>
      <c r="C10609" s="16" t="s">
        <v>244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45</v>
      </c>
      <c r="C10610" s="16" t="s">
        <v>245</v>
      </c>
      <c r="D10610" s="17">
        <v>0</v>
      </c>
      <c r="E10610" s="17">
        <v>0</v>
      </c>
      <c r="F10610" s="17">
        <v>15</v>
      </c>
      <c r="G10610" s="17">
        <v>24</v>
      </c>
      <c r="H10610" s="17">
        <v>33</v>
      </c>
    </row>
    <row r="10611" spans="1:8">
      <c r="A10611" s="15">
        <v>10606</v>
      </c>
      <c r="B10611" s="16" t="s">
        <v>45</v>
      </c>
      <c r="C10611" s="16" t="s">
        <v>246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45</v>
      </c>
      <c r="C10612" s="16" t="s">
        <v>247</v>
      </c>
      <c r="D10612" s="17">
        <v>0</v>
      </c>
      <c r="E10612" s="17">
        <v>5</v>
      </c>
      <c r="F10612" s="17">
        <v>37</v>
      </c>
      <c r="G10612" s="17">
        <v>23</v>
      </c>
      <c r="H10612" s="17">
        <v>66</v>
      </c>
    </row>
    <row r="10613" spans="1:8">
      <c r="A10613" s="15">
        <v>10608</v>
      </c>
      <c r="B10613" s="16" t="s">
        <v>45</v>
      </c>
      <c r="C10613" s="16" t="s">
        <v>248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45</v>
      </c>
      <c r="C10614" s="16" t="s">
        <v>249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45</v>
      </c>
      <c r="C10615" s="16" t="s">
        <v>250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45</v>
      </c>
      <c r="C10616" s="16" t="s">
        <v>251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45</v>
      </c>
      <c r="C10617" s="16" t="s">
        <v>252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45</v>
      </c>
      <c r="C10618" s="16" t="s">
        <v>253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45</v>
      </c>
      <c r="C10619" s="16" t="s">
        <v>254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45</v>
      </c>
      <c r="C10620" s="16" t="s">
        <v>255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45</v>
      </c>
      <c r="C10621" s="16" t="s">
        <v>256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45</v>
      </c>
      <c r="C10622" s="16" t="s">
        <v>257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45</v>
      </c>
      <c r="C10623" s="16" t="s">
        <v>258</v>
      </c>
      <c r="D10623" s="17">
        <v>0</v>
      </c>
      <c r="E10623" s="17">
        <v>0</v>
      </c>
      <c r="F10623" s="17">
        <v>4</v>
      </c>
      <c r="G10623" s="17">
        <v>0</v>
      </c>
      <c r="H10623" s="17">
        <v>6</v>
      </c>
    </row>
    <row r="10624" spans="1:8">
      <c r="A10624" s="15">
        <v>10619</v>
      </c>
      <c r="B10624" s="16" t="s">
        <v>45</v>
      </c>
      <c r="C10624" s="16" t="s">
        <v>259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45</v>
      </c>
      <c r="C10625" s="16" t="s">
        <v>260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45</v>
      </c>
      <c r="C10626" s="16" t="s">
        <v>261</v>
      </c>
      <c r="D10626" s="17">
        <v>0</v>
      </c>
      <c r="E10626" s="17">
        <v>0</v>
      </c>
      <c r="F10626" s="17">
        <v>0</v>
      </c>
      <c r="G10626" s="17">
        <v>0</v>
      </c>
      <c r="H10626" s="17">
        <v>0</v>
      </c>
    </row>
    <row r="10627" spans="1:8">
      <c r="A10627" s="15">
        <v>10622</v>
      </c>
      <c r="B10627" s="16" t="s">
        <v>45</v>
      </c>
      <c r="C10627" s="16" t="s">
        <v>262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45</v>
      </c>
      <c r="C10628" s="16" t="s">
        <v>263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45</v>
      </c>
      <c r="C10629" s="16" t="s">
        <v>264</v>
      </c>
      <c r="D10629" s="17">
        <v>0</v>
      </c>
      <c r="E10629" s="17">
        <v>0</v>
      </c>
      <c r="F10629" s="17">
        <v>0</v>
      </c>
      <c r="G10629" s="17">
        <v>0</v>
      </c>
      <c r="H10629" s="17">
        <v>0</v>
      </c>
    </row>
    <row r="10630" spans="1:8">
      <c r="A10630" s="15">
        <v>10625</v>
      </c>
      <c r="B10630" s="16" t="s">
        <v>45</v>
      </c>
      <c r="C10630" s="16" t="s">
        <v>265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45</v>
      </c>
      <c r="C10631" s="16" t="s">
        <v>266</v>
      </c>
      <c r="D10631" s="17">
        <v>0</v>
      </c>
      <c r="E10631" s="17">
        <v>0</v>
      </c>
      <c r="F10631" s="17">
        <v>3</v>
      </c>
      <c r="G10631" s="17">
        <v>0</v>
      </c>
      <c r="H10631" s="17">
        <v>3</v>
      </c>
    </row>
    <row r="10632" spans="1:8">
      <c r="A10632" s="15">
        <v>10627</v>
      </c>
      <c r="B10632" s="16" t="s">
        <v>45</v>
      </c>
      <c r="C10632" s="16" t="s">
        <v>267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45</v>
      </c>
      <c r="C10633" s="16" t="s">
        <v>268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45</v>
      </c>
      <c r="C10634" s="16" t="s">
        <v>269</v>
      </c>
      <c r="D10634" s="17">
        <v>17</v>
      </c>
      <c r="E10634" s="17">
        <v>8</v>
      </c>
      <c r="F10634" s="17">
        <v>41</v>
      </c>
      <c r="G10634" s="17">
        <v>0</v>
      </c>
      <c r="H10634" s="17">
        <v>67</v>
      </c>
    </row>
    <row r="10635" spans="1:8">
      <c r="A10635" s="15">
        <v>10630</v>
      </c>
      <c r="B10635" s="16" t="s">
        <v>45</v>
      </c>
      <c r="C10635" s="16" t="s">
        <v>363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45</v>
      </c>
      <c r="C10636" s="16" t="s">
        <v>270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45</v>
      </c>
      <c r="C10637" s="16" t="s">
        <v>271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45</v>
      </c>
      <c r="C10638" s="16" t="s">
        <v>272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45</v>
      </c>
      <c r="C10639" s="16" t="s">
        <v>273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45</v>
      </c>
      <c r="C10640" s="16" t="s">
        <v>274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45</v>
      </c>
      <c r="C10641" s="16" t="s">
        <v>275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45</v>
      </c>
      <c r="C10642" s="16" t="s">
        <v>276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45</v>
      </c>
      <c r="C10643" s="16" t="s">
        <v>277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45</v>
      </c>
      <c r="C10644" s="16" t="s">
        <v>278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45</v>
      </c>
      <c r="C10645" s="16" t="s">
        <v>364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45</v>
      </c>
      <c r="C10646" s="16" t="s">
        <v>279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45</v>
      </c>
      <c r="C10647" s="16" t="s">
        <v>280</v>
      </c>
      <c r="D10647" s="17">
        <v>0</v>
      </c>
      <c r="E10647" s="17">
        <v>0</v>
      </c>
      <c r="F10647" s="17">
        <v>15</v>
      </c>
      <c r="G10647" s="17">
        <v>14</v>
      </c>
      <c r="H10647" s="17">
        <v>25</v>
      </c>
    </row>
    <row r="10648" spans="1:8">
      <c r="A10648" s="15">
        <v>10643</v>
      </c>
      <c r="B10648" s="16" t="s">
        <v>45</v>
      </c>
      <c r="C10648" s="16" t="s">
        <v>281</v>
      </c>
      <c r="D10648" s="17">
        <v>0</v>
      </c>
      <c r="E10648" s="17">
        <v>0</v>
      </c>
      <c r="F10648" s="17">
        <v>0</v>
      </c>
      <c r="G10648" s="17">
        <v>0</v>
      </c>
      <c r="H10648" s="17">
        <v>0</v>
      </c>
    </row>
    <row r="10649" spans="1:8">
      <c r="A10649" s="15">
        <v>10644</v>
      </c>
      <c r="B10649" s="16" t="s">
        <v>45</v>
      </c>
      <c r="C10649" s="16" t="s">
        <v>282</v>
      </c>
      <c r="D10649" s="17">
        <v>0</v>
      </c>
      <c r="E10649" s="17">
        <v>0</v>
      </c>
      <c r="F10649" s="17">
        <v>0</v>
      </c>
      <c r="G10649" s="17">
        <v>0</v>
      </c>
      <c r="H10649" s="17">
        <v>6</v>
      </c>
    </row>
    <row r="10650" spans="1:8">
      <c r="A10650" s="15">
        <v>10645</v>
      </c>
      <c r="B10650" s="16" t="s">
        <v>45</v>
      </c>
      <c r="C10650" s="16" t="s">
        <v>283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45</v>
      </c>
      <c r="C10651" s="16" t="s">
        <v>284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45</v>
      </c>
      <c r="C10652" s="16" t="s">
        <v>285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45</v>
      </c>
      <c r="C10653" s="16" t="s">
        <v>375</v>
      </c>
      <c r="D10653" s="17">
        <v>0</v>
      </c>
      <c r="E10653" s="17">
        <v>0</v>
      </c>
      <c r="F10653" s="17">
        <v>0</v>
      </c>
      <c r="G10653" s="17">
        <v>0</v>
      </c>
      <c r="H10653" s="17">
        <v>0</v>
      </c>
    </row>
    <row r="10654" spans="1:8">
      <c r="A10654" s="15">
        <v>10649</v>
      </c>
      <c r="B10654" s="16" t="s">
        <v>45</v>
      </c>
      <c r="C10654" s="16" t="s">
        <v>286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45</v>
      </c>
      <c r="C10655" s="16" t="s">
        <v>287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45</v>
      </c>
      <c r="C10656" s="16" t="s">
        <v>288</v>
      </c>
      <c r="D10656" s="17">
        <v>0</v>
      </c>
      <c r="E10656" s="17">
        <v>0</v>
      </c>
      <c r="F10656" s="17">
        <v>0</v>
      </c>
      <c r="G10656" s="17">
        <v>0</v>
      </c>
      <c r="H10656" s="17">
        <v>0</v>
      </c>
    </row>
    <row r="10657" spans="1:8">
      <c r="A10657" s="15">
        <v>10652</v>
      </c>
      <c r="B10657" s="16" t="s">
        <v>45</v>
      </c>
      <c r="C10657" s="16" t="s">
        <v>289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45</v>
      </c>
      <c r="C10658" s="16" t="s">
        <v>290</v>
      </c>
      <c r="D10658" s="17">
        <v>0</v>
      </c>
      <c r="E10658" s="17">
        <v>3</v>
      </c>
      <c r="F10658" s="17">
        <v>13</v>
      </c>
      <c r="G10658" s="17">
        <v>0</v>
      </c>
      <c r="H10658" s="17">
        <v>20</v>
      </c>
    </row>
    <row r="10659" spans="1:8">
      <c r="A10659" s="15">
        <v>10654</v>
      </c>
      <c r="B10659" s="16" t="s">
        <v>45</v>
      </c>
      <c r="C10659" s="16" t="s">
        <v>291</v>
      </c>
      <c r="D10659" s="17">
        <v>0</v>
      </c>
      <c r="E10659" s="17">
        <v>0</v>
      </c>
      <c r="F10659" s="17">
        <v>0</v>
      </c>
      <c r="G10659" s="17">
        <v>0</v>
      </c>
      <c r="H10659" s="17">
        <v>0</v>
      </c>
    </row>
    <row r="10660" spans="1:8">
      <c r="A10660" s="15">
        <v>10655</v>
      </c>
      <c r="B10660" s="16" t="s">
        <v>45</v>
      </c>
      <c r="C10660" s="16" t="s">
        <v>292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45</v>
      </c>
      <c r="C10661" s="16" t="s">
        <v>293</v>
      </c>
      <c r="D10661" s="17">
        <v>0</v>
      </c>
      <c r="E10661" s="17">
        <v>0</v>
      </c>
      <c r="F10661" s="17">
        <v>4</v>
      </c>
      <c r="G10661" s="17">
        <v>11</v>
      </c>
      <c r="H10661" s="17">
        <v>13</v>
      </c>
    </row>
    <row r="10662" spans="1:8">
      <c r="A10662" s="15">
        <v>10657</v>
      </c>
      <c r="B10662" s="16" t="s">
        <v>45</v>
      </c>
      <c r="C10662" s="16" t="s">
        <v>365</v>
      </c>
      <c r="D10662" s="17">
        <v>0</v>
      </c>
      <c r="E10662" s="17">
        <v>0</v>
      </c>
      <c r="F10662" s="17">
        <v>0</v>
      </c>
      <c r="G10662" s="17">
        <v>0</v>
      </c>
      <c r="H10662" s="17">
        <v>0</v>
      </c>
    </row>
    <row r="10663" spans="1:8">
      <c r="A10663" s="15">
        <v>10658</v>
      </c>
      <c r="B10663" s="16" t="s">
        <v>45</v>
      </c>
      <c r="C10663" s="16" t="s">
        <v>294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45</v>
      </c>
      <c r="C10664" s="16" t="s">
        <v>295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45</v>
      </c>
      <c r="C10665" s="16" t="s">
        <v>296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45</v>
      </c>
      <c r="C10666" s="16" t="s">
        <v>297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45</v>
      </c>
      <c r="C10667" s="16" t="s">
        <v>298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45</v>
      </c>
      <c r="C10668" s="16" t="s">
        <v>299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45</v>
      </c>
      <c r="C10669" s="16" t="s">
        <v>300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45</v>
      </c>
      <c r="C10670" s="16" t="s">
        <v>301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45</v>
      </c>
      <c r="C10671" s="16" t="s">
        <v>366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45</v>
      </c>
      <c r="C10672" s="16" t="s">
        <v>302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45</v>
      </c>
      <c r="C10673" s="16" t="s">
        <v>383</v>
      </c>
      <c r="D10673" s="17">
        <v>0</v>
      </c>
      <c r="E10673" s="17">
        <v>0</v>
      </c>
      <c r="F10673" s="17">
        <v>0</v>
      </c>
      <c r="G10673" s="17">
        <v>0</v>
      </c>
      <c r="H10673" s="17">
        <v>0</v>
      </c>
    </row>
    <row r="10674" spans="1:8">
      <c r="A10674" s="15">
        <v>10669</v>
      </c>
      <c r="B10674" s="16" t="s">
        <v>45</v>
      </c>
      <c r="C10674" s="16" t="s">
        <v>384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45</v>
      </c>
      <c r="C10675" s="16" t="s">
        <v>385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45</v>
      </c>
      <c r="C10676" s="16" t="s">
        <v>386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45</v>
      </c>
      <c r="C10677" s="16" t="s">
        <v>387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45</v>
      </c>
      <c r="C10678" s="16" t="s">
        <v>303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45</v>
      </c>
      <c r="C10679" s="16" t="s">
        <v>304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45</v>
      </c>
      <c r="C10680" s="16" t="s">
        <v>376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45</v>
      </c>
      <c r="C10681" s="16" t="s">
        <v>305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45</v>
      </c>
      <c r="C10682" s="16" t="s">
        <v>306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45</v>
      </c>
      <c r="C10683" s="16" t="s">
        <v>307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45</v>
      </c>
      <c r="C10684" s="16" t="s">
        <v>308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45</v>
      </c>
      <c r="C10685" s="16" t="s">
        <v>309</v>
      </c>
      <c r="D10685" s="17">
        <v>0</v>
      </c>
      <c r="E10685" s="17">
        <v>0</v>
      </c>
      <c r="F10685" s="17">
        <v>4</v>
      </c>
      <c r="G10685" s="17">
        <v>4</v>
      </c>
      <c r="H10685" s="17">
        <v>5</v>
      </c>
    </row>
    <row r="10686" spans="1:8">
      <c r="A10686" s="15">
        <v>10681</v>
      </c>
      <c r="B10686" s="16" t="s">
        <v>45</v>
      </c>
      <c r="C10686" s="16" t="s">
        <v>310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45</v>
      </c>
      <c r="C10687" s="16" t="s">
        <v>311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45</v>
      </c>
      <c r="C10688" s="16" t="s">
        <v>312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45</v>
      </c>
      <c r="C10689" s="16" t="s">
        <v>313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45</v>
      </c>
      <c r="C10690" s="16" t="s">
        <v>314</v>
      </c>
      <c r="D10690" s="17">
        <v>0</v>
      </c>
      <c r="E10690" s="17">
        <v>0</v>
      </c>
      <c r="F10690" s="17">
        <v>5</v>
      </c>
      <c r="G10690" s="17">
        <v>0</v>
      </c>
      <c r="H10690" s="17">
        <v>8</v>
      </c>
    </row>
    <row r="10691" spans="1:8">
      <c r="A10691" s="15">
        <v>10686</v>
      </c>
      <c r="B10691" s="16" t="s">
        <v>45</v>
      </c>
      <c r="C10691" s="16" t="s">
        <v>388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45</v>
      </c>
      <c r="C10692" s="16" t="s">
        <v>367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45</v>
      </c>
      <c r="C10693" s="16" t="s">
        <v>315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45</v>
      </c>
      <c r="C10694" s="16" t="s">
        <v>316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45</v>
      </c>
      <c r="C10695" s="16" t="s">
        <v>317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45</v>
      </c>
      <c r="C10696" s="16" t="s">
        <v>318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45</v>
      </c>
      <c r="C10697" s="16" t="s">
        <v>319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45</v>
      </c>
      <c r="C10698" s="16" t="s">
        <v>320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45</v>
      </c>
      <c r="C10699" s="16" t="s">
        <v>321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45</v>
      </c>
      <c r="C10700" s="16" t="s">
        <v>377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45</v>
      </c>
      <c r="C10701" s="16" t="s">
        <v>322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45</v>
      </c>
      <c r="C10702" s="16" t="s">
        <v>323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45</v>
      </c>
      <c r="C10703" s="16" t="s">
        <v>324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45</v>
      </c>
      <c r="C10704" s="16" t="s">
        <v>325</v>
      </c>
      <c r="D10704" s="17">
        <v>0</v>
      </c>
      <c r="E10704" s="17">
        <v>0</v>
      </c>
      <c r="F10704" s="17">
        <v>0</v>
      </c>
      <c r="G10704" s="17">
        <v>0</v>
      </c>
      <c r="H10704" s="17">
        <v>0</v>
      </c>
    </row>
    <row r="10705" spans="1:8">
      <c r="A10705" s="15">
        <v>10700</v>
      </c>
      <c r="B10705" s="16" t="s">
        <v>45</v>
      </c>
      <c r="C10705" s="16" t="s">
        <v>368</v>
      </c>
      <c r="D10705" s="17">
        <v>0</v>
      </c>
      <c r="E10705" s="17">
        <v>0</v>
      </c>
      <c r="F10705" s="17">
        <v>0</v>
      </c>
      <c r="G10705" s="17">
        <v>0</v>
      </c>
      <c r="H10705" s="17">
        <v>0</v>
      </c>
    </row>
    <row r="10706" spans="1:8">
      <c r="A10706" s="15">
        <v>10701</v>
      </c>
      <c r="B10706" s="16" t="s">
        <v>45</v>
      </c>
      <c r="C10706" s="16" t="s">
        <v>326</v>
      </c>
      <c r="D10706" s="17">
        <v>0</v>
      </c>
      <c r="E10706" s="17">
        <v>0</v>
      </c>
      <c r="F10706" s="17">
        <v>8</v>
      </c>
      <c r="G10706" s="17">
        <v>4</v>
      </c>
      <c r="H10706" s="17">
        <v>12</v>
      </c>
    </row>
    <row r="10707" spans="1:8">
      <c r="A10707" s="15">
        <v>10702</v>
      </c>
      <c r="B10707" s="16" t="s">
        <v>45</v>
      </c>
      <c r="C10707" s="16" t="s">
        <v>327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45</v>
      </c>
      <c r="C10708" s="16" t="s">
        <v>328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0</v>
      </c>
    </row>
    <row r="10709" spans="1:8">
      <c r="A10709" s="15">
        <v>10704</v>
      </c>
      <c r="B10709" s="16" t="s">
        <v>45</v>
      </c>
      <c r="C10709" s="16" t="s">
        <v>329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45</v>
      </c>
      <c r="C10710" s="16" t="s">
        <v>379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45</v>
      </c>
      <c r="C10711" s="16" t="s">
        <v>369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45</v>
      </c>
      <c r="C10712" s="16" t="s">
        <v>389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45</v>
      </c>
      <c r="C10713" s="16" t="s">
        <v>390</v>
      </c>
      <c r="D10713" s="17">
        <v>0</v>
      </c>
      <c r="E10713" s="17">
        <v>0</v>
      </c>
      <c r="F10713" s="17">
        <v>0</v>
      </c>
      <c r="G10713" s="17">
        <v>0</v>
      </c>
      <c r="H10713" s="17">
        <v>0</v>
      </c>
    </row>
    <row r="10714" spans="1:8">
      <c r="A10714" s="15">
        <v>10709</v>
      </c>
      <c r="B10714" s="16" t="s">
        <v>45</v>
      </c>
      <c r="C10714" s="16" t="s">
        <v>330</v>
      </c>
      <c r="D10714" s="17">
        <v>0</v>
      </c>
      <c r="E10714" s="17">
        <v>0</v>
      </c>
      <c r="F10714" s="17">
        <v>0</v>
      </c>
      <c r="G10714" s="17">
        <v>3</v>
      </c>
      <c r="H10714" s="17">
        <v>3</v>
      </c>
    </row>
    <row r="10715" spans="1:8">
      <c r="A10715" s="15">
        <v>10710</v>
      </c>
      <c r="B10715" s="16" t="s">
        <v>45</v>
      </c>
      <c r="C10715" s="16" t="s">
        <v>391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45</v>
      </c>
      <c r="C10716" s="16" t="s">
        <v>392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45</v>
      </c>
      <c r="C10717" s="16" t="s">
        <v>393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45</v>
      </c>
      <c r="C10718" s="16" t="s">
        <v>331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45</v>
      </c>
      <c r="C10719" s="16" t="s">
        <v>394</v>
      </c>
      <c r="D10719" s="17">
        <v>1193</v>
      </c>
      <c r="E10719" s="17">
        <v>640</v>
      </c>
      <c r="F10719" s="17">
        <v>3672</v>
      </c>
      <c r="G10719" s="17">
        <v>2007</v>
      </c>
      <c r="H10719" s="17">
        <v>7512</v>
      </c>
    </row>
    <row r="10720" spans="1:8">
      <c r="A10720" s="15">
        <v>10715</v>
      </c>
      <c r="B10720" s="16" t="s">
        <v>45</v>
      </c>
      <c r="C10720" s="16" t="s">
        <v>332</v>
      </c>
      <c r="D10720" s="17">
        <v>0</v>
      </c>
      <c r="E10720" s="17">
        <v>0</v>
      </c>
      <c r="F10720" s="17">
        <v>0</v>
      </c>
      <c r="G10720" s="17">
        <v>0</v>
      </c>
      <c r="H10720" s="17">
        <v>0</v>
      </c>
    </row>
    <row r="10721" spans="1:8">
      <c r="A10721" s="15">
        <v>10716</v>
      </c>
      <c r="B10721" s="16" t="s">
        <v>45</v>
      </c>
      <c r="C10721" s="16" t="s">
        <v>333</v>
      </c>
      <c r="D10721" s="17">
        <v>0</v>
      </c>
      <c r="E10721" s="17">
        <v>0</v>
      </c>
      <c r="F10721" s="17">
        <v>0</v>
      </c>
      <c r="G10721" s="17">
        <v>0</v>
      </c>
      <c r="H10721" s="17">
        <v>0</v>
      </c>
    </row>
    <row r="10722" spans="1:8">
      <c r="A10722" s="15">
        <v>10717</v>
      </c>
      <c r="B10722" s="16" t="s">
        <v>46</v>
      </c>
      <c r="C10722" s="16" t="s">
        <v>97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46</v>
      </c>
      <c r="C10723" s="16" t="s">
        <v>347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46</v>
      </c>
      <c r="C10724" s="16" t="s">
        <v>98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46</v>
      </c>
      <c r="C10725" s="16" t="s">
        <v>99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46</v>
      </c>
      <c r="C10726" s="16" t="s">
        <v>100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46</v>
      </c>
      <c r="C10727" s="16" t="s">
        <v>101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46</v>
      </c>
      <c r="C10728" s="16" t="s">
        <v>102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46</v>
      </c>
      <c r="C10729" s="16" t="s">
        <v>103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46</v>
      </c>
      <c r="C10730" s="16" t="s">
        <v>104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46</v>
      </c>
      <c r="C10731" s="16" t="s">
        <v>105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46</v>
      </c>
      <c r="C10732" s="16" t="s">
        <v>106</v>
      </c>
      <c r="D10732" s="17">
        <v>0</v>
      </c>
      <c r="E10732" s="17">
        <v>0</v>
      </c>
      <c r="F10732" s="17">
        <v>17</v>
      </c>
      <c r="G10732" s="17">
        <v>6</v>
      </c>
      <c r="H10732" s="17">
        <v>22</v>
      </c>
    </row>
    <row r="10733" spans="1:8">
      <c r="A10733" s="15">
        <v>10728</v>
      </c>
      <c r="B10733" s="16" t="s">
        <v>46</v>
      </c>
      <c r="C10733" s="16" t="s">
        <v>107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46</v>
      </c>
      <c r="C10734" s="16" t="s">
        <v>108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46</v>
      </c>
      <c r="C10735" s="16" t="s">
        <v>109</v>
      </c>
      <c r="D10735" s="17">
        <v>0</v>
      </c>
      <c r="E10735" s="17">
        <v>0</v>
      </c>
      <c r="F10735" s="17">
        <v>0</v>
      </c>
      <c r="G10735" s="17">
        <v>0</v>
      </c>
      <c r="H10735" s="17">
        <v>0</v>
      </c>
    </row>
    <row r="10736" spans="1:8">
      <c r="A10736" s="15">
        <v>10731</v>
      </c>
      <c r="B10736" s="16" t="s">
        <v>46</v>
      </c>
      <c r="C10736" s="16" t="s">
        <v>110</v>
      </c>
      <c r="D10736" s="17">
        <v>8716</v>
      </c>
      <c r="E10736" s="17">
        <v>4550</v>
      </c>
      <c r="F10736" s="17">
        <v>18424</v>
      </c>
      <c r="G10736" s="17">
        <v>5102</v>
      </c>
      <c r="H10736" s="17">
        <v>36795</v>
      </c>
    </row>
    <row r="10737" spans="1:8">
      <c r="A10737" s="15">
        <v>10732</v>
      </c>
      <c r="B10737" s="16" t="s">
        <v>46</v>
      </c>
      <c r="C10737" s="16" t="s">
        <v>348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46</v>
      </c>
      <c r="C10738" s="16" t="s">
        <v>111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46</v>
      </c>
      <c r="C10739" s="16" t="s">
        <v>112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46</v>
      </c>
      <c r="C10740" s="16" t="s">
        <v>113</v>
      </c>
      <c r="D10740" s="17">
        <v>0</v>
      </c>
      <c r="E10740" s="17">
        <v>0</v>
      </c>
      <c r="F10740" s="17">
        <v>10</v>
      </c>
      <c r="G10740" s="17">
        <v>17</v>
      </c>
      <c r="H10740" s="17">
        <v>24</v>
      </c>
    </row>
    <row r="10741" spans="1:8">
      <c r="A10741" s="15">
        <v>10736</v>
      </c>
      <c r="B10741" s="16" t="s">
        <v>46</v>
      </c>
      <c r="C10741" s="16" t="s">
        <v>114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46</v>
      </c>
      <c r="C10742" s="16" t="s">
        <v>115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46</v>
      </c>
      <c r="C10743" s="16" t="s">
        <v>116</v>
      </c>
      <c r="D10743" s="17">
        <v>0</v>
      </c>
      <c r="E10743" s="17">
        <v>0</v>
      </c>
      <c r="F10743" s="17">
        <v>0</v>
      </c>
      <c r="G10743" s="17">
        <v>0</v>
      </c>
      <c r="H10743" s="17">
        <v>0</v>
      </c>
    </row>
    <row r="10744" spans="1:8">
      <c r="A10744" s="15">
        <v>10739</v>
      </c>
      <c r="B10744" s="16" t="s">
        <v>46</v>
      </c>
      <c r="C10744" s="16" t="s">
        <v>117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46</v>
      </c>
      <c r="C10745" s="16" t="s">
        <v>118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46</v>
      </c>
      <c r="C10746" s="16" t="s">
        <v>119</v>
      </c>
      <c r="D10746" s="17">
        <v>0</v>
      </c>
      <c r="E10746" s="17">
        <v>0</v>
      </c>
      <c r="F10746" s="17">
        <v>0</v>
      </c>
      <c r="G10746" s="17">
        <v>0</v>
      </c>
      <c r="H10746" s="17">
        <v>0</v>
      </c>
    </row>
    <row r="10747" spans="1:8">
      <c r="A10747" s="15">
        <v>10742</v>
      </c>
      <c r="B10747" s="16" t="s">
        <v>46</v>
      </c>
      <c r="C10747" s="16" t="s">
        <v>120</v>
      </c>
      <c r="D10747" s="17">
        <v>0</v>
      </c>
      <c r="E10747" s="17">
        <v>0</v>
      </c>
      <c r="F10747" s="17">
        <v>4</v>
      </c>
      <c r="G10747" s="17">
        <v>0</v>
      </c>
      <c r="H10747" s="17">
        <v>4</v>
      </c>
    </row>
    <row r="10748" spans="1:8">
      <c r="A10748" s="15">
        <v>10743</v>
      </c>
      <c r="B10748" s="16" t="s">
        <v>46</v>
      </c>
      <c r="C10748" s="16" t="s">
        <v>121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46</v>
      </c>
      <c r="C10749" s="16" t="s">
        <v>122</v>
      </c>
      <c r="D10749" s="17">
        <v>0</v>
      </c>
      <c r="E10749" s="17">
        <v>0</v>
      </c>
      <c r="F10749" s="17">
        <v>0</v>
      </c>
      <c r="G10749" s="17">
        <v>0</v>
      </c>
      <c r="H10749" s="17">
        <v>0</v>
      </c>
    </row>
    <row r="10750" spans="1:8">
      <c r="A10750" s="15">
        <v>10745</v>
      </c>
      <c r="B10750" s="16" t="s">
        <v>46</v>
      </c>
      <c r="C10750" s="16" t="s">
        <v>123</v>
      </c>
      <c r="D10750" s="17">
        <v>0</v>
      </c>
      <c r="E10750" s="17">
        <v>0</v>
      </c>
      <c r="F10750" s="17">
        <v>0</v>
      </c>
      <c r="G10750" s="17">
        <v>0</v>
      </c>
      <c r="H10750" s="17">
        <v>0</v>
      </c>
    </row>
    <row r="10751" spans="1:8">
      <c r="A10751" s="15">
        <v>10746</v>
      </c>
      <c r="B10751" s="16" t="s">
        <v>46</v>
      </c>
      <c r="C10751" s="16" t="s">
        <v>124</v>
      </c>
      <c r="D10751" s="17">
        <v>0</v>
      </c>
      <c r="E10751" s="17">
        <v>0</v>
      </c>
      <c r="F10751" s="17">
        <v>0</v>
      </c>
      <c r="G10751" s="17">
        <v>0</v>
      </c>
      <c r="H10751" s="17">
        <v>0</v>
      </c>
    </row>
    <row r="10752" spans="1:8">
      <c r="A10752" s="15">
        <v>10747</v>
      </c>
      <c r="B10752" s="16" t="s">
        <v>46</v>
      </c>
      <c r="C10752" s="16" t="s">
        <v>380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46</v>
      </c>
      <c r="C10753" s="16" t="s">
        <v>372</v>
      </c>
      <c r="D10753" s="17">
        <v>0</v>
      </c>
      <c r="E10753" s="17">
        <v>0</v>
      </c>
      <c r="F10753" s="17">
        <v>0</v>
      </c>
      <c r="G10753" s="17">
        <v>0</v>
      </c>
      <c r="H10753" s="17">
        <v>0</v>
      </c>
    </row>
    <row r="10754" spans="1:8">
      <c r="A10754" s="15">
        <v>10749</v>
      </c>
      <c r="B10754" s="16" t="s">
        <v>46</v>
      </c>
      <c r="C10754" s="16" t="s">
        <v>125</v>
      </c>
      <c r="D10754" s="17">
        <v>0</v>
      </c>
      <c r="E10754" s="17">
        <v>0</v>
      </c>
      <c r="F10754" s="17">
        <v>9</v>
      </c>
      <c r="G10754" s="17">
        <v>0</v>
      </c>
      <c r="H10754" s="17">
        <v>9</v>
      </c>
    </row>
    <row r="10755" spans="1:8">
      <c r="A10755" s="15">
        <v>10750</v>
      </c>
      <c r="B10755" s="16" t="s">
        <v>46</v>
      </c>
      <c r="C10755" s="16" t="s">
        <v>126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46</v>
      </c>
      <c r="C10756" s="16" t="s">
        <v>127</v>
      </c>
      <c r="D10756" s="17">
        <v>0</v>
      </c>
      <c r="E10756" s="17">
        <v>0</v>
      </c>
      <c r="F10756" s="17">
        <v>3</v>
      </c>
      <c r="G10756" s="17">
        <v>0</v>
      </c>
      <c r="H10756" s="17">
        <v>5</v>
      </c>
    </row>
    <row r="10757" spans="1:8">
      <c r="A10757" s="15">
        <v>10752</v>
      </c>
      <c r="B10757" s="16" t="s">
        <v>46</v>
      </c>
      <c r="C10757" s="16" t="s">
        <v>128</v>
      </c>
      <c r="D10757" s="17">
        <v>0</v>
      </c>
      <c r="E10757" s="17">
        <v>0</v>
      </c>
      <c r="F10757" s="17">
        <v>0</v>
      </c>
      <c r="G10757" s="17">
        <v>0</v>
      </c>
      <c r="H10757" s="17">
        <v>0</v>
      </c>
    </row>
    <row r="10758" spans="1:8">
      <c r="A10758" s="15">
        <v>10753</v>
      </c>
      <c r="B10758" s="16" t="s">
        <v>46</v>
      </c>
      <c r="C10758" s="16" t="s">
        <v>129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46</v>
      </c>
      <c r="C10759" s="16" t="s">
        <v>130</v>
      </c>
      <c r="D10759" s="17">
        <v>0</v>
      </c>
      <c r="E10759" s="17">
        <v>0</v>
      </c>
      <c r="F10759" s="17">
        <v>6</v>
      </c>
      <c r="G10759" s="17">
        <v>0</v>
      </c>
      <c r="H10759" s="17">
        <v>4</v>
      </c>
    </row>
    <row r="10760" spans="1:8">
      <c r="A10760" s="15">
        <v>10755</v>
      </c>
      <c r="B10760" s="16" t="s">
        <v>46</v>
      </c>
      <c r="C10760" s="16" t="s">
        <v>131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46</v>
      </c>
      <c r="C10761" s="16" t="s">
        <v>132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46</v>
      </c>
      <c r="C10762" s="16" t="s">
        <v>381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46</v>
      </c>
      <c r="C10763" s="16" t="s">
        <v>133</v>
      </c>
      <c r="D10763" s="17">
        <v>0</v>
      </c>
      <c r="E10763" s="17">
        <v>0</v>
      </c>
      <c r="F10763" s="17">
        <v>8</v>
      </c>
      <c r="G10763" s="17">
        <v>0</v>
      </c>
      <c r="H10763" s="17">
        <v>12</v>
      </c>
    </row>
    <row r="10764" spans="1:8">
      <c r="A10764" s="15">
        <v>10759</v>
      </c>
      <c r="B10764" s="16" t="s">
        <v>46</v>
      </c>
      <c r="C10764" s="16" t="s">
        <v>134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46</v>
      </c>
      <c r="C10765" s="16" t="s">
        <v>135</v>
      </c>
      <c r="D10765" s="17">
        <v>4</v>
      </c>
      <c r="E10765" s="17">
        <v>0</v>
      </c>
      <c r="F10765" s="17">
        <v>54</v>
      </c>
      <c r="G10765" s="17">
        <v>12</v>
      </c>
      <c r="H10765" s="17">
        <v>67</v>
      </c>
    </row>
    <row r="10766" spans="1:8">
      <c r="A10766" s="15">
        <v>10761</v>
      </c>
      <c r="B10766" s="16" t="s">
        <v>46</v>
      </c>
      <c r="C10766" s="16" t="s">
        <v>136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46</v>
      </c>
      <c r="C10767" s="16" t="s">
        <v>137</v>
      </c>
      <c r="D10767" s="17">
        <v>0</v>
      </c>
      <c r="E10767" s="17">
        <v>0</v>
      </c>
      <c r="F10767" s="17">
        <v>0</v>
      </c>
      <c r="G10767" s="17">
        <v>0</v>
      </c>
      <c r="H10767" s="17">
        <v>0</v>
      </c>
    </row>
    <row r="10768" spans="1:8">
      <c r="A10768" s="15">
        <v>10763</v>
      </c>
      <c r="B10768" s="16" t="s">
        <v>46</v>
      </c>
      <c r="C10768" s="16" t="s">
        <v>138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46</v>
      </c>
      <c r="C10769" s="16" t="s">
        <v>139</v>
      </c>
      <c r="D10769" s="17">
        <v>0</v>
      </c>
      <c r="E10769" s="17">
        <v>0</v>
      </c>
      <c r="F10769" s="17">
        <v>0</v>
      </c>
      <c r="G10769" s="17">
        <v>0</v>
      </c>
      <c r="H10769" s="17">
        <v>0</v>
      </c>
    </row>
    <row r="10770" spans="1:8">
      <c r="A10770" s="15">
        <v>10765</v>
      </c>
      <c r="B10770" s="16" t="s">
        <v>46</v>
      </c>
      <c r="C10770" s="16" t="s">
        <v>140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46</v>
      </c>
      <c r="C10771" s="16" t="s">
        <v>141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46</v>
      </c>
      <c r="C10772" s="16" t="s">
        <v>142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46</v>
      </c>
      <c r="C10773" s="16" t="s">
        <v>143</v>
      </c>
      <c r="D10773" s="17">
        <v>0</v>
      </c>
      <c r="E10773" s="17">
        <v>0</v>
      </c>
      <c r="F10773" s="17">
        <v>11</v>
      </c>
      <c r="G10773" s="17">
        <v>0</v>
      </c>
      <c r="H10773" s="17">
        <v>11</v>
      </c>
    </row>
    <row r="10774" spans="1:8">
      <c r="A10774" s="15">
        <v>10769</v>
      </c>
      <c r="B10774" s="16" t="s">
        <v>46</v>
      </c>
      <c r="C10774" s="16" t="s">
        <v>144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46</v>
      </c>
      <c r="C10775" s="16" t="s">
        <v>349</v>
      </c>
      <c r="D10775" s="17">
        <v>13</v>
      </c>
      <c r="E10775" s="17">
        <v>7</v>
      </c>
      <c r="F10775" s="17">
        <v>59</v>
      </c>
      <c r="G10775" s="17">
        <v>9</v>
      </c>
      <c r="H10775" s="17">
        <v>95</v>
      </c>
    </row>
    <row r="10776" spans="1:8">
      <c r="A10776" s="15">
        <v>10771</v>
      </c>
      <c r="B10776" s="16" t="s">
        <v>46</v>
      </c>
      <c r="C10776" s="16" t="s">
        <v>145</v>
      </c>
      <c r="D10776" s="17">
        <v>0</v>
      </c>
      <c r="E10776" s="17">
        <v>0</v>
      </c>
      <c r="F10776" s="17">
        <v>0</v>
      </c>
      <c r="G10776" s="17">
        <v>0</v>
      </c>
      <c r="H10776" s="17">
        <v>0</v>
      </c>
    </row>
    <row r="10777" spans="1:8">
      <c r="A10777" s="15">
        <v>10772</v>
      </c>
      <c r="B10777" s="16" t="s">
        <v>46</v>
      </c>
      <c r="C10777" s="16" t="s">
        <v>146</v>
      </c>
      <c r="D10777" s="17">
        <v>0</v>
      </c>
      <c r="E10777" s="17">
        <v>0</v>
      </c>
      <c r="F10777" s="17">
        <v>10</v>
      </c>
      <c r="G10777" s="17">
        <v>0</v>
      </c>
      <c r="H10777" s="17">
        <v>9</v>
      </c>
    </row>
    <row r="10778" spans="1:8">
      <c r="A10778" s="15">
        <v>10773</v>
      </c>
      <c r="B10778" s="16" t="s">
        <v>46</v>
      </c>
      <c r="C10778" s="16" t="s">
        <v>147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46</v>
      </c>
      <c r="C10779" s="16" t="s">
        <v>148</v>
      </c>
      <c r="D10779" s="17">
        <v>0</v>
      </c>
      <c r="E10779" s="17">
        <v>0</v>
      </c>
      <c r="F10779" s="17">
        <v>0</v>
      </c>
      <c r="G10779" s="17">
        <v>0</v>
      </c>
      <c r="H10779" s="17">
        <v>0</v>
      </c>
    </row>
    <row r="10780" spans="1:8">
      <c r="A10780" s="15">
        <v>10775</v>
      </c>
      <c r="B10780" s="16" t="s">
        <v>46</v>
      </c>
      <c r="C10780" s="16" t="s">
        <v>350</v>
      </c>
      <c r="D10780" s="17">
        <v>0</v>
      </c>
      <c r="E10780" s="17">
        <v>0</v>
      </c>
      <c r="F10780" s="17">
        <v>0</v>
      </c>
      <c r="G10780" s="17">
        <v>0</v>
      </c>
      <c r="H10780" s="17">
        <v>0</v>
      </c>
    </row>
    <row r="10781" spans="1:8">
      <c r="A10781" s="15">
        <v>10776</v>
      </c>
      <c r="B10781" s="16" t="s">
        <v>46</v>
      </c>
      <c r="C10781" s="16" t="s">
        <v>149</v>
      </c>
      <c r="D10781" s="17">
        <v>0</v>
      </c>
      <c r="E10781" s="17">
        <v>0</v>
      </c>
      <c r="F10781" s="17">
        <v>0</v>
      </c>
      <c r="G10781" s="17">
        <v>0</v>
      </c>
      <c r="H10781" s="17">
        <v>0</v>
      </c>
    </row>
    <row r="10782" spans="1:8">
      <c r="A10782" s="15">
        <v>10777</v>
      </c>
      <c r="B10782" s="16" t="s">
        <v>46</v>
      </c>
      <c r="C10782" s="16" t="s">
        <v>150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46</v>
      </c>
      <c r="C10783" s="16" t="s">
        <v>351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46</v>
      </c>
      <c r="C10784" s="16" t="s">
        <v>151</v>
      </c>
      <c r="D10784" s="17">
        <v>0</v>
      </c>
      <c r="E10784" s="17">
        <v>0</v>
      </c>
      <c r="F10784" s="17">
        <v>46</v>
      </c>
      <c r="G10784" s="17">
        <v>37</v>
      </c>
      <c r="H10784" s="17">
        <v>82</v>
      </c>
    </row>
    <row r="10785" spans="1:8">
      <c r="A10785" s="15">
        <v>10780</v>
      </c>
      <c r="B10785" s="16" t="s">
        <v>46</v>
      </c>
      <c r="C10785" s="16" t="s">
        <v>152</v>
      </c>
      <c r="D10785" s="17">
        <v>0</v>
      </c>
      <c r="E10785" s="17">
        <v>0</v>
      </c>
      <c r="F10785" s="17">
        <v>0</v>
      </c>
      <c r="G10785" s="17">
        <v>0</v>
      </c>
      <c r="H10785" s="17">
        <v>0</v>
      </c>
    </row>
    <row r="10786" spans="1:8">
      <c r="A10786" s="15">
        <v>10781</v>
      </c>
      <c r="B10786" s="16" t="s">
        <v>46</v>
      </c>
      <c r="C10786" s="16" t="s">
        <v>352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46</v>
      </c>
      <c r="C10787" s="16" t="s">
        <v>153</v>
      </c>
      <c r="D10787" s="17">
        <v>0</v>
      </c>
      <c r="E10787" s="17">
        <v>0</v>
      </c>
      <c r="F10787" s="17">
        <v>16</v>
      </c>
      <c r="G10787" s="17">
        <v>8</v>
      </c>
      <c r="H10787" s="17">
        <v>26</v>
      </c>
    </row>
    <row r="10788" spans="1:8">
      <c r="A10788" s="15">
        <v>10783</v>
      </c>
      <c r="B10788" s="16" t="s">
        <v>46</v>
      </c>
      <c r="C10788" s="16" t="s">
        <v>154</v>
      </c>
      <c r="D10788" s="17">
        <v>0</v>
      </c>
      <c r="E10788" s="17">
        <v>0</v>
      </c>
      <c r="F10788" s="17">
        <v>4</v>
      </c>
      <c r="G10788" s="17">
        <v>0</v>
      </c>
      <c r="H10788" s="17">
        <v>6</v>
      </c>
    </row>
    <row r="10789" spans="1:8">
      <c r="A10789" s="15">
        <v>10784</v>
      </c>
      <c r="B10789" s="16" t="s">
        <v>46</v>
      </c>
      <c r="C10789" s="16" t="s">
        <v>155</v>
      </c>
      <c r="D10789" s="17">
        <v>0</v>
      </c>
      <c r="E10789" s="17">
        <v>0</v>
      </c>
      <c r="F10789" s="17">
        <v>10</v>
      </c>
      <c r="G10789" s="17">
        <v>7</v>
      </c>
      <c r="H10789" s="17">
        <v>20</v>
      </c>
    </row>
    <row r="10790" spans="1:8">
      <c r="A10790" s="15">
        <v>10785</v>
      </c>
      <c r="B10790" s="16" t="s">
        <v>46</v>
      </c>
      <c r="C10790" s="16" t="s">
        <v>156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46</v>
      </c>
      <c r="C10791" s="16" t="s">
        <v>157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46</v>
      </c>
      <c r="C10792" s="16" t="s">
        <v>158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46</v>
      </c>
      <c r="C10793" s="16" t="s">
        <v>159</v>
      </c>
      <c r="D10793" s="17">
        <v>0</v>
      </c>
      <c r="E10793" s="17">
        <v>0</v>
      </c>
      <c r="F10793" s="17">
        <v>0</v>
      </c>
      <c r="G10793" s="17">
        <v>3</v>
      </c>
      <c r="H10793" s="17">
        <v>3</v>
      </c>
    </row>
    <row r="10794" spans="1:8">
      <c r="A10794" s="15">
        <v>10789</v>
      </c>
      <c r="B10794" s="16" t="s">
        <v>46</v>
      </c>
      <c r="C10794" s="16" t="s">
        <v>160</v>
      </c>
      <c r="D10794" s="17">
        <v>0</v>
      </c>
      <c r="E10794" s="17">
        <v>0</v>
      </c>
      <c r="F10794" s="17">
        <v>0</v>
      </c>
      <c r="G10794" s="17">
        <v>0</v>
      </c>
      <c r="H10794" s="17">
        <v>0</v>
      </c>
    </row>
    <row r="10795" spans="1:8">
      <c r="A10795" s="15">
        <v>10790</v>
      </c>
      <c r="B10795" s="16" t="s">
        <v>46</v>
      </c>
      <c r="C10795" s="16" t="s">
        <v>161</v>
      </c>
      <c r="D10795" s="17">
        <v>3</v>
      </c>
      <c r="E10795" s="17">
        <v>0</v>
      </c>
      <c r="F10795" s="17">
        <v>9</v>
      </c>
      <c r="G10795" s="17">
        <v>16</v>
      </c>
      <c r="H10795" s="17">
        <v>28</v>
      </c>
    </row>
    <row r="10796" spans="1:8">
      <c r="A10796" s="15">
        <v>10791</v>
      </c>
      <c r="B10796" s="16" t="s">
        <v>46</v>
      </c>
      <c r="C10796" s="16" t="s">
        <v>162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46</v>
      </c>
      <c r="C10797" s="16" t="s">
        <v>163</v>
      </c>
      <c r="D10797" s="17">
        <v>70</v>
      </c>
      <c r="E10797" s="17">
        <v>57</v>
      </c>
      <c r="F10797" s="17">
        <v>1111</v>
      </c>
      <c r="G10797" s="17">
        <v>715</v>
      </c>
      <c r="H10797" s="17">
        <v>1950</v>
      </c>
    </row>
    <row r="10798" spans="1:8">
      <c r="A10798" s="15">
        <v>10793</v>
      </c>
      <c r="B10798" s="16" t="s">
        <v>46</v>
      </c>
      <c r="C10798" s="16" t="s">
        <v>164</v>
      </c>
      <c r="D10798" s="17">
        <v>0</v>
      </c>
      <c r="E10798" s="17">
        <v>0</v>
      </c>
      <c r="F10798" s="17">
        <v>0</v>
      </c>
      <c r="G10798" s="17">
        <v>0</v>
      </c>
      <c r="H10798" s="17">
        <v>0</v>
      </c>
    </row>
    <row r="10799" spans="1:8">
      <c r="A10799" s="15">
        <v>10794</v>
      </c>
      <c r="B10799" s="16" t="s">
        <v>46</v>
      </c>
      <c r="C10799" s="16" t="s">
        <v>165</v>
      </c>
      <c r="D10799" s="17">
        <v>0</v>
      </c>
      <c r="E10799" s="17">
        <v>0</v>
      </c>
      <c r="F10799" s="17">
        <v>0</v>
      </c>
      <c r="G10799" s="17">
        <v>0</v>
      </c>
      <c r="H10799" s="17">
        <v>0</v>
      </c>
    </row>
    <row r="10800" spans="1:8">
      <c r="A10800" s="15">
        <v>10795</v>
      </c>
      <c r="B10800" s="16" t="s">
        <v>46</v>
      </c>
      <c r="C10800" s="16" t="s">
        <v>166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46</v>
      </c>
      <c r="C10801" s="16" t="s">
        <v>167</v>
      </c>
      <c r="D10801" s="17">
        <v>4</v>
      </c>
      <c r="E10801" s="17">
        <v>0</v>
      </c>
      <c r="F10801" s="17">
        <v>0</v>
      </c>
      <c r="G10801" s="17">
        <v>0</v>
      </c>
      <c r="H10801" s="17">
        <v>3</v>
      </c>
    </row>
    <row r="10802" spans="1:8">
      <c r="A10802" s="15">
        <v>10797</v>
      </c>
      <c r="B10802" s="16" t="s">
        <v>46</v>
      </c>
      <c r="C10802" s="16" t="s">
        <v>168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46</v>
      </c>
      <c r="C10803" s="16" t="s">
        <v>353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46</v>
      </c>
      <c r="C10804" s="16" t="s">
        <v>169</v>
      </c>
      <c r="D10804" s="17">
        <v>0</v>
      </c>
      <c r="E10804" s="17">
        <v>0</v>
      </c>
      <c r="F10804" s="17">
        <v>13</v>
      </c>
      <c r="G10804" s="17">
        <v>3</v>
      </c>
      <c r="H10804" s="17">
        <v>13</v>
      </c>
    </row>
    <row r="10805" spans="1:8">
      <c r="A10805" s="15">
        <v>10800</v>
      </c>
      <c r="B10805" s="16" t="s">
        <v>46</v>
      </c>
      <c r="C10805" s="16" t="s">
        <v>170</v>
      </c>
      <c r="D10805" s="17">
        <v>0</v>
      </c>
      <c r="E10805" s="17">
        <v>3</v>
      </c>
      <c r="F10805" s="17">
        <v>6</v>
      </c>
      <c r="G10805" s="17">
        <v>6</v>
      </c>
      <c r="H10805" s="17">
        <v>17</v>
      </c>
    </row>
    <row r="10806" spans="1:8">
      <c r="A10806" s="15">
        <v>10801</v>
      </c>
      <c r="B10806" s="16" t="s">
        <v>46</v>
      </c>
      <c r="C10806" s="16" t="s">
        <v>171</v>
      </c>
      <c r="D10806" s="17">
        <v>3</v>
      </c>
      <c r="E10806" s="17">
        <v>0</v>
      </c>
      <c r="F10806" s="17">
        <v>23</v>
      </c>
      <c r="G10806" s="17">
        <v>10</v>
      </c>
      <c r="H10806" s="17">
        <v>34</v>
      </c>
    </row>
    <row r="10807" spans="1:8">
      <c r="A10807" s="15">
        <v>10802</v>
      </c>
      <c r="B10807" s="16" t="s">
        <v>46</v>
      </c>
      <c r="C10807" s="16" t="s">
        <v>172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46</v>
      </c>
      <c r="C10808" s="16" t="s">
        <v>173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46</v>
      </c>
      <c r="C10809" s="16" t="s">
        <v>174</v>
      </c>
      <c r="D10809" s="17">
        <v>0</v>
      </c>
      <c r="E10809" s="17">
        <v>0</v>
      </c>
      <c r="F10809" s="17">
        <v>0</v>
      </c>
      <c r="G10809" s="17">
        <v>0</v>
      </c>
      <c r="H10809" s="17">
        <v>0</v>
      </c>
    </row>
    <row r="10810" spans="1:8">
      <c r="A10810" s="15">
        <v>10805</v>
      </c>
      <c r="B10810" s="16" t="s">
        <v>46</v>
      </c>
      <c r="C10810" s="16" t="s">
        <v>175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46</v>
      </c>
      <c r="C10811" s="16" t="s">
        <v>176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46</v>
      </c>
      <c r="C10812" s="16" t="s">
        <v>177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46</v>
      </c>
      <c r="C10813" s="16" t="s">
        <v>178</v>
      </c>
      <c r="D10813" s="17">
        <v>6</v>
      </c>
      <c r="E10813" s="17">
        <v>3</v>
      </c>
      <c r="F10813" s="17">
        <v>106</v>
      </c>
      <c r="G10813" s="17">
        <v>170</v>
      </c>
      <c r="H10813" s="17">
        <v>280</v>
      </c>
    </row>
    <row r="10814" spans="1:8">
      <c r="A10814" s="15">
        <v>10809</v>
      </c>
      <c r="B10814" s="16" t="s">
        <v>46</v>
      </c>
      <c r="C10814" s="16" t="s">
        <v>179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46</v>
      </c>
      <c r="C10815" s="16" t="s">
        <v>180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46</v>
      </c>
      <c r="C10816" s="16" t="s">
        <v>181</v>
      </c>
      <c r="D10816" s="17">
        <v>0</v>
      </c>
      <c r="E10816" s="17">
        <v>0</v>
      </c>
      <c r="F10816" s="17">
        <v>24</v>
      </c>
      <c r="G10816" s="17">
        <v>24</v>
      </c>
      <c r="H10816" s="17">
        <v>47</v>
      </c>
    </row>
    <row r="10817" spans="1:8">
      <c r="A10817" s="15">
        <v>10812</v>
      </c>
      <c r="B10817" s="16" t="s">
        <v>46</v>
      </c>
      <c r="C10817" s="16" t="s">
        <v>182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46</v>
      </c>
      <c r="C10818" s="16" t="s">
        <v>183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46</v>
      </c>
      <c r="C10819" s="16" t="s">
        <v>184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46</v>
      </c>
      <c r="C10820" s="16" t="s">
        <v>185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46</v>
      </c>
      <c r="C10821" s="16" t="s">
        <v>186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46</v>
      </c>
      <c r="C10822" s="16" t="s">
        <v>354</v>
      </c>
      <c r="D10822" s="17">
        <v>0</v>
      </c>
      <c r="E10822" s="17">
        <v>0</v>
      </c>
      <c r="F10822" s="17">
        <v>0</v>
      </c>
      <c r="G10822" s="17">
        <v>0</v>
      </c>
      <c r="H10822" s="17">
        <v>0</v>
      </c>
    </row>
    <row r="10823" spans="1:8">
      <c r="A10823" s="15">
        <v>10818</v>
      </c>
      <c r="B10823" s="16" t="s">
        <v>46</v>
      </c>
      <c r="C10823" s="16" t="s">
        <v>187</v>
      </c>
      <c r="D10823" s="17">
        <v>0</v>
      </c>
      <c r="E10823" s="17">
        <v>0</v>
      </c>
      <c r="F10823" s="17">
        <v>0</v>
      </c>
      <c r="G10823" s="17">
        <v>0</v>
      </c>
      <c r="H10823" s="17">
        <v>0</v>
      </c>
    </row>
    <row r="10824" spans="1:8">
      <c r="A10824" s="15">
        <v>10819</v>
      </c>
      <c r="B10824" s="16" t="s">
        <v>46</v>
      </c>
      <c r="C10824" s="16" t="s">
        <v>188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46</v>
      </c>
      <c r="C10825" s="16" t="s">
        <v>189</v>
      </c>
      <c r="D10825" s="17">
        <v>0</v>
      </c>
      <c r="E10825" s="17">
        <v>0</v>
      </c>
      <c r="F10825" s="17">
        <v>0</v>
      </c>
      <c r="G10825" s="17">
        <v>0</v>
      </c>
      <c r="H10825" s="17">
        <v>0</v>
      </c>
    </row>
    <row r="10826" spans="1:8">
      <c r="A10826" s="15">
        <v>10821</v>
      </c>
      <c r="B10826" s="16" t="s">
        <v>46</v>
      </c>
      <c r="C10826" s="16" t="s">
        <v>190</v>
      </c>
      <c r="D10826" s="17">
        <v>0</v>
      </c>
      <c r="E10826" s="17">
        <v>0</v>
      </c>
      <c r="F10826" s="17">
        <v>0</v>
      </c>
      <c r="G10826" s="17">
        <v>0</v>
      </c>
      <c r="H10826" s="17">
        <v>0</v>
      </c>
    </row>
    <row r="10827" spans="1:8">
      <c r="A10827" s="15">
        <v>10822</v>
      </c>
      <c r="B10827" s="16" t="s">
        <v>46</v>
      </c>
      <c r="C10827" s="16" t="s">
        <v>191</v>
      </c>
      <c r="D10827" s="17">
        <v>0</v>
      </c>
      <c r="E10827" s="17">
        <v>0</v>
      </c>
      <c r="F10827" s="17">
        <v>0</v>
      </c>
      <c r="G10827" s="17">
        <v>0</v>
      </c>
      <c r="H10827" s="17">
        <v>0</v>
      </c>
    </row>
    <row r="10828" spans="1:8">
      <c r="A10828" s="15">
        <v>10823</v>
      </c>
      <c r="B10828" s="16" t="s">
        <v>46</v>
      </c>
      <c r="C10828" s="16" t="s">
        <v>192</v>
      </c>
      <c r="D10828" s="17">
        <v>0</v>
      </c>
      <c r="E10828" s="17">
        <v>0</v>
      </c>
      <c r="F10828" s="17">
        <v>0</v>
      </c>
      <c r="G10828" s="17">
        <v>0</v>
      </c>
      <c r="H10828" s="17">
        <v>0</v>
      </c>
    </row>
    <row r="10829" spans="1:8">
      <c r="A10829" s="15">
        <v>10824</v>
      </c>
      <c r="B10829" s="16" t="s">
        <v>46</v>
      </c>
      <c r="C10829" s="16" t="s">
        <v>355</v>
      </c>
      <c r="D10829" s="17">
        <v>0</v>
      </c>
      <c r="E10829" s="17">
        <v>3</v>
      </c>
      <c r="F10829" s="17">
        <v>11</v>
      </c>
      <c r="G10829" s="17">
        <v>0</v>
      </c>
      <c r="H10829" s="17">
        <v>15</v>
      </c>
    </row>
    <row r="10830" spans="1:8">
      <c r="A10830" s="15">
        <v>10825</v>
      </c>
      <c r="B10830" s="16" t="s">
        <v>46</v>
      </c>
      <c r="C10830" s="16" t="s">
        <v>193</v>
      </c>
      <c r="D10830" s="17">
        <v>0</v>
      </c>
      <c r="E10830" s="17">
        <v>0</v>
      </c>
      <c r="F10830" s="17">
        <v>6</v>
      </c>
      <c r="G10830" s="17">
        <v>9</v>
      </c>
      <c r="H10830" s="17">
        <v>15</v>
      </c>
    </row>
    <row r="10831" spans="1:8">
      <c r="A10831" s="15">
        <v>10826</v>
      </c>
      <c r="B10831" s="16" t="s">
        <v>46</v>
      </c>
      <c r="C10831" s="16" t="s">
        <v>194</v>
      </c>
      <c r="D10831" s="17">
        <v>0</v>
      </c>
      <c r="E10831" s="17">
        <v>0</v>
      </c>
      <c r="F10831" s="17">
        <v>0</v>
      </c>
      <c r="G10831" s="17">
        <v>0</v>
      </c>
      <c r="H10831" s="17">
        <v>0</v>
      </c>
    </row>
    <row r="10832" spans="1:8">
      <c r="A10832" s="15">
        <v>10827</v>
      </c>
      <c r="B10832" s="16" t="s">
        <v>46</v>
      </c>
      <c r="C10832" s="16" t="s">
        <v>195</v>
      </c>
      <c r="D10832" s="17">
        <v>4</v>
      </c>
      <c r="E10832" s="17">
        <v>3</v>
      </c>
      <c r="F10832" s="17">
        <v>75</v>
      </c>
      <c r="G10832" s="17">
        <v>33</v>
      </c>
      <c r="H10832" s="17">
        <v>114</v>
      </c>
    </row>
    <row r="10833" spans="1:8">
      <c r="A10833" s="15">
        <v>10828</v>
      </c>
      <c r="B10833" s="16" t="s">
        <v>46</v>
      </c>
      <c r="C10833" s="16" t="s">
        <v>196</v>
      </c>
      <c r="D10833" s="17">
        <v>0</v>
      </c>
      <c r="E10833" s="17">
        <v>0</v>
      </c>
      <c r="F10833" s="17">
        <v>3</v>
      </c>
      <c r="G10833" s="17">
        <v>6</v>
      </c>
      <c r="H10833" s="17">
        <v>16</v>
      </c>
    </row>
    <row r="10834" spans="1:8">
      <c r="A10834" s="15">
        <v>10829</v>
      </c>
      <c r="B10834" s="16" t="s">
        <v>46</v>
      </c>
      <c r="C10834" s="16" t="s">
        <v>197</v>
      </c>
      <c r="D10834" s="17">
        <v>0</v>
      </c>
      <c r="E10834" s="17">
        <v>0</v>
      </c>
      <c r="F10834" s="17">
        <v>5</v>
      </c>
      <c r="G10834" s="17">
        <v>0</v>
      </c>
      <c r="H10834" s="17">
        <v>4</v>
      </c>
    </row>
    <row r="10835" spans="1:8">
      <c r="A10835" s="15">
        <v>10830</v>
      </c>
      <c r="B10835" s="16" t="s">
        <v>46</v>
      </c>
      <c r="C10835" s="16" t="s">
        <v>198</v>
      </c>
      <c r="D10835" s="17">
        <v>0</v>
      </c>
      <c r="E10835" s="17">
        <v>0</v>
      </c>
      <c r="F10835" s="17">
        <v>4</v>
      </c>
      <c r="G10835" s="17">
        <v>0</v>
      </c>
      <c r="H10835" s="17">
        <v>9</v>
      </c>
    </row>
    <row r="10836" spans="1:8">
      <c r="A10836" s="15">
        <v>10831</v>
      </c>
      <c r="B10836" s="16" t="s">
        <v>46</v>
      </c>
      <c r="C10836" s="16" t="s">
        <v>199</v>
      </c>
      <c r="D10836" s="17">
        <v>11</v>
      </c>
      <c r="E10836" s="17">
        <v>5</v>
      </c>
      <c r="F10836" s="17">
        <v>78</v>
      </c>
      <c r="G10836" s="17">
        <v>39</v>
      </c>
      <c r="H10836" s="17">
        <v>125</v>
      </c>
    </row>
    <row r="10837" spans="1:8">
      <c r="A10837" s="15">
        <v>10832</v>
      </c>
      <c r="B10837" s="16" t="s">
        <v>46</v>
      </c>
      <c r="C10837" s="16" t="s">
        <v>200</v>
      </c>
      <c r="D10837" s="17">
        <v>0</v>
      </c>
      <c r="E10837" s="17">
        <v>0</v>
      </c>
      <c r="F10837" s="17">
        <v>3</v>
      </c>
      <c r="G10837" s="17">
        <v>0</v>
      </c>
      <c r="H10837" s="17">
        <v>3</v>
      </c>
    </row>
    <row r="10838" spans="1:8">
      <c r="A10838" s="15">
        <v>10833</v>
      </c>
      <c r="B10838" s="16" t="s">
        <v>46</v>
      </c>
      <c r="C10838" s="16" t="s">
        <v>201</v>
      </c>
      <c r="D10838" s="17">
        <v>0</v>
      </c>
      <c r="E10838" s="17">
        <v>0</v>
      </c>
      <c r="F10838" s="17">
        <v>3</v>
      </c>
      <c r="G10838" s="17">
        <v>0</v>
      </c>
      <c r="H10838" s="17">
        <v>4</v>
      </c>
    </row>
    <row r="10839" spans="1:8">
      <c r="A10839" s="15">
        <v>10834</v>
      </c>
      <c r="B10839" s="16" t="s">
        <v>46</v>
      </c>
      <c r="C10839" s="16" t="s">
        <v>202</v>
      </c>
      <c r="D10839" s="17">
        <v>3</v>
      </c>
      <c r="E10839" s="17">
        <v>0</v>
      </c>
      <c r="F10839" s="17">
        <v>101</v>
      </c>
      <c r="G10839" s="17">
        <v>124</v>
      </c>
      <c r="H10839" s="17">
        <v>230</v>
      </c>
    </row>
    <row r="10840" spans="1:8">
      <c r="A10840" s="15">
        <v>10835</v>
      </c>
      <c r="B10840" s="16" t="s">
        <v>46</v>
      </c>
      <c r="C10840" s="16" t="s">
        <v>203</v>
      </c>
      <c r="D10840" s="17">
        <v>0</v>
      </c>
      <c r="E10840" s="17">
        <v>0</v>
      </c>
      <c r="F10840" s="17">
        <v>0</v>
      </c>
      <c r="G10840" s="17">
        <v>0</v>
      </c>
      <c r="H10840" s="17">
        <v>6</v>
      </c>
    </row>
    <row r="10841" spans="1:8">
      <c r="A10841" s="15">
        <v>10836</v>
      </c>
      <c r="B10841" s="16" t="s">
        <v>46</v>
      </c>
      <c r="C10841" s="16" t="s">
        <v>204</v>
      </c>
      <c r="D10841" s="17">
        <v>0</v>
      </c>
      <c r="E10841" s="17">
        <v>0</v>
      </c>
      <c r="F10841" s="17">
        <v>15</v>
      </c>
      <c r="G10841" s="17">
        <v>0</v>
      </c>
      <c r="H10841" s="17">
        <v>15</v>
      </c>
    </row>
    <row r="10842" spans="1:8">
      <c r="A10842" s="15">
        <v>10837</v>
      </c>
      <c r="B10842" s="16" t="s">
        <v>46</v>
      </c>
      <c r="C10842" s="16" t="s">
        <v>205</v>
      </c>
      <c r="D10842" s="17">
        <v>0</v>
      </c>
      <c r="E10842" s="17">
        <v>0</v>
      </c>
      <c r="F10842" s="17">
        <v>0</v>
      </c>
      <c r="G10842" s="17">
        <v>0</v>
      </c>
      <c r="H10842" s="17">
        <v>0</v>
      </c>
    </row>
    <row r="10843" spans="1:8">
      <c r="A10843" s="15">
        <v>10838</v>
      </c>
      <c r="B10843" s="16" t="s">
        <v>46</v>
      </c>
      <c r="C10843" s="16" t="s">
        <v>356</v>
      </c>
      <c r="D10843" s="17">
        <v>0</v>
      </c>
      <c r="E10843" s="17">
        <v>0</v>
      </c>
      <c r="F10843" s="17">
        <v>3</v>
      </c>
      <c r="G10843" s="17">
        <v>0</v>
      </c>
      <c r="H10843" s="17">
        <v>0</v>
      </c>
    </row>
    <row r="10844" spans="1:8">
      <c r="A10844" s="15">
        <v>10839</v>
      </c>
      <c r="B10844" s="16" t="s">
        <v>46</v>
      </c>
      <c r="C10844" s="16" t="s">
        <v>206</v>
      </c>
      <c r="D10844" s="17">
        <v>0</v>
      </c>
      <c r="E10844" s="17">
        <v>0</v>
      </c>
      <c r="F10844" s="17">
        <v>0</v>
      </c>
      <c r="G10844" s="17">
        <v>0</v>
      </c>
      <c r="H10844" s="17">
        <v>0</v>
      </c>
    </row>
    <row r="10845" spans="1:8">
      <c r="A10845" s="15">
        <v>10840</v>
      </c>
      <c r="B10845" s="16" t="s">
        <v>46</v>
      </c>
      <c r="C10845" s="16" t="s">
        <v>207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46</v>
      </c>
      <c r="C10846" s="16" t="s">
        <v>208</v>
      </c>
      <c r="D10846" s="17">
        <v>0</v>
      </c>
      <c r="E10846" s="17">
        <v>0</v>
      </c>
      <c r="F10846" s="17">
        <v>6</v>
      </c>
      <c r="G10846" s="17">
        <v>0</v>
      </c>
      <c r="H10846" s="17">
        <v>6</v>
      </c>
    </row>
    <row r="10847" spans="1:8">
      <c r="A10847" s="15">
        <v>10842</v>
      </c>
      <c r="B10847" s="16" t="s">
        <v>46</v>
      </c>
      <c r="C10847" s="16" t="s">
        <v>209</v>
      </c>
      <c r="D10847" s="17">
        <v>0</v>
      </c>
      <c r="E10847" s="17">
        <v>0</v>
      </c>
      <c r="F10847" s="17">
        <v>4</v>
      </c>
      <c r="G10847" s="17">
        <v>0</v>
      </c>
      <c r="H10847" s="17">
        <v>4</v>
      </c>
    </row>
    <row r="10848" spans="1:8">
      <c r="A10848" s="15">
        <v>10843</v>
      </c>
      <c r="B10848" s="16" t="s">
        <v>46</v>
      </c>
      <c r="C10848" s="16" t="s">
        <v>357</v>
      </c>
      <c r="D10848" s="17">
        <v>0</v>
      </c>
      <c r="E10848" s="17">
        <v>0</v>
      </c>
      <c r="F10848" s="17">
        <v>0</v>
      </c>
      <c r="G10848" s="17">
        <v>0</v>
      </c>
      <c r="H10848" s="17">
        <v>0</v>
      </c>
    </row>
    <row r="10849" spans="1:8">
      <c r="A10849" s="15">
        <v>10844</v>
      </c>
      <c r="B10849" s="16" t="s">
        <v>46</v>
      </c>
      <c r="C10849" s="16" t="s">
        <v>358</v>
      </c>
      <c r="D10849" s="17">
        <v>0</v>
      </c>
      <c r="E10849" s="17">
        <v>4</v>
      </c>
      <c r="F10849" s="17">
        <v>3</v>
      </c>
      <c r="G10849" s="17">
        <v>0</v>
      </c>
      <c r="H10849" s="17">
        <v>5</v>
      </c>
    </row>
    <row r="10850" spans="1:8">
      <c r="A10850" s="15">
        <v>10845</v>
      </c>
      <c r="B10850" s="16" t="s">
        <v>46</v>
      </c>
      <c r="C10850" s="16" t="s">
        <v>359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46</v>
      </c>
      <c r="C10851" s="16" t="s">
        <v>210</v>
      </c>
      <c r="D10851" s="17">
        <v>0</v>
      </c>
      <c r="E10851" s="17">
        <v>0</v>
      </c>
      <c r="F10851" s="17">
        <v>0</v>
      </c>
      <c r="G10851" s="17">
        <v>0</v>
      </c>
      <c r="H10851" s="17">
        <v>0</v>
      </c>
    </row>
    <row r="10852" spans="1:8">
      <c r="A10852" s="15">
        <v>10847</v>
      </c>
      <c r="B10852" s="16" t="s">
        <v>46</v>
      </c>
      <c r="C10852" s="16" t="s">
        <v>360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46</v>
      </c>
      <c r="C10853" s="16" t="s">
        <v>211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46</v>
      </c>
      <c r="C10854" s="16" t="s">
        <v>212</v>
      </c>
      <c r="D10854" s="17">
        <v>0</v>
      </c>
      <c r="E10854" s="17">
        <v>0</v>
      </c>
      <c r="F10854" s="17">
        <v>0</v>
      </c>
      <c r="G10854" s="17">
        <v>0</v>
      </c>
      <c r="H10854" s="17">
        <v>8</v>
      </c>
    </row>
    <row r="10855" spans="1:8">
      <c r="A10855" s="15">
        <v>10850</v>
      </c>
      <c r="B10855" s="16" t="s">
        <v>46</v>
      </c>
      <c r="C10855" s="16" t="s">
        <v>213</v>
      </c>
      <c r="D10855" s="17">
        <v>0</v>
      </c>
      <c r="E10855" s="17">
        <v>0</v>
      </c>
      <c r="F10855" s="17">
        <v>10</v>
      </c>
      <c r="G10855" s="17">
        <v>0</v>
      </c>
      <c r="H10855" s="17">
        <v>12</v>
      </c>
    </row>
    <row r="10856" spans="1:8">
      <c r="A10856" s="15">
        <v>10851</v>
      </c>
      <c r="B10856" s="16" t="s">
        <v>46</v>
      </c>
      <c r="C10856" s="16" t="s">
        <v>214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46</v>
      </c>
      <c r="C10857" s="16" t="s">
        <v>215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46</v>
      </c>
      <c r="C10858" s="16" t="s">
        <v>216</v>
      </c>
      <c r="D10858" s="17">
        <v>0</v>
      </c>
      <c r="E10858" s="17">
        <v>0</v>
      </c>
      <c r="F10858" s="17">
        <v>0</v>
      </c>
      <c r="G10858" s="17">
        <v>0</v>
      </c>
      <c r="H10858" s="17">
        <v>0</v>
      </c>
    </row>
    <row r="10859" spans="1:8">
      <c r="A10859" s="15">
        <v>10854</v>
      </c>
      <c r="B10859" s="16" t="s">
        <v>46</v>
      </c>
      <c r="C10859" s="16" t="s">
        <v>217</v>
      </c>
      <c r="D10859" s="17">
        <v>0</v>
      </c>
      <c r="E10859" s="17">
        <v>0</v>
      </c>
      <c r="F10859" s="17">
        <v>0</v>
      </c>
      <c r="G10859" s="17">
        <v>0</v>
      </c>
      <c r="H10859" s="17">
        <v>0</v>
      </c>
    </row>
    <row r="10860" spans="1:8">
      <c r="A10860" s="15">
        <v>10855</v>
      </c>
      <c r="B10860" s="16" t="s">
        <v>46</v>
      </c>
      <c r="C10860" s="16" t="s">
        <v>218</v>
      </c>
      <c r="D10860" s="17">
        <v>0</v>
      </c>
      <c r="E10860" s="17">
        <v>0</v>
      </c>
      <c r="F10860" s="17">
        <v>0</v>
      </c>
      <c r="G10860" s="17">
        <v>5</v>
      </c>
      <c r="H10860" s="17">
        <v>5</v>
      </c>
    </row>
    <row r="10861" spans="1:8">
      <c r="A10861" s="15">
        <v>10856</v>
      </c>
      <c r="B10861" s="16" t="s">
        <v>46</v>
      </c>
      <c r="C10861" s="16" t="s">
        <v>219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46</v>
      </c>
      <c r="C10862" s="16" t="s">
        <v>361</v>
      </c>
      <c r="D10862" s="17">
        <v>0</v>
      </c>
      <c r="E10862" s="17">
        <v>0</v>
      </c>
      <c r="F10862" s="17">
        <v>0</v>
      </c>
      <c r="G10862" s="17">
        <v>0</v>
      </c>
      <c r="H10862" s="17">
        <v>0</v>
      </c>
    </row>
    <row r="10863" spans="1:8">
      <c r="A10863" s="15">
        <v>10858</v>
      </c>
      <c r="B10863" s="16" t="s">
        <v>46</v>
      </c>
      <c r="C10863" s="16" t="s">
        <v>220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46</v>
      </c>
      <c r="C10864" s="16" t="s">
        <v>221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46</v>
      </c>
      <c r="C10865" s="16" t="s">
        <v>222</v>
      </c>
      <c r="D10865" s="17">
        <v>0</v>
      </c>
      <c r="E10865" s="17">
        <v>0</v>
      </c>
      <c r="F10865" s="17">
        <v>3</v>
      </c>
      <c r="G10865" s="17">
        <v>0</v>
      </c>
      <c r="H10865" s="17">
        <v>3</v>
      </c>
    </row>
    <row r="10866" spans="1:8">
      <c r="A10866" s="15">
        <v>10861</v>
      </c>
      <c r="B10866" s="16" t="s">
        <v>46</v>
      </c>
      <c r="C10866" s="16" t="s">
        <v>223</v>
      </c>
      <c r="D10866" s="17">
        <v>0</v>
      </c>
      <c r="E10866" s="17">
        <v>4</v>
      </c>
      <c r="F10866" s="17">
        <v>34</v>
      </c>
      <c r="G10866" s="17">
        <v>11</v>
      </c>
      <c r="H10866" s="17">
        <v>47</v>
      </c>
    </row>
    <row r="10867" spans="1:8">
      <c r="A10867" s="15">
        <v>10862</v>
      </c>
      <c r="B10867" s="16" t="s">
        <v>46</v>
      </c>
      <c r="C10867" s="16" t="s">
        <v>224</v>
      </c>
      <c r="D10867" s="17">
        <v>0</v>
      </c>
      <c r="E10867" s="17">
        <v>0</v>
      </c>
      <c r="F10867" s="17">
        <v>0</v>
      </c>
      <c r="G10867" s="17">
        <v>0</v>
      </c>
      <c r="H10867" s="17">
        <v>0</v>
      </c>
    </row>
    <row r="10868" spans="1:8">
      <c r="A10868" s="15">
        <v>10863</v>
      </c>
      <c r="B10868" s="16" t="s">
        <v>46</v>
      </c>
      <c r="C10868" s="16" t="s">
        <v>225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46</v>
      </c>
      <c r="C10869" s="16" t="s">
        <v>226</v>
      </c>
      <c r="D10869" s="17">
        <v>0</v>
      </c>
      <c r="E10869" s="17">
        <v>3</v>
      </c>
      <c r="F10869" s="17">
        <v>98</v>
      </c>
      <c r="G10869" s="17">
        <v>69</v>
      </c>
      <c r="H10869" s="17">
        <v>167</v>
      </c>
    </row>
    <row r="10870" spans="1:8">
      <c r="A10870" s="15">
        <v>10865</v>
      </c>
      <c r="B10870" s="16" t="s">
        <v>46</v>
      </c>
      <c r="C10870" s="16" t="s">
        <v>227</v>
      </c>
      <c r="D10870" s="17">
        <v>0</v>
      </c>
      <c r="E10870" s="17">
        <v>0</v>
      </c>
      <c r="F10870" s="17">
        <v>0</v>
      </c>
      <c r="G10870" s="17">
        <v>0</v>
      </c>
      <c r="H10870" s="17">
        <v>0</v>
      </c>
    </row>
    <row r="10871" spans="1:8">
      <c r="A10871" s="15">
        <v>10866</v>
      </c>
      <c r="B10871" s="16" t="s">
        <v>46</v>
      </c>
      <c r="C10871" s="16" t="s">
        <v>228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46</v>
      </c>
      <c r="C10872" s="16" t="s">
        <v>373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46</v>
      </c>
      <c r="C10873" s="16" t="s">
        <v>229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46</v>
      </c>
      <c r="C10874" s="16" t="s">
        <v>230</v>
      </c>
      <c r="D10874" s="17">
        <v>0</v>
      </c>
      <c r="E10874" s="17">
        <v>0</v>
      </c>
      <c r="F10874" s="17">
        <v>3</v>
      </c>
      <c r="G10874" s="17">
        <v>0</v>
      </c>
      <c r="H10874" s="17">
        <v>0</v>
      </c>
    </row>
    <row r="10875" spans="1:8">
      <c r="A10875" s="15">
        <v>10870</v>
      </c>
      <c r="B10875" s="16" t="s">
        <v>46</v>
      </c>
      <c r="C10875" s="16" t="s">
        <v>231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46</v>
      </c>
      <c r="C10876" s="16" t="s">
        <v>232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46</v>
      </c>
      <c r="C10877" s="16" t="s">
        <v>233</v>
      </c>
      <c r="D10877" s="17">
        <v>3</v>
      </c>
      <c r="E10877" s="17">
        <v>0</v>
      </c>
      <c r="F10877" s="17">
        <v>3</v>
      </c>
      <c r="G10877" s="17">
        <v>0</v>
      </c>
      <c r="H10877" s="17">
        <v>11</v>
      </c>
    </row>
    <row r="10878" spans="1:8">
      <c r="A10878" s="15">
        <v>10873</v>
      </c>
      <c r="B10878" s="16" t="s">
        <v>46</v>
      </c>
      <c r="C10878" s="16" t="s">
        <v>362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46</v>
      </c>
      <c r="C10879" s="16" t="s">
        <v>234</v>
      </c>
      <c r="D10879" s="17">
        <v>0</v>
      </c>
      <c r="E10879" s="17">
        <v>0</v>
      </c>
      <c r="F10879" s="17">
        <v>0</v>
      </c>
      <c r="G10879" s="17">
        <v>0</v>
      </c>
      <c r="H10879" s="17">
        <v>0</v>
      </c>
    </row>
    <row r="10880" spans="1:8">
      <c r="A10880" s="15">
        <v>10875</v>
      </c>
      <c r="B10880" s="16" t="s">
        <v>46</v>
      </c>
      <c r="C10880" s="16" t="s">
        <v>235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46</v>
      </c>
      <c r="C10881" s="16" t="s">
        <v>236</v>
      </c>
      <c r="D10881" s="17">
        <v>0</v>
      </c>
      <c r="E10881" s="17">
        <v>0</v>
      </c>
      <c r="F10881" s="17">
        <v>0</v>
      </c>
      <c r="G10881" s="17">
        <v>0</v>
      </c>
      <c r="H10881" s="17">
        <v>0</v>
      </c>
    </row>
    <row r="10882" spans="1:8">
      <c r="A10882" s="15">
        <v>10877</v>
      </c>
      <c r="B10882" s="16" t="s">
        <v>46</v>
      </c>
      <c r="C10882" s="16" t="s">
        <v>237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46</v>
      </c>
      <c r="C10883" s="16" t="s">
        <v>238</v>
      </c>
      <c r="D10883" s="17">
        <v>0</v>
      </c>
      <c r="E10883" s="17">
        <v>0</v>
      </c>
      <c r="F10883" s="17">
        <v>0</v>
      </c>
      <c r="G10883" s="17">
        <v>0</v>
      </c>
      <c r="H10883" s="17">
        <v>3</v>
      </c>
    </row>
    <row r="10884" spans="1:8">
      <c r="A10884" s="15">
        <v>10879</v>
      </c>
      <c r="B10884" s="16" t="s">
        <v>46</v>
      </c>
      <c r="C10884" s="16" t="s">
        <v>239</v>
      </c>
      <c r="D10884" s="17">
        <v>0</v>
      </c>
      <c r="E10884" s="17">
        <v>0</v>
      </c>
      <c r="F10884" s="17">
        <v>0</v>
      </c>
      <c r="G10884" s="17">
        <v>0</v>
      </c>
      <c r="H10884" s="17">
        <v>0</v>
      </c>
    </row>
    <row r="10885" spans="1:8">
      <c r="A10885" s="15">
        <v>10880</v>
      </c>
      <c r="B10885" s="16" t="s">
        <v>46</v>
      </c>
      <c r="C10885" s="16" t="s">
        <v>374</v>
      </c>
      <c r="D10885" s="17">
        <v>0</v>
      </c>
      <c r="E10885" s="17">
        <v>0</v>
      </c>
      <c r="F10885" s="17">
        <v>0</v>
      </c>
      <c r="G10885" s="17">
        <v>0</v>
      </c>
      <c r="H10885" s="17">
        <v>0</v>
      </c>
    </row>
    <row r="10886" spans="1:8">
      <c r="A10886" s="15">
        <v>10881</v>
      </c>
      <c r="B10886" s="16" t="s">
        <v>46</v>
      </c>
      <c r="C10886" s="16" t="s">
        <v>240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46</v>
      </c>
      <c r="C10887" s="16" t="s">
        <v>241</v>
      </c>
      <c r="D10887" s="17">
        <v>0</v>
      </c>
      <c r="E10887" s="17">
        <v>0</v>
      </c>
      <c r="F10887" s="17">
        <v>0</v>
      </c>
      <c r="G10887" s="17">
        <v>0</v>
      </c>
      <c r="H10887" s="17">
        <v>0</v>
      </c>
    </row>
    <row r="10888" spans="1:8">
      <c r="A10888" s="15">
        <v>10883</v>
      </c>
      <c r="B10888" s="16" t="s">
        <v>46</v>
      </c>
      <c r="C10888" s="16" t="s">
        <v>382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46</v>
      </c>
      <c r="C10889" s="16" t="s">
        <v>242</v>
      </c>
      <c r="D10889" s="17">
        <v>0</v>
      </c>
      <c r="E10889" s="17">
        <v>0</v>
      </c>
      <c r="F10889" s="17">
        <v>4</v>
      </c>
      <c r="G10889" s="17">
        <v>0</v>
      </c>
      <c r="H10889" s="17">
        <v>4</v>
      </c>
    </row>
    <row r="10890" spans="1:8">
      <c r="A10890" s="15">
        <v>10885</v>
      </c>
      <c r="B10890" s="16" t="s">
        <v>46</v>
      </c>
      <c r="C10890" s="16" t="s">
        <v>243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46</v>
      </c>
      <c r="C10891" s="16" t="s">
        <v>244</v>
      </c>
      <c r="D10891" s="17">
        <v>0</v>
      </c>
      <c r="E10891" s="17">
        <v>0</v>
      </c>
      <c r="F10891" s="17">
        <v>3</v>
      </c>
      <c r="G10891" s="17">
        <v>0</v>
      </c>
      <c r="H10891" s="17">
        <v>3</v>
      </c>
    </row>
    <row r="10892" spans="1:8">
      <c r="A10892" s="15">
        <v>10887</v>
      </c>
      <c r="B10892" s="16" t="s">
        <v>46</v>
      </c>
      <c r="C10892" s="16" t="s">
        <v>245</v>
      </c>
      <c r="D10892" s="17">
        <v>0</v>
      </c>
      <c r="E10892" s="17">
        <v>6</v>
      </c>
      <c r="F10892" s="17">
        <v>72</v>
      </c>
      <c r="G10892" s="17">
        <v>104</v>
      </c>
      <c r="H10892" s="17">
        <v>178</v>
      </c>
    </row>
    <row r="10893" spans="1:8">
      <c r="A10893" s="15">
        <v>10888</v>
      </c>
      <c r="B10893" s="16" t="s">
        <v>46</v>
      </c>
      <c r="C10893" s="16" t="s">
        <v>246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46</v>
      </c>
      <c r="C10894" s="16" t="s">
        <v>247</v>
      </c>
      <c r="D10894" s="17">
        <v>34</v>
      </c>
      <c r="E10894" s="17">
        <v>25</v>
      </c>
      <c r="F10894" s="17">
        <v>447</v>
      </c>
      <c r="G10894" s="17">
        <v>78</v>
      </c>
      <c r="H10894" s="17">
        <v>579</v>
      </c>
    </row>
    <row r="10895" spans="1:8">
      <c r="A10895" s="15">
        <v>10890</v>
      </c>
      <c r="B10895" s="16" t="s">
        <v>46</v>
      </c>
      <c r="C10895" s="16" t="s">
        <v>248</v>
      </c>
      <c r="D10895" s="17">
        <v>0</v>
      </c>
      <c r="E10895" s="17">
        <v>0</v>
      </c>
      <c r="F10895" s="17">
        <v>0</v>
      </c>
      <c r="G10895" s="17">
        <v>0</v>
      </c>
      <c r="H10895" s="17">
        <v>0</v>
      </c>
    </row>
    <row r="10896" spans="1:8">
      <c r="A10896" s="15">
        <v>10891</v>
      </c>
      <c r="B10896" s="16" t="s">
        <v>46</v>
      </c>
      <c r="C10896" s="16" t="s">
        <v>249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46</v>
      </c>
      <c r="C10897" s="16" t="s">
        <v>250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46</v>
      </c>
      <c r="C10898" s="16" t="s">
        <v>251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46</v>
      </c>
      <c r="C10899" s="16" t="s">
        <v>252</v>
      </c>
      <c r="D10899" s="17">
        <v>0</v>
      </c>
      <c r="E10899" s="17">
        <v>0</v>
      </c>
      <c r="F10899" s="17">
        <v>0</v>
      </c>
      <c r="G10899" s="17">
        <v>0</v>
      </c>
      <c r="H10899" s="17">
        <v>0</v>
      </c>
    </row>
    <row r="10900" spans="1:8">
      <c r="A10900" s="15">
        <v>10895</v>
      </c>
      <c r="B10900" s="16" t="s">
        <v>46</v>
      </c>
      <c r="C10900" s="16" t="s">
        <v>253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46</v>
      </c>
      <c r="C10901" s="16" t="s">
        <v>254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46</v>
      </c>
      <c r="C10902" s="16" t="s">
        <v>255</v>
      </c>
      <c r="D10902" s="17">
        <v>0</v>
      </c>
      <c r="E10902" s="17">
        <v>0</v>
      </c>
      <c r="F10902" s="17">
        <v>0</v>
      </c>
      <c r="G10902" s="17">
        <v>0</v>
      </c>
      <c r="H10902" s="17">
        <v>0</v>
      </c>
    </row>
    <row r="10903" spans="1:8">
      <c r="A10903" s="15">
        <v>10898</v>
      </c>
      <c r="B10903" s="16" t="s">
        <v>46</v>
      </c>
      <c r="C10903" s="16" t="s">
        <v>256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46</v>
      </c>
      <c r="C10904" s="16" t="s">
        <v>257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46</v>
      </c>
      <c r="C10905" s="16" t="s">
        <v>258</v>
      </c>
      <c r="D10905" s="17">
        <v>0</v>
      </c>
      <c r="E10905" s="17">
        <v>0</v>
      </c>
      <c r="F10905" s="17">
        <v>32</v>
      </c>
      <c r="G10905" s="17">
        <v>35</v>
      </c>
      <c r="H10905" s="17">
        <v>70</v>
      </c>
    </row>
    <row r="10906" spans="1:8">
      <c r="A10906" s="15">
        <v>10901</v>
      </c>
      <c r="B10906" s="16" t="s">
        <v>46</v>
      </c>
      <c r="C10906" s="16" t="s">
        <v>259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46</v>
      </c>
      <c r="C10907" s="16" t="s">
        <v>260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46</v>
      </c>
      <c r="C10908" s="16" t="s">
        <v>261</v>
      </c>
      <c r="D10908" s="17">
        <v>0</v>
      </c>
      <c r="E10908" s="17">
        <v>0</v>
      </c>
      <c r="F10908" s="17">
        <v>3</v>
      </c>
      <c r="G10908" s="17">
        <v>0</v>
      </c>
      <c r="H10908" s="17">
        <v>3</v>
      </c>
    </row>
    <row r="10909" spans="1:8">
      <c r="A10909" s="15">
        <v>10904</v>
      </c>
      <c r="B10909" s="16" t="s">
        <v>46</v>
      </c>
      <c r="C10909" s="16" t="s">
        <v>262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46</v>
      </c>
      <c r="C10910" s="16" t="s">
        <v>263</v>
      </c>
      <c r="D10910" s="17">
        <v>0</v>
      </c>
      <c r="E10910" s="17">
        <v>0</v>
      </c>
      <c r="F10910" s="17">
        <v>4</v>
      </c>
      <c r="G10910" s="17">
        <v>0</v>
      </c>
      <c r="H10910" s="17">
        <v>3</v>
      </c>
    </row>
    <row r="10911" spans="1:8">
      <c r="A10911" s="15">
        <v>10906</v>
      </c>
      <c r="B10911" s="16" t="s">
        <v>46</v>
      </c>
      <c r="C10911" s="16" t="s">
        <v>264</v>
      </c>
      <c r="D10911" s="17">
        <v>0</v>
      </c>
      <c r="E10911" s="17">
        <v>0</v>
      </c>
      <c r="F10911" s="17">
        <v>0</v>
      </c>
      <c r="G10911" s="17">
        <v>0</v>
      </c>
      <c r="H10911" s="17">
        <v>0</v>
      </c>
    </row>
    <row r="10912" spans="1:8">
      <c r="A10912" s="15">
        <v>10907</v>
      </c>
      <c r="B10912" s="16" t="s">
        <v>46</v>
      </c>
      <c r="C10912" s="16" t="s">
        <v>265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46</v>
      </c>
      <c r="C10913" s="16" t="s">
        <v>266</v>
      </c>
      <c r="D10913" s="17">
        <v>0</v>
      </c>
      <c r="E10913" s="17">
        <v>0</v>
      </c>
      <c r="F10913" s="17">
        <v>22</v>
      </c>
      <c r="G10913" s="17">
        <v>4</v>
      </c>
      <c r="H10913" s="17">
        <v>26</v>
      </c>
    </row>
    <row r="10914" spans="1:8">
      <c r="A10914" s="15">
        <v>10909</v>
      </c>
      <c r="B10914" s="16" t="s">
        <v>46</v>
      </c>
      <c r="C10914" s="16" t="s">
        <v>267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46</v>
      </c>
      <c r="C10915" s="16" t="s">
        <v>268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46</v>
      </c>
      <c r="C10916" s="16" t="s">
        <v>269</v>
      </c>
      <c r="D10916" s="17">
        <v>20</v>
      </c>
      <c r="E10916" s="17">
        <v>7</v>
      </c>
      <c r="F10916" s="17">
        <v>70</v>
      </c>
      <c r="G10916" s="17">
        <v>7</v>
      </c>
      <c r="H10916" s="17">
        <v>100</v>
      </c>
    </row>
    <row r="10917" spans="1:8">
      <c r="A10917" s="15">
        <v>10912</v>
      </c>
      <c r="B10917" s="16" t="s">
        <v>46</v>
      </c>
      <c r="C10917" s="16" t="s">
        <v>363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46</v>
      </c>
      <c r="C10918" s="16" t="s">
        <v>270</v>
      </c>
      <c r="D10918" s="17">
        <v>0</v>
      </c>
      <c r="E10918" s="17">
        <v>0</v>
      </c>
      <c r="F10918" s="17">
        <v>26</v>
      </c>
      <c r="G10918" s="17">
        <v>15</v>
      </c>
      <c r="H10918" s="17">
        <v>39</v>
      </c>
    </row>
    <row r="10919" spans="1:8">
      <c r="A10919" s="15">
        <v>10914</v>
      </c>
      <c r="B10919" s="16" t="s">
        <v>46</v>
      </c>
      <c r="C10919" s="16" t="s">
        <v>271</v>
      </c>
      <c r="D10919" s="17">
        <v>0</v>
      </c>
      <c r="E10919" s="17">
        <v>0</v>
      </c>
      <c r="F10919" s="17">
        <v>0</v>
      </c>
      <c r="G10919" s="17">
        <v>0</v>
      </c>
      <c r="H10919" s="17">
        <v>8</v>
      </c>
    </row>
    <row r="10920" spans="1:8">
      <c r="A10920" s="15">
        <v>10915</v>
      </c>
      <c r="B10920" s="16" t="s">
        <v>46</v>
      </c>
      <c r="C10920" s="16" t="s">
        <v>272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46</v>
      </c>
      <c r="C10921" s="16" t="s">
        <v>273</v>
      </c>
      <c r="D10921" s="17">
        <v>0</v>
      </c>
      <c r="E10921" s="17">
        <v>0</v>
      </c>
      <c r="F10921" s="17">
        <v>0</v>
      </c>
      <c r="G10921" s="17">
        <v>0</v>
      </c>
      <c r="H10921" s="17">
        <v>0</v>
      </c>
    </row>
    <row r="10922" spans="1:8">
      <c r="A10922" s="15">
        <v>10917</v>
      </c>
      <c r="B10922" s="16" t="s">
        <v>46</v>
      </c>
      <c r="C10922" s="16" t="s">
        <v>274</v>
      </c>
      <c r="D10922" s="17">
        <v>0</v>
      </c>
      <c r="E10922" s="17">
        <v>0</v>
      </c>
      <c r="F10922" s="17">
        <v>4</v>
      </c>
      <c r="G10922" s="17">
        <v>0</v>
      </c>
      <c r="H10922" s="17">
        <v>10</v>
      </c>
    </row>
    <row r="10923" spans="1:8">
      <c r="A10923" s="15">
        <v>10918</v>
      </c>
      <c r="B10923" s="16" t="s">
        <v>46</v>
      </c>
      <c r="C10923" s="16" t="s">
        <v>275</v>
      </c>
      <c r="D10923" s="17">
        <v>0</v>
      </c>
      <c r="E10923" s="17">
        <v>0</v>
      </c>
      <c r="F10923" s="17">
        <v>3</v>
      </c>
      <c r="G10923" s="17">
        <v>0</v>
      </c>
      <c r="H10923" s="17">
        <v>4</v>
      </c>
    </row>
    <row r="10924" spans="1:8">
      <c r="A10924" s="15">
        <v>10919</v>
      </c>
      <c r="B10924" s="16" t="s">
        <v>46</v>
      </c>
      <c r="C10924" s="16" t="s">
        <v>276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46</v>
      </c>
      <c r="C10925" s="16" t="s">
        <v>277</v>
      </c>
      <c r="D10925" s="17">
        <v>0</v>
      </c>
      <c r="E10925" s="17">
        <v>0</v>
      </c>
      <c r="F10925" s="17">
        <v>3</v>
      </c>
      <c r="G10925" s="17">
        <v>0</v>
      </c>
      <c r="H10925" s="17">
        <v>3</v>
      </c>
    </row>
    <row r="10926" spans="1:8">
      <c r="A10926" s="15">
        <v>10921</v>
      </c>
      <c r="B10926" s="16" t="s">
        <v>46</v>
      </c>
      <c r="C10926" s="16" t="s">
        <v>278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46</v>
      </c>
      <c r="C10927" s="16" t="s">
        <v>364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46</v>
      </c>
      <c r="C10928" s="16" t="s">
        <v>279</v>
      </c>
      <c r="D10928" s="17">
        <v>0</v>
      </c>
      <c r="E10928" s="17">
        <v>0</v>
      </c>
      <c r="F10928" s="17">
        <v>4</v>
      </c>
      <c r="G10928" s="17">
        <v>0</v>
      </c>
      <c r="H10928" s="17">
        <v>4</v>
      </c>
    </row>
    <row r="10929" spans="1:8">
      <c r="A10929" s="15">
        <v>10924</v>
      </c>
      <c r="B10929" s="16" t="s">
        <v>46</v>
      </c>
      <c r="C10929" s="16" t="s">
        <v>280</v>
      </c>
      <c r="D10929" s="17">
        <v>7</v>
      </c>
      <c r="E10929" s="17">
        <v>4</v>
      </c>
      <c r="F10929" s="17">
        <v>148</v>
      </c>
      <c r="G10929" s="17">
        <v>110</v>
      </c>
      <c r="H10929" s="17">
        <v>262</v>
      </c>
    </row>
    <row r="10930" spans="1:8">
      <c r="A10930" s="15">
        <v>10925</v>
      </c>
      <c r="B10930" s="16" t="s">
        <v>46</v>
      </c>
      <c r="C10930" s="16" t="s">
        <v>281</v>
      </c>
      <c r="D10930" s="17">
        <v>0</v>
      </c>
      <c r="E10930" s="17">
        <v>0</v>
      </c>
      <c r="F10930" s="17">
        <v>0</v>
      </c>
      <c r="G10930" s="17">
        <v>0</v>
      </c>
      <c r="H10930" s="17">
        <v>0</v>
      </c>
    </row>
    <row r="10931" spans="1:8">
      <c r="A10931" s="15">
        <v>10926</v>
      </c>
      <c r="B10931" s="16" t="s">
        <v>46</v>
      </c>
      <c r="C10931" s="16" t="s">
        <v>282</v>
      </c>
      <c r="D10931" s="17">
        <v>0</v>
      </c>
      <c r="E10931" s="17">
        <v>0</v>
      </c>
      <c r="F10931" s="17">
        <v>10</v>
      </c>
      <c r="G10931" s="17">
        <v>6</v>
      </c>
      <c r="H10931" s="17">
        <v>13</v>
      </c>
    </row>
    <row r="10932" spans="1:8">
      <c r="A10932" s="15">
        <v>10927</v>
      </c>
      <c r="B10932" s="16" t="s">
        <v>46</v>
      </c>
      <c r="C10932" s="16" t="s">
        <v>283</v>
      </c>
      <c r="D10932" s="17">
        <v>0</v>
      </c>
      <c r="E10932" s="17">
        <v>0</v>
      </c>
      <c r="F10932" s="17">
        <v>0</v>
      </c>
      <c r="G10932" s="17">
        <v>0</v>
      </c>
      <c r="H10932" s="17">
        <v>4</v>
      </c>
    </row>
    <row r="10933" spans="1:8">
      <c r="A10933" s="15">
        <v>10928</v>
      </c>
      <c r="B10933" s="16" t="s">
        <v>46</v>
      </c>
      <c r="C10933" s="16" t="s">
        <v>284</v>
      </c>
      <c r="D10933" s="17">
        <v>0</v>
      </c>
      <c r="E10933" s="17">
        <v>0</v>
      </c>
      <c r="F10933" s="17">
        <v>0</v>
      </c>
      <c r="G10933" s="17">
        <v>0</v>
      </c>
      <c r="H10933" s="17">
        <v>0</v>
      </c>
    </row>
    <row r="10934" spans="1:8">
      <c r="A10934" s="15">
        <v>10929</v>
      </c>
      <c r="B10934" s="16" t="s">
        <v>46</v>
      </c>
      <c r="C10934" s="16" t="s">
        <v>285</v>
      </c>
      <c r="D10934" s="17">
        <v>4</v>
      </c>
      <c r="E10934" s="17">
        <v>4</v>
      </c>
      <c r="F10934" s="17">
        <v>23</v>
      </c>
      <c r="G10934" s="17">
        <v>0</v>
      </c>
      <c r="H10934" s="17">
        <v>35</v>
      </c>
    </row>
    <row r="10935" spans="1:8">
      <c r="A10935" s="15">
        <v>10930</v>
      </c>
      <c r="B10935" s="16" t="s">
        <v>46</v>
      </c>
      <c r="C10935" s="16" t="s">
        <v>375</v>
      </c>
      <c r="D10935" s="17">
        <v>0</v>
      </c>
      <c r="E10935" s="17">
        <v>0</v>
      </c>
      <c r="F10935" s="17">
        <v>0</v>
      </c>
      <c r="G10935" s="17">
        <v>0</v>
      </c>
      <c r="H10935" s="17">
        <v>0</v>
      </c>
    </row>
    <row r="10936" spans="1:8">
      <c r="A10936" s="15">
        <v>10931</v>
      </c>
      <c r="B10936" s="16" t="s">
        <v>46</v>
      </c>
      <c r="C10936" s="16" t="s">
        <v>286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46</v>
      </c>
      <c r="C10937" s="16" t="s">
        <v>287</v>
      </c>
      <c r="D10937" s="17">
        <v>0</v>
      </c>
      <c r="E10937" s="17">
        <v>0</v>
      </c>
      <c r="F10937" s="17">
        <v>0</v>
      </c>
      <c r="G10937" s="17">
        <v>22</v>
      </c>
      <c r="H10937" s="17">
        <v>18</v>
      </c>
    </row>
    <row r="10938" spans="1:8">
      <c r="A10938" s="15">
        <v>10933</v>
      </c>
      <c r="B10938" s="16" t="s">
        <v>46</v>
      </c>
      <c r="C10938" s="16" t="s">
        <v>288</v>
      </c>
      <c r="D10938" s="17">
        <v>0</v>
      </c>
      <c r="E10938" s="17">
        <v>0</v>
      </c>
      <c r="F10938" s="17">
        <v>0</v>
      </c>
      <c r="G10938" s="17">
        <v>0</v>
      </c>
      <c r="H10938" s="17">
        <v>0</v>
      </c>
    </row>
    <row r="10939" spans="1:8">
      <c r="A10939" s="15">
        <v>10934</v>
      </c>
      <c r="B10939" s="16" t="s">
        <v>46</v>
      </c>
      <c r="C10939" s="16" t="s">
        <v>289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46</v>
      </c>
      <c r="C10940" s="16" t="s">
        <v>290</v>
      </c>
      <c r="D10940" s="17">
        <v>9</v>
      </c>
      <c r="E10940" s="17">
        <v>15</v>
      </c>
      <c r="F10940" s="17">
        <v>105</v>
      </c>
      <c r="G10940" s="17">
        <v>16</v>
      </c>
      <c r="H10940" s="17">
        <v>152</v>
      </c>
    </row>
    <row r="10941" spans="1:8">
      <c r="A10941" s="15">
        <v>10936</v>
      </c>
      <c r="B10941" s="16" t="s">
        <v>46</v>
      </c>
      <c r="C10941" s="16" t="s">
        <v>291</v>
      </c>
      <c r="D10941" s="17">
        <v>0</v>
      </c>
      <c r="E10941" s="17">
        <v>0</v>
      </c>
      <c r="F10941" s="17">
        <v>0</v>
      </c>
      <c r="G10941" s="17">
        <v>0</v>
      </c>
      <c r="H10941" s="17">
        <v>0</v>
      </c>
    </row>
    <row r="10942" spans="1:8">
      <c r="A10942" s="15">
        <v>10937</v>
      </c>
      <c r="B10942" s="16" t="s">
        <v>46</v>
      </c>
      <c r="C10942" s="16" t="s">
        <v>292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46</v>
      </c>
      <c r="C10943" s="16" t="s">
        <v>293</v>
      </c>
      <c r="D10943" s="17">
        <v>0</v>
      </c>
      <c r="E10943" s="17">
        <v>0</v>
      </c>
      <c r="F10943" s="17">
        <v>6</v>
      </c>
      <c r="G10943" s="17">
        <v>14</v>
      </c>
      <c r="H10943" s="17">
        <v>20</v>
      </c>
    </row>
    <row r="10944" spans="1:8">
      <c r="A10944" s="15">
        <v>10939</v>
      </c>
      <c r="B10944" s="16" t="s">
        <v>46</v>
      </c>
      <c r="C10944" s="16" t="s">
        <v>365</v>
      </c>
      <c r="D10944" s="17">
        <v>0</v>
      </c>
      <c r="E10944" s="17">
        <v>0</v>
      </c>
      <c r="F10944" s="17">
        <v>0</v>
      </c>
      <c r="G10944" s="17">
        <v>0</v>
      </c>
      <c r="H10944" s="17">
        <v>0</v>
      </c>
    </row>
    <row r="10945" spans="1:8">
      <c r="A10945" s="15">
        <v>10940</v>
      </c>
      <c r="B10945" s="16" t="s">
        <v>46</v>
      </c>
      <c r="C10945" s="16" t="s">
        <v>294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46</v>
      </c>
      <c r="C10946" s="16" t="s">
        <v>295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46</v>
      </c>
      <c r="C10947" s="16" t="s">
        <v>296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46</v>
      </c>
      <c r="C10948" s="16" t="s">
        <v>297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46</v>
      </c>
      <c r="C10949" s="16" t="s">
        <v>298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46</v>
      </c>
      <c r="C10950" s="16" t="s">
        <v>299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46</v>
      </c>
      <c r="C10951" s="16" t="s">
        <v>300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46</v>
      </c>
      <c r="C10952" s="16" t="s">
        <v>301</v>
      </c>
      <c r="D10952" s="17">
        <v>0</v>
      </c>
      <c r="E10952" s="17">
        <v>0</v>
      </c>
      <c r="F10952" s="17">
        <v>9</v>
      </c>
      <c r="G10952" s="17">
        <v>0</v>
      </c>
      <c r="H10952" s="17">
        <v>9</v>
      </c>
    </row>
    <row r="10953" spans="1:8">
      <c r="A10953" s="15">
        <v>10948</v>
      </c>
      <c r="B10953" s="16" t="s">
        <v>46</v>
      </c>
      <c r="C10953" s="16" t="s">
        <v>366</v>
      </c>
      <c r="D10953" s="17">
        <v>0</v>
      </c>
      <c r="E10953" s="17">
        <v>0</v>
      </c>
      <c r="F10953" s="17">
        <v>0</v>
      </c>
      <c r="G10953" s="17">
        <v>0</v>
      </c>
      <c r="H10953" s="17">
        <v>0</v>
      </c>
    </row>
    <row r="10954" spans="1:8">
      <c r="A10954" s="15">
        <v>10949</v>
      </c>
      <c r="B10954" s="16" t="s">
        <v>46</v>
      </c>
      <c r="C10954" s="16" t="s">
        <v>302</v>
      </c>
      <c r="D10954" s="17">
        <v>3</v>
      </c>
      <c r="E10954" s="17">
        <v>0</v>
      </c>
      <c r="F10954" s="17">
        <v>36</v>
      </c>
      <c r="G10954" s="17">
        <v>8</v>
      </c>
      <c r="H10954" s="17">
        <v>49</v>
      </c>
    </row>
    <row r="10955" spans="1:8">
      <c r="A10955" s="15">
        <v>10950</v>
      </c>
      <c r="B10955" s="16" t="s">
        <v>46</v>
      </c>
      <c r="C10955" s="16" t="s">
        <v>383</v>
      </c>
      <c r="D10955" s="17">
        <v>0</v>
      </c>
      <c r="E10955" s="17">
        <v>0</v>
      </c>
      <c r="F10955" s="17">
        <v>0</v>
      </c>
      <c r="G10955" s="17">
        <v>0</v>
      </c>
      <c r="H10955" s="17">
        <v>0</v>
      </c>
    </row>
    <row r="10956" spans="1:8">
      <c r="A10956" s="15">
        <v>10951</v>
      </c>
      <c r="B10956" s="16" t="s">
        <v>46</v>
      </c>
      <c r="C10956" s="16" t="s">
        <v>384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46</v>
      </c>
      <c r="C10957" s="16" t="s">
        <v>385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46</v>
      </c>
      <c r="C10958" s="16" t="s">
        <v>386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46</v>
      </c>
      <c r="C10959" s="16" t="s">
        <v>387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46</v>
      </c>
      <c r="C10960" s="16" t="s">
        <v>303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46</v>
      </c>
      <c r="C10961" s="16" t="s">
        <v>304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46</v>
      </c>
      <c r="C10962" s="16" t="s">
        <v>376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46</v>
      </c>
      <c r="C10963" s="16" t="s">
        <v>305</v>
      </c>
      <c r="D10963" s="17">
        <v>0</v>
      </c>
      <c r="E10963" s="17">
        <v>0</v>
      </c>
      <c r="F10963" s="17">
        <v>0</v>
      </c>
      <c r="G10963" s="17">
        <v>0</v>
      </c>
      <c r="H10963" s="17">
        <v>3</v>
      </c>
    </row>
    <row r="10964" spans="1:8">
      <c r="A10964" s="15">
        <v>10959</v>
      </c>
      <c r="B10964" s="16" t="s">
        <v>46</v>
      </c>
      <c r="C10964" s="16" t="s">
        <v>306</v>
      </c>
      <c r="D10964" s="17">
        <v>0</v>
      </c>
      <c r="E10964" s="17">
        <v>0</v>
      </c>
      <c r="F10964" s="17">
        <v>0</v>
      </c>
      <c r="G10964" s="17">
        <v>0</v>
      </c>
      <c r="H10964" s="17">
        <v>0</v>
      </c>
    </row>
    <row r="10965" spans="1:8">
      <c r="A10965" s="15">
        <v>10960</v>
      </c>
      <c r="B10965" s="16" t="s">
        <v>46</v>
      </c>
      <c r="C10965" s="16" t="s">
        <v>307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46</v>
      </c>
      <c r="C10966" s="16" t="s">
        <v>308</v>
      </c>
      <c r="D10966" s="17">
        <v>0</v>
      </c>
      <c r="E10966" s="17">
        <v>0</v>
      </c>
      <c r="F10966" s="17">
        <v>7</v>
      </c>
      <c r="G10966" s="17">
        <v>0</v>
      </c>
      <c r="H10966" s="17">
        <v>10</v>
      </c>
    </row>
    <row r="10967" spans="1:8">
      <c r="A10967" s="15">
        <v>10962</v>
      </c>
      <c r="B10967" s="16" t="s">
        <v>46</v>
      </c>
      <c r="C10967" s="16" t="s">
        <v>309</v>
      </c>
      <c r="D10967" s="17">
        <v>5</v>
      </c>
      <c r="E10967" s="17">
        <v>0</v>
      </c>
      <c r="F10967" s="17">
        <v>29</v>
      </c>
      <c r="G10967" s="17">
        <v>10</v>
      </c>
      <c r="H10967" s="17">
        <v>42</v>
      </c>
    </row>
    <row r="10968" spans="1:8">
      <c r="A10968" s="15">
        <v>10963</v>
      </c>
      <c r="B10968" s="16" t="s">
        <v>46</v>
      </c>
      <c r="C10968" s="16" t="s">
        <v>310</v>
      </c>
      <c r="D10968" s="17">
        <v>0</v>
      </c>
      <c r="E10968" s="17">
        <v>0</v>
      </c>
      <c r="F10968" s="17">
        <v>0</v>
      </c>
      <c r="G10968" s="17">
        <v>0</v>
      </c>
      <c r="H10968" s="17">
        <v>0</v>
      </c>
    </row>
    <row r="10969" spans="1:8">
      <c r="A10969" s="15">
        <v>10964</v>
      </c>
      <c r="B10969" s="16" t="s">
        <v>46</v>
      </c>
      <c r="C10969" s="16" t="s">
        <v>311</v>
      </c>
      <c r="D10969" s="17">
        <v>3</v>
      </c>
      <c r="E10969" s="17">
        <v>12</v>
      </c>
      <c r="F10969" s="17">
        <v>55</v>
      </c>
      <c r="G10969" s="17">
        <v>0</v>
      </c>
      <c r="H10969" s="17">
        <v>72</v>
      </c>
    </row>
    <row r="10970" spans="1:8">
      <c r="A10970" s="15">
        <v>10965</v>
      </c>
      <c r="B10970" s="16" t="s">
        <v>46</v>
      </c>
      <c r="C10970" s="16" t="s">
        <v>312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46</v>
      </c>
      <c r="C10971" s="16" t="s">
        <v>313</v>
      </c>
      <c r="D10971" s="17">
        <v>0</v>
      </c>
      <c r="E10971" s="17">
        <v>0</v>
      </c>
      <c r="F10971" s="17">
        <v>6</v>
      </c>
      <c r="G10971" s="17">
        <v>0</v>
      </c>
      <c r="H10971" s="17">
        <v>6</v>
      </c>
    </row>
    <row r="10972" spans="1:8">
      <c r="A10972" s="15">
        <v>10967</v>
      </c>
      <c r="B10972" s="16" t="s">
        <v>46</v>
      </c>
      <c r="C10972" s="16" t="s">
        <v>314</v>
      </c>
      <c r="D10972" s="17">
        <v>7</v>
      </c>
      <c r="E10972" s="17">
        <v>0</v>
      </c>
      <c r="F10972" s="17">
        <v>27</v>
      </c>
      <c r="G10972" s="17">
        <v>0</v>
      </c>
      <c r="H10972" s="17">
        <v>33</v>
      </c>
    </row>
    <row r="10973" spans="1:8">
      <c r="A10973" s="15">
        <v>10968</v>
      </c>
      <c r="B10973" s="16" t="s">
        <v>46</v>
      </c>
      <c r="C10973" s="16" t="s">
        <v>388</v>
      </c>
      <c r="D10973" s="17">
        <v>0</v>
      </c>
      <c r="E10973" s="17">
        <v>0</v>
      </c>
      <c r="F10973" s="17">
        <v>6</v>
      </c>
      <c r="G10973" s="17">
        <v>9</v>
      </c>
      <c r="H10973" s="17">
        <v>14</v>
      </c>
    </row>
    <row r="10974" spans="1:8">
      <c r="A10974" s="15">
        <v>10969</v>
      </c>
      <c r="B10974" s="16" t="s">
        <v>46</v>
      </c>
      <c r="C10974" s="16" t="s">
        <v>367</v>
      </c>
      <c r="D10974" s="17">
        <v>0</v>
      </c>
      <c r="E10974" s="17">
        <v>0</v>
      </c>
      <c r="F10974" s="17">
        <v>3</v>
      </c>
      <c r="G10974" s="17">
        <v>0</v>
      </c>
      <c r="H10974" s="17">
        <v>3</v>
      </c>
    </row>
    <row r="10975" spans="1:8">
      <c r="A10975" s="15">
        <v>10970</v>
      </c>
      <c r="B10975" s="16" t="s">
        <v>46</v>
      </c>
      <c r="C10975" s="16" t="s">
        <v>315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46</v>
      </c>
      <c r="C10976" s="16" t="s">
        <v>316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0</v>
      </c>
    </row>
    <row r="10977" spans="1:8">
      <c r="A10977" s="15">
        <v>10972</v>
      </c>
      <c r="B10977" s="16" t="s">
        <v>46</v>
      </c>
      <c r="C10977" s="16" t="s">
        <v>317</v>
      </c>
      <c r="D10977" s="17">
        <v>0</v>
      </c>
      <c r="E10977" s="17">
        <v>0</v>
      </c>
      <c r="F10977" s="17">
        <v>0</v>
      </c>
      <c r="G10977" s="17">
        <v>0</v>
      </c>
      <c r="H10977" s="17">
        <v>0</v>
      </c>
    </row>
    <row r="10978" spans="1:8">
      <c r="A10978" s="15">
        <v>10973</v>
      </c>
      <c r="B10978" s="16" t="s">
        <v>46</v>
      </c>
      <c r="C10978" s="16" t="s">
        <v>318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46</v>
      </c>
      <c r="C10979" s="16" t="s">
        <v>319</v>
      </c>
      <c r="D10979" s="17">
        <v>0</v>
      </c>
      <c r="E10979" s="17">
        <v>0</v>
      </c>
      <c r="F10979" s="17">
        <v>0</v>
      </c>
      <c r="G10979" s="17">
        <v>0</v>
      </c>
      <c r="H10979" s="17">
        <v>0</v>
      </c>
    </row>
    <row r="10980" spans="1:8">
      <c r="A10980" s="15">
        <v>10975</v>
      </c>
      <c r="B10980" s="16" t="s">
        <v>46</v>
      </c>
      <c r="C10980" s="16" t="s">
        <v>320</v>
      </c>
      <c r="D10980" s="17">
        <v>0</v>
      </c>
      <c r="E10980" s="17">
        <v>0</v>
      </c>
      <c r="F10980" s="17">
        <v>6</v>
      </c>
      <c r="G10980" s="17">
        <v>0</v>
      </c>
      <c r="H10980" s="17">
        <v>14</v>
      </c>
    </row>
    <row r="10981" spans="1:8">
      <c r="A10981" s="15">
        <v>10976</v>
      </c>
      <c r="B10981" s="16" t="s">
        <v>46</v>
      </c>
      <c r="C10981" s="16" t="s">
        <v>321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46</v>
      </c>
      <c r="C10982" s="16" t="s">
        <v>377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46</v>
      </c>
      <c r="C10983" s="16" t="s">
        <v>322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46</v>
      </c>
      <c r="C10984" s="16" t="s">
        <v>323</v>
      </c>
      <c r="D10984" s="17">
        <v>0</v>
      </c>
      <c r="E10984" s="17">
        <v>0</v>
      </c>
      <c r="F10984" s="17">
        <v>0</v>
      </c>
      <c r="G10984" s="17">
        <v>0</v>
      </c>
      <c r="H10984" s="17">
        <v>0</v>
      </c>
    </row>
    <row r="10985" spans="1:8">
      <c r="A10985" s="15">
        <v>10980</v>
      </c>
      <c r="B10985" s="16" t="s">
        <v>46</v>
      </c>
      <c r="C10985" s="16" t="s">
        <v>324</v>
      </c>
      <c r="D10985" s="17">
        <v>0</v>
      </c>
      <c r="E10985" s="17">
        <v>0</v>
      </c>
      <c r="F10985" s="17">
        <v>7</v>
      </c>
      <c r="G10985" s="17">
        <v>3</v>
      </c>
      <c r="H10985" s="17">
        <v>5</v>
      </c>
    </row>
    <row r="10986" spans="1:8">
      <c r="A10986" s="15">
        <v>10981</v>
      </c>
      <c r="B10986" s="16" t="s">
        <v>46</v>
      </c>
      <c r="C10986" s="16" t="s">
        <v>325</v>
      </c>
      <c r="D10986" s="17">
        <v>6</v>
      </c>
      <c r="E10986" s="17">
        <v>0</v>
      </c>
      <c r="F10986" s="17">
        <v>0</v>
      </c>
      <c r="G10986" s="17">
        <v>0</v>
      </c>
      <c r="H10986" s="17">
        <v>7</v>
      </c>
    </row>
    <row r="10987" spans="1:8">
      <c r="A10987" s="15">
        <v>10982</v>
      </c>
      <c r="B10987" s="16" t="s">
        <v>46</v>
      </c>
      <c r="C10987" s="16" t="s">
        <v>368</v>
      </c>
      <c r="D10987" s="17">
        <v>0</v>
      </c>
      <c r="E10987" s="17">
        <v>0</v>
      </c>
      <c r="F10987" s="17">
        <v>3</v>
      </c>
      <c r="G10987" s="17">
        <v>8</v>
      </c>
      <c r="H10987" s="17">
        <v>8</v>
      </c>
    </row>
    <row r="10988" spans="1:8">
      <c r="A10988" s="15">
        <v>10983</v>
      </c>
      <c r="B10988" s="16" t="s">
        <v>46</v>
      </c>
      <c r="C10988" s="16" t="s">
        <v>326</v>
      </c>
      <c r="D10988" s="17">
        <v>11</v>
      </c>
      <c r="E10988" s="17">
        <v>18</v>
      </c>
      <c r="F10988" s="17">
        <v>92</v>
      </c>
      <c r="G10988" s="17">
        <v>29</v>
      </c>
      <c r="H10988" s="17">
        <v>152</v>
      </c>
    </row>
    <row r="10989" spans="1:8">
      <c r="A10989" s="15">
        <v>10984</v>
      </c>
      <c r="B10989" s="16" t="s">
        <v>46</v>
      </c>
      <c r="C10989" s="16" t="s">
        <v>327</v>
      </c>
      <c r="D10989" s="17">
        <v>0</v>
      </c>
      <c r="E10989" s="17">
        <v>0</v>
      </c>
      <c r="F10989" s="17">
        <v>4</v>
      </c>
      <c r="G10989" s="17">
        <v>0</v>
      </c>
      <c r="H10989" s="17">
        <v>4</v>
      </c>
    </row>
    <row r="10990" spans="1:8">
      <c r="A10990" s="15">
        <v>10985</v>
      </c>
      <c r="B10990" s="16" t="s">
        <v>46</v>
      </c>
      <c r="C10990" s="16" t="s">
        <v>328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46</v>
      </c>
      <c r="C10991" s="16" t="s">
        <v>329</v>
      </c>
      <c r="D10991" s="17">
        <v>0</v>
      </c>
      <c r="E10991" s="17">
        <v>0</v>
      </c>
      <c r="F10991" s="17">
        <v>0</v>
      </c>
      <c r="G10991" s="17">
        <v>0</v>
      </c>
      <c r="H10991" s="17">
        <v>0</v>
      </c>
    </row>
    <row r="10992" spans="1:8">
      <c r="A10992" s="15">
        <v>10987</v>
      </c>
      <c r="B10992" s="16" t="s">
        <v>46</v>
      </c>
      <c r="C10992" s="16" t="s">
        <v>379</v>
      </c>
      <c r="D10992" s="17">
        <v>0</v>
      </c>
      <c r="E10992" s="17">
        <v>0</v>
      </c>
      <c r="F10992" s="17">
        <v>0</v>
      </c>
      <c r="G10992" s="17">
        <v>0</v>
      </c>
      <c r="H10992" s="17">
        <v>0</v>
      </c>
    </row>
    <row r="10993" spans="1:8">
      <c r="A10993" s="15">
        <v>10988</v>
      </c>
      <c r="B10993" s="16" t="s">
        <v>46</v>
      </c>
      <c r="C10993" s="16" t="s">
        <v>369</v>
      </c>
      <c r="D10993" s="17">
        <v>0</v>
      </c>
      <c r="E10993" s="17">
        <v>0</v>
      </c>
      <c r="F10993" s="17">
        <v>13</v>
      </c>
      <c r="G10993" s="17">
        <v>3</v>
      </c>
      <c r="H10993" s="17">
        <v>20</v>
      </c>
    </row>
    <row r="10994" spans="1:8">
      <c r="A10994" s="15">
        <v>10989</v>
      </c>
      <c r="B10994" s="16" t="s">
        <v>46</v>
      </c>
      <c r="C10994" s="16" t="s">
        <v>389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46</v>
      </c>
      <c r="C10995" s="16" t="s">
        <v>390</v>
      </c>
      <c r="D10995" s="17">
        <v>0</v>
      </c>
      <c r="E10995" s="17">
        <v>0</v>
      </c>
      <c r="F10995" s="17">
        <v>0</v>
      </c>
      <c r="G10995" s="17">
        <v>0</v>
      </c>
      <c r="H10995" s="17">
        <v>0</v>
      </c>
    </row>
    <row r="10996" spans="1:8">
      <c r="A10996" s="15">
        <v>10991</v>
      </c>
      <c r="B10996" s="16" t="s">
        <v>46</v>
      </c>
      <c r="C10996" s="16" t="s">
        <v>330</v>
      </c>
      <c r="D10996" s="17">
        <v>4</v>
      </c>
      <c r="E10996" s="17">
        <v>0</v>
      </c>
      <c r="F10996" s="17">
        <v>45</v>
      </c>
      <c r="G10996" s="17">
        <v>24</v>
      </c>
      <c r="H10996" s="17">
        <v>73</v>
      </c>
    </row>
    <row r="10997" spans="1:8">
      <c r="A10997" s="15">
        <v>10992</v>
      </c>
      <c r="B10997" s="16" t="s">
        <v>46</v>
      </c>
      <c r="C10997" s="16" t="s">
        <v>391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46</v>
      </c>
      <c r="C10998" s="16" t="s">
        <v>392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46</v>
      </c>
      <c r="C10999" s="16" t="s">
        <v>393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46</v>
      </c>
      <c r="C11000" s="16" t="s">
        <v>331</v>
      </c>
      <c r="D11000" s="17">
        <v>0</v>
      </c>
      <c r="E11000" s="17">
        <v>0</v>
      </c>
      <c r="F11000" s="17">
        <v>0</v>
      </c>
      <c r="G11000" s="17">
        <v>0</v>
      </c>
      <c r="H11000" s="17">
        <v>0</v>
      </c>
    </row>
    <row r="11001" spans="1:8">
      <c r="A11001" s="15">
        <v>10996</v>
      </c>
      <c r="B11001" s="16" t="s">
        <v>46</v>
      </c>
      <c r="C11001" s="16" t="s">
        <v>394</v>
      </c>
      <c r="D11001" s="17">
        <v>9440</v>
      </c>
      <c r="E11001" s="17">
        <v>5032</v>
      </c>
      <c r="F11001" s="17">
        <v>23758</v>
      </c>
      <c r="G11001" s="17">
        <v>7872</v>
      </c>
      <c r="H11001" s="17">
        <v>46103</v>
      </c>
    </row>
    <row r="11002" spans="1:8">
      <c r="A11002" s="15">
        <v>10997</v>
      </c>
      <c r="B11002" s="16" t="s">
        <v>46</v>
      </c>
      <c r="C11002" s="16" t="s">
        <v>332</v>
      </c>
      <c r="D11002" s="17">
        <v>0</v>
      </c>
      <c r="E11002" s="17">
        <v>0</v>
      </c>
      <c r="F11002" s="17">
        <v>8</v>
      </c>
      <c r="G11002" s="17">
        <v>0</v>
      </c>
      <c r="H11002" s="17">
        <v>8</v>
      </c>
    </row>
    <row r="11003" spans="1:8">
      <c r="A11003" s="15">
        <v>10998</v>
      </c>
      <c r="B11003" s="16" t="s">
        <v>46</v>
      </c>
      <c r="C11003" s="16" t="s">
        <v>333</v>
      </c>
      <c r="D11003" s="17">
        <v>0</v>
      </c>
      <c r="E11003" s="17">
        <v>0</v>
      </c>
      <c r="F11003" s="17">
        <v>15</v>
      </c>
      <c r="G11003" s="17">
        <v>0</v>
      </c>
      <c r="H11003" s="17">
        <v>18</v>
      </c>
    </row>
    <row r="11004" spans="1:8">
      <c r="A11004" s="15">
        <v>10999</v>
      </c>
      <c r="B11004" s="16" t="s">
        <v>47</v>
      </c>
      <c r="C11004" s="16" t="s">
        <v>97</v>
      </c>
      <c r="D11004" s="17">
        <v>0</v>
      </c>
      <c r="E11004" s="17">
        <v>5</v>
      </c>
      <c r="F11004" s="17">
        <v>24</v>
      </c>
      <c r="G11004" s="17">
        <v>4</v>
      </c>
      <c r="H11004" s="17">
        <v>35</v>
      </c>
    </row>
    <row r="11005" spans="1:8">
      <c r="A11005" s="15">
        <v>11000</v>
      </c>
      <c r="B11005" s="16" t="s">
        <v>47</v>
      </c>
      <c r="C11005" s="16" t="s">
        <v>347</v>
      </c>
      <c r="D11005" s="17">
        <v>0</v>
      </c>
      <c r="E11005" s="17">
        <v>0</v>
      </c>
      <c r="F11005" s="17">
        <v>0</v>
      </c>
      <c r="G11005" s="17">
        <v>0</v>
      </c>
      <c r="H11005" s="17">
        <v>0</v>
      </c>
    </row>
    <row r="11006" spans="1:8">
      <c r="A11006" s="15">
        <v>11001</v>
      </c>
      <c r="B11006" s="16" t="s">
        <v>47</v>
      </c>
      <c r="C11006" s="16" t="s">
        <v>98</v>
      </c>
      <c r="D11006" s="17">
        <v>0</v>
      </c>
      <c r="E11006" s="17">
        <v>4</v>
      </c>
      <c r="F11006" s="17">
        <v>35</v>
      </c>
      <c r="G11006" s="17">
        <v>6</v>
      </c>
      <c r="H11006" s="17">
        <v>46</v>
      </c>
    </row>
    <row r="11007" spans="1:8">
      <c r="A11007" s="15">
        <v>11002</v>
      </c>
      <c r="B11007" s="16" t="s">
        <v>47</v>
      </c>
      <c r="C11007" s="16" t="s">
        <v>99</v>
      </c>
      <c r="D11007" s="17">
        <v>0</v>
      </c>
      <c r="E11007" s="17">
        <v>0</v>
      </c>
      <c r="F11007" s="17">
        <v>0</v>
      </c>
      <c r="G11007" s="17">
        <v>0</v>
      </c>
      <c r="H11007" s="17">
        <v>0</v>
      </c>
    </row>
    <row r="11008" spans="1:8">
      <c r="A11008" s="15">
        <v>11003</v>
      </c>
      <c r="B11008" s="16" t="s">
        <v>47</v>
      </c>
      <c r="C11008" s="16" t="s">
        <v>100</v>
      </c>
      <c r="D11008" s="17">
        <v>0</v>
      </c>
      <c r="E11008" s="17">
        <v>0</v>
      </c>
      <c r="F11008" s="17">
        <v>0</v>
      </c>
      <c r="G11008" s="17">
        <v>0</v>
      </c>
      <c r="H11008" s="17">
        <v>0</v>
      </c>
    </row>
    <row r="11009" spans="1:8">
      <c r="A11009" s="15">
        <v>11004</v>
      </c>
      <c r="B11009" s="16" t="s">
        <v>47</v>
      </c>
      <c r="C11009" s="16" t="s">
        <v>101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47</v>
      </c>
      <c r="C11010" s="16" t="s">
        <v>102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47</v>
      </c>
      <c r="C11011" s="16" t="s">
        <v>103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47</v>
      </c>
      <c r="C11012" s="16" t="s">
        <v>104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47</v>
      </c>
      <c r="C11013" s="16" t="s">
        <v>105</v>
      </c>
      <c r="D11013" s="17">
        <v>0</v>
      </c>
      <c r="E11013" s="17">
        <v>0</v>
      </c>
      <c r="F11013" s="17">
        <v>0</v>
      </c>
      <c r="G11013" s="17">
        <v>0</v>
      </c>
      <c r="H11013" s="17">
        <v>7</v>
      </c>
    </row>
    <row r="11014" spans="1:8">
      <c r="A11014" s="15">
        <v>11009</v>
      </c>
      <c r="B11014" s="16" t="s">
        <v>47</v>
      </c>
      <c r="C11014" s="16" t="s">
        <v>106</v>
      </c>
      <c r="D11014" s="17">
        <v>4</v>
      </c>
      <c r="E11014" s="17">
        <v>0</v>
      </c>
      <c r="F11014" s="17">
        <v>57</v>
      </c>
      <c r="G11014" s="17">
        <v>15</v>
      </c>
      <c r="H11014" s="17">
        <v>73</v>
      </c>
    </row>
    <row r="11015" spans="1:8">
      <c r="A11015" s="15">
        <v>11010</v>
      </c>
      <c r="B11015" s="16" t="s">
        <v>47</v>
      </c>
      <c r="C11015" s="16" t="s">
        <v>107</v>
      </c>
      <c r="D11015" s="17">
        <v>0</v>
      </c>
      <c r="E11015" s="17">
        <v>0</v>
      </c>
      <c r="F11015" s="17">
        <v>0</v>
      </c>
      <c r="G11015" s="17">
        <v>0</v>
      </c>
      <c r="H11015" s="17">
        <v>0</v>
      </c>
    </row>
    <row r="11016" spans="1:8">
      <c r="A11016" s="15">
        <v>11011</v>
      </c>
      <c r="B11016" s="16" t="s">
        <v>47</v>
      </c>
      <c r="C11016" s="16" t="s">
        <v>108</v>
      </c>
      <c r="D11016" s="17">
        <v>0</v>
      </c>
      <c r="E11016" s="17">
        <v>0</v>
      </c>
      <c r="F11016" s="17">
        <v>12</v>
      </c>
      <c r="G11016" s="17">
        <v>5</v>
      </c>
      <c r="H11016" s="17">
        <v>11</v>
      </c>
    </row>
    <row r="11017" spans="1:8">
      <c r="A11017" s="15">
        <v>11012</v>
      </c>
      <c r="B11017" s="16" t="s">
        <v>47</v>
      </c>
      <c r="C11017" s="16" t="s">
        <v>109</v>
      </c>
      <c r="D11017" s="17">
        <v>0</v>
      </c>
      <c r="E11017" s="17">
        <v>0</v>
      </c>
      <c r="F11017" s="17">
        <v>0</v>
      </c>
      <c r="G11017" s="17">
        <v>0</v>
      </c>
      <c r="H11017" s="17">
        <v>3</v>
      </c>
    </row>
    <row r="11018" spans="1:8">
      <c r="A11018" s="15">
        <v>11013</v>
      </c>
      <c r="B11018" s="16" t="s">
        <v>47</v>
      </c>
      <c r="C11018" s="16" t="s">
        <v>110</v>
      </c>
      <c r="D11018" s="17">
        <v>15661</v>
      </c>
      <c r="E11018" s="17">
        <v>10400</v>
      </c>
      <c r="F11018" s="17">
        <v>28116</v>
      </c>
      <c r="G11018" s="17">
        <v>10595</v>
      </c>
      <c r="H11018" s="17">
        <v>64767</v>
      </c>
    </row>
    <row r="11019" spans="1:8">
      <c r="A11019" s="15">
        <v>11014</v>
      </c>
      <c r="B11019" s="16" t="s">
        <v>47</v>
      </c>
      <c r="C11019" s="16" t="s">
        <v>348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47</v>
      </c>
      <c r="C11020" s="16" t="s">
        <v>111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47</v>
      </c>
      <c r="C11021" s="16" t="s">
        <v>112</v>
      </c>
      <c r="D11021" s="17">
        <v>0</v>
      </c>
      <c r="E11021" s="17">
        <v>0</v>
      </c>
      <c r="F11021" s="17">
        <v>0</v>
      </c>
      <c r="G11021" s="17">
        <v>0</v>
      </c>
      <c r="H11021" s="17">
        <v>0</v>
      </c>
    </row>
    <row r="11022" spans="1:8">
      <c r="A11022" s="15">
        <v>11017</v>
      </c>
      <c r="B11022" s="16" t="s">
        <v>47</v>
      </c>
      <c r="C11022" s="16" t="s">
        <v>113</v>
      </c>
      <c r="D11022" s="17">
        <v>0</v>
      </c>
      <c r="E11022" s="17">
        <v>6</v>
      </c>
      <c r="F11022" s="17">
        <v>27</v>
      </c>
      <c r="G11022" s="17">
        <v>71</v>
      </c>
      <c r="H11022" s="17">
        <v>99</v>
      </c>
    </row>
    <row r="11023" spans="1:8">
      <c r="A11023" s="15">
        <v>11018</v>
      </c>
      <c r="B11023" s="16" t="s">
        <v>47</v>
      </c>
      <c r="C11023" s="16" t="s">
        <v>114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47</v>
      </c>
      <c r="C11024" s="16" t="s">
        <v>115</v>
      </c>
      <c r="D11024" s="17">
        <v>0</v>
      </c>
      <c r="E11024" s="17">
        <v>0</v>
      </c>
      <c r="F11024" s="17">
        <v>0</v>
      </c>
      <c r="G11024" s="17">
        <v>0</v>
      </c>
      <c r="H11024" s="17">
        <v>0</v>
      </c>
    </row>
    <row r="11025" spans="1:8">
      <c r="A11025" s="15">
        <v>11020</v>
      </c>
      <c r="B11025" s="16" t="s">
        <v>47</v>
      </c>
      <c r="C11025" s="16" t="s">
        <v>116</v>
      </c>
      <c r="D11025" s="17">
        <v>8</v>
      </c>
      <c r="E11025" s="17">
        <v>0</v>
      </c>
      <c r="F11025" s="17">
        <v>6</v>
      </c>
      <c r="G11025" s="17">
        <v>0</v>
      </c>
      <c r="H11025" s="17">
        <v>12</v>
      </c>
    </row>
    <row r="11026" spans="1:8">
      <c r="A11026" s="15">
        <v>11021</v>
      </c>
      <c r="B11026" s="16" t="s">
        <v>47</v>
      </c>
      <c r="C11026" s="16" t="s">
        <v>117</v>
      </c>
      <c r="D11026" s="17">
        <v>0</v>
      </c>
      <c r="E11026" s="17">
        <v>6</v>
      </c>
      <c r="F11026" s="17">
        <v>40</v>
      </c>
      <c r="G11026" s="17">
        <v>8</v>
      </c>
      <c r="H11026" s="17">
        <v>51</v>
      </c>
    </row>
    <row r="11027" spans="1:8">
      <c r="A11027" s="15">
        <v>11022</v>
      </c>
      <c r="B11027" s="16" t="s">
        <v>47</v>
      </c>
      <c r="C11027" s="16" t="s">
        <v>118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47</v>
      </c>
      <c r="C11028" s="16" t="s">
        <v>119</v>
      </c>
      <c r="D11028" s="17">
        <v>0</v>
      </c>
      <c r="E11028" s="17">
        <v>0</v>
      </c>
      <c r="F11028" s="17">
        <v>5</v>
      </c>
      <c r="G11028" s="17">
        <v>0</v>
      </c>
      <c r="H11028" s="17">
        <v>4</v>
      </c>
    </row>
    <row r="11029" spans="1:8">
      <c r="A11029" s="15">
        <v>11024</v>
      </c>
      <c r="B11029" s="16" t="s">
        <v>47</v>
      </c>
      <c r="C11029" s="16" t="s">
        <v>120</v>
      </c>
      <c r="D11029" s="17">
        <v>4</v>
      </c>
      <c r="E11029" s="17">
        <v>0</v>
      </c>
      <c r="F11029" s="17">
        <v>19</v>
      </c>
      <c r="G11029" s="17">
        <v>13</v>
      </c>
      <c r="H11029" s="17">
        <v>36</v>
      </c>
    </row>
    <row r="11030" spans="1:8">
      <c r="A11030" s="15">
        <v>11025</v>
      </c>
      <c r="B11030" s="16" t="s">
        <v>47</v>
      </c>
      <c r="C11030" s="16" t="s">
        <v>121</v>
      </c>
      <c r="D11030" s="17">
        <v>0</v>
      </c>
      <c r="E11030" s="17">
        <v>0</v>
      </c>
      <c r="F11030" s="17">
        <v>0</v>
      </c>
      <c r="G11030" s="17">
        <v>0</v>
      </c>
      <c r="H11030" s="17">
        <v>0</v>
      </c>
    </row>
    <row r="11031" spans="1:8">
      <c r="A11031" s="15">
        <v>11026</v>
      </c>
      <c r="B11031" s="16" t="s">
        <v>47</v>
      </c>
      <c r="C11031" s="16" t="s">
        <v>122</v>
      </c>
      <c r="D11031" s="17">
        <v>0</v>
      </c>
      <c r="E11031" s="17">
        <v>0</v>
      </c>
      <c r="F11031" s="17">
        <v>0</v>
      </c>
      <c r="G11031" s="17">
        <v>0</v>
      </c>
      <c r="H11031" s="17">
        <v>0</v>
      </c>
    </row>
    <row r="11032" spans="1:8">
      <c r="A11032" s="15">
        <v>11027</v>
      </c>
      <c r="B11032" s="16" t="s">
        <v>47</v>
      </c>
      <c r="C11032" s="16" t="s">
        <v>123</v>
      </c>
      <c r="D11032" s="17">
        <v>0</v>
      </c>
      <c r="E11032" s="17">
        <v>0</v>
      </c>
      <c r="F11032" s="17">
        <v>0</v>
      </c>
      <c r="G11032" s="17">
        <v>0</v>
      </c>
      <c r="H11032" s="17">
        <v>0</v>
      </c>
    </row>
    <row r="11033" spans="1:8">
      <c r="A11033" s="15">
        <v>11028</v>
      </c>
      <c r="B11033" s="16" t="s">
        <v>47</v>
      </c>
      <c r="C11033" s="16" t="s">
        <v>124</v>
      </c>
      <c r="D11033" s="17">
        <v>0</v>
      </c>
      <c r="E11033" s="17">
        <v>0</v>
      </c>
      <c r="F11033" s="17">
        <v>0</v>
      </c>
      <c r="G11033" s="17">
        <v>0</v>
      </c>
      <c r="H11033" s="17">
        <v>0</v>
      </c>
    </row>
    <row r="11034" spans="1:8">
      <c r="A11034" s="15">
        <v>11029</v>
      </c>
      <c r="B11034" s="16" t="s">
        <v>47</v>
      </c>
      <c r="C11034" s="16" t="s">
        <v>380</v>
      </c>
      <c r="D11034" s="17">
        <v>0</v>
      </c>
      <c r="E11034" s="17">
        <v>0</v>
      </c>
      <c r="F11034" s="17">
        <v>4</v>
      </c>
      <c r="G11034" s="17">
        <v>0</v>
      </c>
      <c r="H11034" s="17">
        <v>4</v>
      </c>
    </row>
    <row r="11035" spans="1:8">
      <c r="A11035" s="15">
        <v>11030</v>
      </c>
      <c r="B11035" s="16" t="s">
        <v>47</v>
      </c>
      <c r="C11035" s="16" t="s">
        <v>372</v>
      </c>
      <c r="D11035" s="17">
        <v>0</v>
      </c>
      <c r="E11035" s="17">
        <v>0</v>
      </c>
      <c r="F11035" s="17">
        <v>0</v>
      </c>
      <c r="G11035" s="17">
        <v>0</v>
      </c>
      <c r="H11035" s="17">
        <v>0</v>
      </c>
    </row>
    <row r="11036" spans="1:8">
      <c r="A11036" s="15">
        <v>11031</v>
      </c>
      <c r="B11036" s="16" t="s">
        <v>47</v>
      </c>
      <c r="C11036" s="16" t="s">
        <v>125</v>
      </c>
      <c r="D11036" s="17">
        <v>0</v>
      </c>
      <c r="E11036" s="17">
        <v>5</v>
      </c>
      <c r="F11036" s="17">
        <v>36</v>
      </c>
      <c r="G11036" s="17">
        <v>6</v>
      </c>
      <c r="H11036" s="17">
        <v>44</v>
      </c>
    </row>
    <row r="11037" spans="1:8">
      <c r="A11037" s="15">
        <v>11032</v>
      </c>
      <c r="B11037" s="16" t="s">
        <v>47</v>
      </c>
      <c r="C11037" s="16" t="s">
        <v>126</v>
      </c>
      <c r="D11037" s="17">
        <v>0</v>
      </c>
      <c r="E11037" s="17">
        <v>3</v>
      </c>
      <c r="F11037" s="17">
        <v>3</v>
      </c>
      <c r="G11037" s="17">
        <v>0</v>
      </c>
      <c r="H11037" s="17">
        <v>9</v>
      </c>
    </row>
    <row r="11038" spans="1:8">
      <c r="A11038" s="15">
        <v>11033</v>
      </c>
      <c r="B11038" s="16" t="s">
        <v>47</v>
      </c>
      <c r="C11038" s="16" t="s">
        <v>127</v>
      </c>
      <c r="D11038" s="17">
        <v>10</v>
      </c>
      <c r="E11038" s="17">
        <v>0</v>
      </c>
      <c r="F11038" s="17">
        <v>40</v>
      </c>
      <c r="G11038" s="17">
        <v>0</v>
      </c>
      <c r="H11038" s="17">
        <v>50</v>
      </c>
    </row>
    <row r="11039" spans="1:8">
      <c r="A11039" s="15">
        <v>11034</v>
      </c>
      <c r="B11039" s="16" t="s">
        <v>47</v>
      </c>
      <c r="C11039" s="16" t="s">
        <v>128</v>
      </c>
      <c r="D11039" s="17">
        <v>0</v>
      </c>
      <c r="E11039" s="17">
        <v>0</v>
      </c>
      <c r="F11039" s="17">
        <v>0</v>
      </c>
      <c r="G11039" s="17">
        <v>0</v>
      </c>
      <c r="H11039" s="17">
        <v>0</v>
      </c>
    </row>
    <row r="11040" spans="1:8">
      <c r="A11040" s="15">
        <v>11035</v>
      </c>
      <c r="B11040" s="16" t="s">
        <v>47</v>
      </c>
      <c r="C11040" s="16" t="s">
        <v>129</v>
      </c>
      <c r="D11040" s="17">
        <v>0</v>
      </c>
      <c r="E11040" s="17">
        <v>3</v>
      </c>
      <c r="F11040" s="17">
        <v>31</v>
      </c>
      <c r="G11040" s="17">
        <v>7</v>
      </c>
      <c r="H11040" s="17">
        <v>45</v>
      </c>
    </row>
    <row r="11041" spans="1:8">
      <c r="A11041" s="15">
        <v>11036</v>
      </c>
      <c r="B11041" s="16" t="s">
        <v>47</v>
      </c>
      <c r="C11041" s="16" t="s">
        <v>130</v>
      </c>
      <c r="D11041" s="17">
        <v>0</v>
      </c>
      <c r="E11041" s="17">
        <v>5</v>
      </c>
      <c r="F11041" s="17">
        <v>18</v>
      </c>
      <c r="G11041" s="17">
        <v>0</v>
      </c>
      <c r="H11041" s="17">
        <v>28</v>
      </c>
    </row>
    <row r="11042" spans="1:8">
      <c r="A11042" s="15">
        <v>11037</v>
      </c>
      <c r="B11042" s="16" t="s">
        <v>47</v>
      </c>
      <c r="C11042" s="16" t="s">
        <v>131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47</v>
      </c>
      <c r="C11043" s="16" t="s">
        <v>132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47</v>
      </c>
      <c r="C11044" s="16" t="s">
        <v>381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47</v>
      </c>
      <c r="C11045" s="16" t="s">
        <v>133</v>
      </c>
      <c r="D11045" s="17">
        <v>3</v>
      </c>
      <c r="E11045" s="17">
        <v>0</v>
      </c>
      <c r="F11045" s="17">
        <v>76</v>
      </c>
      <c r="G11045" s="17">
        <v>12</v>
      </c>
      <c r="H11045" s="17">
        <v>97</v>
      </c>
    </row>
    <row r="11046" spans="1:8">
      <c r="A11046" s="15">
        <v>11041</v>
      </c>
      <c r="B11046" s="16" t="s">
        <v>47</v>
      </c>
      <c r="C11046" s="16" t="s">
        <v>134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47</v>
      </c>
      <c r="C11047" s="16" t="s">
        <v>135</v>
      </c>
      <c r="D11047" s="17">
        <v>15</v>
      </c>
      <c r="E11047" s="17">
        <v>16</v>
      </c>
      <c r="F11047" s="17">
        <v>89</v>
      </c>
      <c r="G11047" s="17">
        <v>18</v>
      </c>
      <c r="H11047" s="17">
        <v>142</v>
      </c>
    </row>
    <row r="11048" spans="1:8">
      <c r="A11048" s="15">
        <v>11043</v>
      </c>
      <c r="B11048" s="16" t="s">
        <v>47</v>
      </c>
      <c r="C11048" s="16" t="s">
        <v>136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47</v>
      </c>
      <c r="C11049" s="16" t="s">
        <v>137</v>
      </c>
      <c r="D11049" s="17">
        <v>0</v>
      </c>
      <c r="E11049" s="17">
        <v>0</v>
      </c>
      <c r="F11049" s="17">
        <v>0</v>
      </c>
      <c r="G11049" s="17">
        <v>0</v>
      </c>
      <c r="H11049" s="17">
        <v>0</v>
      </c>
    </row>
    <row r="11050" spans="1:8">
      <c r="A11050" s="15">
        <v>11045</v>
      </c>
      <c r="B11050" s="16" t="s">
        <v>47</v>
      </c>
      <c r="C11050" s="16" t="s">
        <v>138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47</v>
      </c>
      <c r="C11051" s="16" t="s">
        <v>139</v>
      </c>
      <c r="D11051" s="17">
        <v>0</v>
      </c>
      <c r="E11051" s="17">
        <v>0</v>
      </c>
      <c r="F11051" s="17">
        <v>0</v>
      </c>
      <c r="G11051" s="17">
        <v>0</v>
      </c>
      <c r="H11051" s="17">
        <v>0</v>
      </c>
    </row>
    <row r="11052" spans="1:8">
      <c r="A11052" s="15">
        <v>11047</v>
      </c>
      <c r="B11052" s="16" t="s">
        <v>47</v>
      </c>
      <c r="C11052" s="16" t="s">
        <v>140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47</v>
      </c>
      <c r="C11053" s="16" t="s">
        <v>141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47</v>
      </c>
      <c r="C11054" s="16" t="s">
        <v>142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47</v>
      </c>
      <c r="C11055" s="16" t="s">
        <v>143</v>
      </c>
      <c r="D11055" s="17">
        <v>5</v>
      </c>
      <c r="E11055" s="17">
        <v>3</v>
      </c>
      <c r="F11055" s="17">
        <v>56</v>
      </c>
      <c r="G11055" s="17">
        <v>17</v>
      </c>
      <c r="H11055" s="17">
        <v>74</v>
      </c>
    </row>
    <row r="11056" spans="1:8">
      <c r="A11056" s="15">
        <v>11051</v>
      </c>
      <c r="B11056" s="16" t="s">
        <v>47</v>
      </c>
      <c r="C11056" s="16" t="s">
        <v>144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47</v>
      </c>
      <c r="C11057" s="16" t="s">
        <v>349</v>
      </c>
      <c r="D11057" s="17">
        <v>593</v>
      </c>
      <c r="E11057" s="17">
        <v>1369</v>
      </c>
      <c r="F11057" s="17">
        <v>7520</v>
      </c>
      <c r="G11057" s="17">
        <v>1368</v>
      </c>
      <c r="H11057" s="17">
        <v>10844</v>
      </c>
    </row>
    <row r="11058" spans="1:8">
      <c r="A11058" s="15">
        <v>11053</v>
      </c>
      <c r="B11058" s="16" t="s">
        <v>47</v>
      </c>
      <c r="C11058" s="16" t="s">
        <v>145</v>
      </c>
      <c r="D11058" s="17">
        <v>0</v>
      </c>
      <c r="E11058" s="17">
        <v>0</v>
      </c>
      <c r="F11058" s="17">
        <v>0</v>
      </c>
      <c r="G11058" s="17">
        <v>0</v>
      </c>
      <c r="H11058" s="17">
        <v>3</v>
      </c>
    </row>
    <row r="11059" spans="1:8">
      <c r="A11059" s="15">
        <v>11054</v>
      </c>
      <c r="B11059" s="16" t="s">
        <v>47</v>
      </c>
      <c r="C11059" s="16" t="s">
        <v>146</v>
      </c>
      <c r="D11059" s="17">
        <v>3</v>
      </c>
      <c r="E11059" s="17">
        <v>4</v>
      </c>
      <c r="F11059" s="17">
        <v>56</v>
      </c>
      <c r="G11059" s="17">
        <v>0</v>
      </c>
      <c r="H11059" s="17">
        <v>66</v>
      </c>
    </row>
    <row r="11060" spans="1:8">
      <c r="A11060" s="15">
        <v>11055</v>
      </c>
      <c r="B11060" s="16" t="s">
        <v>47</v>
      </c>
      <c r="C11060" s="16" t="s">
        <v>147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47</v>
      </c>
      <c r="C11061" s="16" t="s">
        <v>148</v>
      </c>
      <c r="D11061" s="17">
        <v>0</v>
      </c>
      <c r="E11061" s="17">
        <v>0</v>
      </c>
      <c r="F11061" s="17">
        <v>0</v>
      </c>
      <c r="G11061" s="17">
        <v>0</v>
      </c>
      <c r="H11061" s="17">
        <v>0</v>
      </c>
    </row>
    <row r="11062" spans="1:8">
      <c r="A11062" s="15">
        <v>11057</v>
      </c>
      <c r="B11062" s="16" t="s">
        <v>47</v>
      </c>
      <c r="C11062" s="16" t="s">
        <v>350</v>
      </c>
      <c r="D11062" s="17">
        <v>0</v>
      </c>
      <c r="E11062" s="17">
        <v>0</v>
      </c>
      <c r="F11062" s="17">
        <v>0</v>
      </c>
      <c r="G11062" s="17">
        <v>0</v>
      </c>
      <c r="H11062" s="17">
        <v>0</v>
      </c>
    </row>
    <row r="11063" spans="1:8">
      <c r="A11063" s="15">
        <v>11058</v>
      </c>
      <c r="B11063" s="16" t="s">
        <v>47</v>
      </c>
      <c r="C11063" s="16" t="s">
        <v>149</v>
      </c>
      <c r="D11063" s="17">
        <v>0</v>
      </c>
      <c r="E11063" s="17">
        <v>0</v>
      </c>
      <c r="F11063" s="17">
        <v>0</v>
      </c>
      <c r="G11063" s="17">
        <v>0</v>
      </c>
      <c r="H11063" s="17">
        <v>0</v>
      </c>
    </row>
    <row r="11064" spans="1:8">
      <c r="A11064" s="15">
        <v>11059</v>
      </c>
      <c r="B11064" s="16" t="s">
        <v>47</v>
      </c>
      <c r="C11064" s="16" t="s">
        <v>150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47</v>
      </c>
      <c r="C11065" s="16" t="s">
        <v>351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47</v>
      </c>
      <c r="C11066" s="16" t="s">
        <v>151</v>
      </c>
      <c r="D11066" s="17">
        <v>0</v>
      </c>
      <c r="E11066" s="17">
        <v>0</v>
      </c>
      <c r="F11066" s="17">
        <v>105</v>
      </c>
      <c r="G11066" s="17">
        <v>212</v>
      </c>
      <c r="H11066" s="17">
        <v>316</v>
      </c>
    </row>
    <row r="11067" spans="1:8">
      <c r="A11067" s="15">
        <v>11062</v>
      </c>
      <c r="B11067" s="16" t="s">
        <v>47</v>
      </c>
      <c r="C11067" s="16" t="s">
        <v>152</v>
      </c>
      <c r="D11067" s="17">
        <v>0</v>
      </c>
      <c r="E11067" s="17">
        <v>0</v>
      </c>
      <c r="F11067" s="17">
        <v>0</v>
      </c>
      <c r="G11067" s="17">
        <v>0</v>
      </c>
      <c r="H11067" s="17">
        <v>0</v>
      </c>
    </row>
    <row r="11068" spans="1:8">
      <c r="A11068" s="15">
        <v>11063</v>
      </c>
      <c r="B11068" s="16" t="s">
        <v>47</v>
      </c>
      <c r="C11068" s="16" t="s">
        <v>352</v>
      </c>
      <c r="D11068" s="17">
        <v>0</v>
      </c>
      <c r="E11068" s="17">
        <v>0</v>
      </c>
      <c r="F11068" s="17">
        <v>0</v>
      </c>
      <c r="G11068" s="17">
        <v>0</v>
      </c>
      <c r="H11068" s="17">
        <v>0</v>
      </c>
    </row>
    <row r="11069" spans="1:8">
      <c r="A11069" s="15">
        <v>11064</v>
      </c>
      <c r="B11069" s="16" t="s">
        <v>47</v>
      </c>
      <c r="C11069" s="16" t="s">
        <v>153</v>
      </c>
      <c r="D11069" s="17">
        <v>4</v>
      </c>
      <c r="E11069" s="17">
        <v>0</v>
      </c>
      <c r="F11069" s="17">
        <v>130</v>
      </c>
      <c r="G11069" s="17">
        <v>239</v>
      </c>
      <c r="H11069" s="17">
        <v>375</v>
      </c>
    </row>
    <row r="11070" spans="1:8">
      <c r="A11070" s="15">
        <v>11065</v>
      </c>
      <c r="B11070" s="16" t="s">
        <v>47</v>
      </c>
      <c r="C11070" s="16" t="s">
        <v>154</v>
      </c>
      <c r="D11070" s="17">
        <v>0</v>
      </c>
      <c r="E11070" s="17">
        <v>0</v>
      </c>
      <c r="F11070" s="17">
        <v>39</v>
      </c>
      <c r="G11070" s="17">
        <v>19</v>
      </c>
      <c r="H11070" s="17">
        <v>58</v>
      </c>
    </row>
    <row r="11071" spans="1:8">
      <c r="A11071" s="15">
        <v>11066</v>
      </c>
      <c r="B11071" s="16" t="s">
        <v>47</v>
      </c>
      <c r="C11071" s="16" t="s">
        <v>155</v>
      </c>
      <c r="D11071" s="17">
        <v>0</v>
      </c>
      <c r="E11071" s="17">
        <v>0</v>
      </c>
      <c r="F11071" s="17">
        <v>8</v>
      </c>
      <c r="G11071" s="17">
        <v>5</v>
      </c>
      <c r="H11071" s="17">
        <v>19</v>
      </c>
    </row>
    <row r="11072" spans="1:8">
      <c r="A11072" s="15">
        <v>11067</v>
      </c>
      <c r="B11072" s="16" t="s">
        <v>47</v>
      </c>
      <c r="C11072" s="16" t="s">
        <v>156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47</v>
      </c>
      <c r="C11073" s="16" t="s">
        <v>157</v>
      </c>
      <c r="D11073" s="17">
        <v>0</v>
      </c>
      <c r="E11073" s="17">
        <v>0</v>
      </c>
      <c r="F11073" s="17">
        <v>0</v>
      </c>
      <c r="G11073" s="17">
        <v>0</v>
      </c>
      <c r="H11073" s="17">
        <v>0</v>
      </c>
    </row>
    <row r="11074" spans="1:8">
      <c r="A11074" s="15">
        <v>11069</v>
      </c>
      <c r="B11074" s="16" t="s">
        <v>47</v>
      </c>
      <c r="C11074" s="16" t="s">
        <v>158</v>
      </c>
      <c r="D11074" s="17">
        <v>0</v>
      </c>
      <c r="E11074" s="17">
        <v>0</v>
      </c>
      <c r="F11074" s="17">
        <v>0</v>
      </c>
      <c r="G11074" s="17">
        <v>0</v>
      </c>
      <c r="H11074" s="17">
        <v>6</v>
      </c>
    </row>
    <row r="11075" spans="1:8">
      <c r="A11075" s="15">
        <v>11070</v>
      </c>
      <c r="B11075" s="16" t="s">
        <v>47</v>
      </c>
      <c r="C11075" s="16" t="s">
        <v>159</v>
      </c>
      <c r="D11075" s="17">
        <v>0</v>
      </c>
      <c r="E11075" s="17">
        <v>0</v>
      </c>
      <c r="F11075" s="17">
        <v>4</v>
      </c>
      <c r="G11075" s="17">
        <v>17</v>
      </c>
      <c r="H11075" s="17">
        <v>19</v>
      </c>
    </row>
    <row r="11076" spans="1:8">
      <c r="A11076" s="15">
        <v>11071</v>
      </c>
      <c r="B11076" s="16" t="s">
        <v>47</v>
      </c>
      <c r="C11076" s="16" t="s">
        <v>160</v>
      </c>
      <c r="D11076" s="17">
        <v>0</v>
      </c>
      <c r="E11076" s="17">
        <v>0</v>
      </c>
      <c r="F11076" s="17">
        <v>0</v>
      </c>
      <c r="G11076" s="17">
        <v>0</v>
      </c>
      <c r="H11076" s="17">
        <v>10</v>
      </c>
    </row>
    <row r="11077" spans="1:8">
      <c r="A11077" s="15">
        <v>11072</v>
      </c>
      <c r="B11077" s="16" t="s">
        <v>47</v>
      </c>
      <c r="C11077" s="16" t="s">
        <v>161</v>
      </c>
      <c r="D11077" s="17">
        <v>24</v>
      </c>
      <c r="E11077" s="17">
        <v>29</v>
      </c>
      <c r="F11077" s="17">
        <v>390</v>
      </c>
      <c r="G11077" s="17">
        <v>238</v>
      </c>
      <c r="H11077" s="17">
        <v>682</v>
      </c>
    </row>
    <row r="11078" spans="1:8">
      <c r="A11078" s="15">
        <v>11073</v>
      </c>
      <c r="B11078" s="16" t="s">
        <v>47</v>
      </c>
      <c r="C11078" s="16" t="s">
        <v>162</v>
      </c>
      <c r="D11078" s="17">
        <v>0</v>
      </c>
      <c r="E11078" s="17">
        <v>4</v>
      </c>
      <c r="F11078" s="17">
        <v>21</v>
      </c>
      <c r="G11078" s="17">
        <v>0</v>
      </c>
      <c r="H11078" s="17">
        <v>26</v>
      </c>
    </row>
    <row r="11079" spans="1:8">
      <c r="A11079" s="15">
        <v>11074</v>
      </c>
      <c r="B11079" s="16" t="s">
        <v>47</v>
      </c>
      <c r="C11079" s="16" t="s">
        <v>163</v>
      </c>
      <c r="D11079" s="17">
        <v>187</v>
      </c>
      <c r="E11079" s="17">
        <v>143</v>
      </c>
      <c r="F11079" s="17">
        <v>1247</v>
      </c>
      <c r="G11079" s="17">
        <v>973</v>
      </c>
      <c r="H11079" s="17">
        <v>2550</v>
      </c>
    </row>
    <row r="11080" spans="1:8">
      <c r="A11080" s="15">
        <v>11075</v>
      </c>
      <c r="B11080" s="16" t="s">
        <v>47</v>
      </c>
      <c r="C11080" s="16" t="s">
        <v>164</v>
      </c>
      <c r="D11080" s="17">
        <v>0</v>
      </c>
      <c r="E11080" s="17">
        <v>0</v>
      </c>
      <c r="F11080" s="17">
        <v>0</v>
      </c>
      <c r="G11080" s="17">
        <v>0</v>
      </c>
      <c r="H11080" s="17">
        <v>0</v>
      </c>
    </row>
    <row r="11081" spans="1:8">
      <c r="A11081" s="15">
        <v>11076</v>
      </c>
      <c r="B11081" s="16" t="s">
        <v>47</v>
      </c>
      <c r="C11081" s="16" t="s">
        <v>165</v>
      </c>
      <c r="D11081" s="17">
        <v>0</v>
      </c>
      <c r="E11081" s="17">
        <v>0</v>
      </c>
      <c r="F11081" s="17">
        <v>0</v>
      </c>
      <c r="G11081" s="17">
        <v>0</v>
      </c>
      <c r="H11081" s="17">
        <v>0</v>
      </c>
    </row>
    <row r="11082" spans="1:8">
      <c r="A11082" s="15">
        <v>11077</v>
      </c>
      <c r="B11082" s="16" t="s">
        <v>47</v>
      </c>
      <c r="C11082" s="16" t="s">
        <v>166</v>
      </c>
      <c r="D11082" s="17">
        <v>0</v>
      </c>
      <c r="E11082" s="17">
        <v>0</v>
      </c>
      <c r="F11082" s="17">
        <v>4</v>
      </c>
      <c r="G11082" s="17">
        <v>11</v>
      </c>
      <c r="H11082" s="17">
        <v>8</v>
      </c>
    </row>
    <row r="11083" spans="1:8">
      <c r="A11083" s="15">
        <v>11078</v>
      </c>
      <c r="B11083" s="16" t="s">
        <v>47</v>
      </c>
      <c r="C11083" s="16" t="s">
        <v>167</v>
      </c>
      <c r="D11083" s="17">
        <v>4</v>
      </c>
      <c r="E11083" s="17">
        <v>3</v>
      </c>
      <c r="F11083" s="17">
        <v>9</v>
      </c>
      <c r="G11083" s="17">
        <v>0</v>
      </c>
      <c r="H11083" s="17">
        <v>12</v>
      </c>
    </row>
    <row r="11084" spans="1:8">
      <c r="A11084" s="15">
        <v>11079</v>
      </c>
      <c r="B11084" s="16" t="s">
        <v>47</v>
      </c>
      <c r="C11084" s="16" t="s">
        <v>168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47</v>
      </c>
      <c r="C11085" s="16" t="s">
        <v>353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47</v>
      </c>
      <c r="C11086" s="16" t="s">
        <v>169</v>
      </c>
      <c r="D11086" s="17">
        <v>0</v>
      </c>
      <c r="E11086" s="17">
        <v>0</v>
      </c>
      <c r="F11086" s="17">
        <v>124</v>
      </c>
      <c r="G11086" s="17">
        <v>44</v>
      </c>
      <c r="H11086" s="17">
        <v>172</v>
      </c>
    </row>
    <row r="11087" spans="1:8">
      <c r="A11087" s="15">
        <v>11082</v>
      </c>
      <c r="B11087" s="16" t="s">
        <v>47</v>
      </c>
      <c r="C11087" s="16" t="s">
        <v>170</v>
      </c>
      <c r="D11087" s="17">
        <v>0</v>
      </c>
      <c r="E11087" s="17">
        <v>0</v>
      </c>
      <c r="F11087" s="17">
        <v>12</v>
      </c>
      <c r="G11087" s="17">
        <v>4</v>
      </c>
      <c r="H11087" s="17">
        <v>14</v>
      </c>
    </row>
    <row r="11088" spans="1:8">
      <c r="A11088" s="15">
        <v>11083</v>
      </c>
      <c r="B11088" s="16" t="s">
        <v>47</v>
      </c>
      <c r="C11088" s="16" t="s">
        <v>171</v>
      </c>
      <c r="D11088" s="17">
        <v>4</v>
      </c>
      <c r="E11088" s="17">
        <v>8</v>
      </c>
      <c r="F11088" s="17">
        <v>48</v>
      </c>
      <c r="G11088" s="17">
        <v>22</v>
      </c>
      <c r="H11088" s="17">
        <v>86</v>
      </c>
    </row>
    <row r="11089" spans="1:8">
      <c r="A11089" s="15">
        <v>11084</v>
      </c>
      <c r="B11089" s="16" t="s">
        <v>47</v>
      </c>
      <c r="C11089" s="16" t="s">
        <v>172</v>
      </c>
      <c r="D11089" s="17">
        <v>0</v>
      </c>
      <c r="E11089" s="17">
        <v>0</v>
      </c>
      <c r="F11089" s="17">
        <v>0</v>
      </c>
      <c r="G11089" s="17">
        <v>0</v>
      </c>
      <c r="H11089" s="17">
        <v>0</v>
      </c>
    </row>
    <row r="11090" spans="1:8">
      <c r="A11090" s="15">
        <v>11085</v>
      </c>
      <c r="B11090" s="16" t="s">
        <v>47</v>
      </c>
      <c r="C11090" s="16" t="s">
        <v>173</v>
      </c>
      <c r="D11090" s="17">
        <v>0</v>
      </c>
      <c r="E11090" s="17">
        <v>0</v>
      </c>
      <c r="F11090" s="17">
        <v>0</v>
      </c>
      <c r="G11090" s="17">
        <v>0</v>
      </c>
      <c r="H11090" s="17">
        <v>0</v>
      </c>
    </row>
    <row r="11091" spans="1:8">
      <c r="A11091" s="15">
        <v>11086</v>
      </c>
      <c r="B11091" s="16" t="s">
        <v>47</v>
      </c>
      <c r="C11091" s="16" t="s">
        <v>174</v>
      </c>
      <c r="D11091" s="17">
        <v>0</v>
      </c>
      <c r="E11091" s="17">
        <v>0</v>
      </c>
      <c r="F11091" s="17">
        <v>0</v>
      </c>
      <c r="G11091" s="17">
        <v>0</v>
      </c>
      <c r="H11091" s="17">
        <v>0</v>
      </c>
    </row>
    <row r="11092" spans="1:8">
      <c r="A11092" s="15">
        <v>11087</v>
      </c>
      <c r="B11092" s="16" t="s">
        <v>47</v>
      </c>
      <c r="C11092" s="16" t="s">
        <v>175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47</v>
      </c>
      <c r="C11093" s="16" t="s">
        <v>176</v>
      </c>
      <c r="D11093" s="17">
        <v>0</v>
      </c>
      <c r="E11093" s="17">
        <v>4</v>
      </c>
      <c r="F11093" s="17">
        <v>24</v>
      </c>
      <c r="G11093" s="17">
        <v>19</v>
      </c>
      <c r="H11093" s="17">
        <v>51</v>
      </c>
    </row>
    <row r="11094" spans="1:8">
      <c r="A11094" s="15">
        <v>11089</v>
      </c>
      <c r="B11094" s="16" t="s">
        <v>47</v>
      </c>
      <c r="C11094" s="16" t="s">
        <v>177</v>
      </c>
      <c r="D11094" s="17">
        <v>0</v>
      </c>
      <c r="E11094" s="17">
        <v>0</v>
      </c>
      <c r="F11094" s="17">
        <v>3</v>
      </c>
      <c r="G11094" s="17">
        <v>0</v>
      </c>
      <c r="H11094" s="17">
        <v>3</v>
      </c>
    </row>
    <row r="11095" spans="1:8">
      <c r="A11095" s="15">
        <v>11090</v>
      </c>
      <c r="B11095" s="16" t="s">
        <v>47</v>
      </c>
      <c r="C11095" s="16" t="s">
        <v>178</v>
      </c>
      <c r="D11095" s="17">
        <v>15</v>
      </c>
      <c r="E11095" s="17">
        <v>6</v>
      </c>
      <c r="F11095" s="17">
        <v>142</v>
      </c>
      <c r="G11095" s="17">
        <v>336</v>
      </c>
      <c r="H11095" s="17">
        <v>497</v>
      </c>
    </row>
    <row r="11096" spans="1:8">
      <c r="A11096" s="15">
        <v>11091</v>
      </c>
      <c r="B11096" s="16" t="s">
        <v>47</v>
      </c>
      <c r="C11096" s="16" t="s">
        <v>179</v>
      </c>
      <c r="D11096" s="17">
        <v>0</v>
      </c>
      <c r="E11096" s="17">
        <v>3</v>
      </c>
      <c r="F11096" s="17">
        <v>12</v>
      </c>
      <c r="G11096" s="17">
        <v>0</v>
      </c>
      <c r="H11096" s="17">
        <v>11</v>
      </c>
    </row>
    <row r="11097" spans="1:8">
      <c r="A11097" s="15">
        <v>11092</v>
      </c>
      <c r="B11097" s="16" t="s">
        <v>47</v>
      </c>
      <c r="C11097" s="16" t="s">
        <v>180</v>
      </c>
      <c r="D11097" s="17">
        <v>0</v>
      </c>
      <c r="E11097" s="17">
        <v>0</v>
      </c>
      <c r="F11097" s="17">
        <v>0</v>
      </c>
      <c r="G11097" s="17">
        <v>0</v>
      </c>
      <c r="H11097" s="17">
        <v>0</v>
      </c>
    </row>
    <row r="11098" spans="1:8">
      <c r="A11098" s="15">
        <v>11093</v>
      </c>
      <c r="B11098" s="16" t="s">
        <v>47</v>
      </c>
      <c r="C11098" s="16" t="s">
        <v>181</v>
      </c>
      <c r="D11098" s="17">
        <v>38</v>
      </c>
      <c r="E11098" s="17">
        <v>36</v>
      </c>
      <c r="F11098" s="17">
        <v>791</v>
      </c>
      <c r="G11098" s="17">
        <v>1964</v>
      </c>
      <c r="H11098" s="17">
        <v>2830</v>
      </c>
    </row>
    <row r="11099" spans="1:8">
      <c r="A11099" s="15">
        <v>11094</v>
      </c>
      <c r="B11099" s="16" t="s">
        <v>47</v>
      </c>
      <c r="C11099" s="16" t="s">
        <v>182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47</v>
      </c>
      <c r="C11100" s="16" t="s">
        <v>183</v>
      </c>
      <c r="D11100" s="17">
        <v>0</v>
      </c>
      <c r="E11100" s="17">
        <v>0</v>
      </c>
      <c r="F11100" s="17">
        <v>0</v>
      </c>
      <c r="G11100" s="17">
        <v>0</v>
      </c>
      <c r="H11100" s="17">
        <v>0</v>
      </c>
    </row>
    <row r="11101" spans="1:8">
      <c r="A11101" s="15">
        <v>11096</v>
      </c>
      <c r="B11101" s="16" t="s">
        <v>47</v>
      </c>
      <c r="C11101" s="16" t="s">
        <v>184</v>
      </c>
      <c r="D11101" s="17">
        <v>0</v>
      </c>
      <c r="E11101" s="17">
        <v>0</v>
      </c>
      <c r="F11101" s="17">
        <v>0</v>
      </c>
      <c r="G11101" s="17">
        <v>0</v>
      </c>
      <c r="H11101" s="17">
        <v>0</v>
      </c>
    </row>
    <row r="11102" spans="1:8">
      <c r="A11102" s="15">
        <v>11097</v>
      </c>
      <c r="B11102" s="16" t="s">
        <v>47</v>
      </c>
      <c r="C11102" s="16" t="s">
        <v>185</v>
      </c>
      <c r="D11102" s="17">
        <v>0</v>
      </c>
      <c r="E11102" s="17">
        <v>4</v>
      </c>
      <c r="F11102" s="17">
        <v>0</v>
      </c>
      <c r="G11102" s="17">
        <v>0</v>
      </c>
      <c r="H11102" s="17">
        <v>4</v>
      </c>
    </row>
    <row r="11103" spans="1:8">
      <c r="A11103" s="15">
        <v>11098</v>
      </c>
      <c r="B11103" s="16" t="s">
        <v>47</v>
      </c>
      <c r="C11103" s="16" t="s">
        <v>186</v>
      </c>
      <c r="D11103" s="17">
        <v>4</v>
      </c>
      <c r="E11103" s="17">
        <v>0</v>
      </c>
      <c r="F11103" s="17">
        <v>4</v>
      </c>
      <c r="G11103" s="17">
        <v>0</v>
      </c>
      <c r="H11103" s="17">
        <v>8</v>
      </c>
    </row>
    <row r="11104" spans="1:8">
      <c r="A11104" s="15">
        <v>11099</v>
      </c>
      <c r="B11104" s="16" t="s">
        <v>47</v>
      </c>
      <c r="C11104" s="16" t="s">
        <v>354</v>
      </c>
      <c r="D11104" s="17">
        <v>0</v>
      </c>
      <c r="E11104" s="17">
        <v>0</v>
      </c>
      <c r="F11104" s="17">
        <v>0</v>
      </c>
      <c r="G11104" s="17">
        <v>0</v>
      </c>
      <c r="H11104" s="17">
        <v>0</v>
      </c>
    </row>
    <row r="11105" spans="1:8">
      <c r="A11105" s="15">
        <v>11100</v>
      </c>
      <c r="B11105" s="16" t="s">
        <v>47</v>
      </c>
      <c r="C11105" s="16" t="s">
        <v>187</v>
      </c>
      <c r="D11105" s="17">
        <v>0</v>
      </c>
      <c r="E11105" s="17">
        <v>0</v>
      </c>
      <c r="F11105" s="17">
        <v>0</v>
      </c>
      <c r="G11105" s="17">
        <v>0</v>
      </c>
      <c r="H11105" s="17">
        <v>0</v>
      </c>
    </row>
    <row r="11106" spans="1:8">
      <c r="A11106" s="15">
        <v>11101</v>
      </c>
      <c r="B11106" s="16" t="s">
        <v>47</v>
      </c>
      <c r="C11106" s="16" t="s">
        <v>188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47</v>
      </c>
      <c r="C11107" s="16" t="s">
        <v>189</v>
      </c>
      <c r="D11107" s="17">
        <v>0</v>
      </c>
      <c r="E11107" s="17">
        <v>0</v>
      </c>
      <c r="F11107" s="17">
        <v>0</v>
      </c>
      <c r="G11107" s="17">
        <v>3</v>
      </c>
      <c r="H11107" s="17">
        <v>3</v>
      </c>
    </row>
    <row r="11108" spans="1:8">
      <c r="A11108" s="15">
        <v>11103</v>
      </c>
      <c r="B11108" s="16" t="s">
        <v>47</v>
      </c>
      <c r="C11108" s="16" t="s">
        <v>190</v>
      </c>
      <c r="D11108" s="17">
        <v>0</v>
      </c>
      <c r="E11108" s="17">
        <v>0</v>
      </c>
      <c r="F11108" s="17">
        <v>0</v>
      </c>
      <c r="G11108" s="17">
        <v>0</v>
      </c>
      <c r="H11108" s="17">
        <v>0</v>
      </c>
    </row>
    <row r="11109" spans="1:8">
      <c r="A11109" s="15">
        <v>11104</v>
      </c>
      <c r="B11109" s="16" t="s">
        <v>47</v>
      </c>
      <c r="C11109" s="16" t="s">
        <v>191</v>
      </c>
      <c r="D11109" s="17">
        <v>0</v>
      </c>
      <c r="E11109" s="17">
        <v>0</v>
      </c>
      <c r="F11109" s="17">
        <v>0</v>
      </c>
      <c r="G11109" s="17">
        <v>0</v>
      </c>
      <c r="H11109" s="17">
        <v>0</v>
      </c>
    </row>
    <row r="11110" spans="1:8">
      <c r="A11110" s="15">
        <v>11105</v>
      </c>
      <c r="B11110" s="16" t="s">
        <v>47</v>
      </c>
      <c r="C11110" s="16" t="s">
        <v>192</v>
      </c>
      <c r="D11110" s="17">
        <v>0</v>
      </c>
      <c r="E11110" s="17">
        <v>0</v>
      </c>
      <c r="F11110" s="17">
        <v>0</v>
      </c>
      <c r="G11110" s="17">
        <v>0</v>
      </c>
      <c r="H11110" s="17">
        <v>0</v>
      </c>
    </row>
    <row r="11111" spans="1:8">
      <c r="A11111" s="15">
        <v>11106</v>
      </c>
      <c r="B11111" s="16" t="s">
        <v>47</v>
      </c>
      <c r="C11111" s="16" t="s">
        <v>355</v>
      </c>
      <c r="D11111" s="17">
        <v>121</v>
      </c>
      <c r="E11111" s="17">
        <v>238</v>
      </c>
      <c r="F11111" s="17">
        <v>2249</v>
      </c>
      <c r="G11111" s="17">
        <v>456</v>
      </c>
      <c r="H11111" s="17">
        <v>3058</v>
      </c>
    </row>
    <row r="11112" spans="1:8">
      <c r="A11112" s="15">
        <v>11107</v>
      </c>
      <c r="B11112" s="16" t="s">
        <v>47</v>
      </c>
      <c r="C11112" s="16" t="s">
        <v>193</v>
      </c>
      <c r="D11112" s="17">
        <v>0</v>
      </c>
      <c r="E11112" s="17">
        <v>0</v>
      </c>
      <c r="F11112" s="17">
        <v>20</v>
      </c>
      <c r="G11112" s="17">
        <v>80</v>
      </c>
      <c r="H11112" s="17">
        <v>101</v>
      </c>
    </row>
    <row r="11113" spans="1:8">
      <c r="A11113" s="15">
        <v>11108</v>
      </c>
      <c r="B11113" s="16" t="s">
        <v>47</v>
      </c>
      <c r="C11113" s="16" t="s">
        <v>194</v>
      </c>
      <c r="D11113" s="17">
        <v>0</v>
      </c>
      <c r="E11113" s="17">
        <v>0</v>
      </c>
      <c r="F11113" s="17">
        <v>0</v>
      </c>
      <c r="G11113" s="17">
        <v>0</v>
      </c>
      <c r="H11113" s="17">
        <v>0</v>
      </c>
    </row>
    <row r="11114" spans="1:8">
      <c r="A11114" s="15">
        <v>11109</v>
      </c>
      <c r="B11114" s="16" t="s">
        <v>47</v>
      </c>
      <c r="C11114" s="16" t="s">
        <v>195</v>
      </c>
      <c r="D11114" s="17">
        <v>109</v>
      </c>
      <c r="E11114" s="17">
        <v>114</v>
      </c>
      <c r="F11114" s="17">
        <v>1271</v>
      </c>
      <c r="G11114" s="17">
        <v>266</v>
      </c>
      <c r="H11114" s="17">
        <v>1755</v>
      </c>
    </row>
    <row r="11115" spans="1:8">
      <c r="A11115" s="15">
        <v>11110</v>
      </c>
      <c r="B11115" s="16" t="s">
        <v>47</v>
      </c>
      <c r="C11115" s="16" t="s">
        <v>196</v>
      </c>
      <c r="D11115" s="17">
        <v>20</v>
      </c>
      <c r="E11115" s="17">
        <v>41</v>
      </c>
      <c r="F11115" s="17">
        <v>314</v>
      </c>
      <c r="G11115" s="17">
        <v>74</v>
      </c>
      <c r="H11115" s="17">
        <v>446</v>
      </c>
    </row>
    <row r="11116" spans="1:8">
      <c r="A11116" s="15">
        <v>11111</v>
      </c>
      <c r="B11116" s="16" t="s">
        <v>47</v>
      </c>
      <c r="C11116" s="16" t="s">
        <v>197</v>
      </c>
      <c r="D11116" s="17">
        <v>190</v>
      </c>
      <c r="E11116" s="17">
        <v>178</v>
      </c>
      <c r="F11116" s="17">
        <v>1458</v>
      </c>
      <c r="G11116" s="17">
        <v>137</v>
      </c>
      <c r="H11116" s="17">
        <v>1966</v>
      </c>
    </row>
    <row r="11117" spans="1:8">
      <c r="A11117" s="15">
        <v>11112</v>
      </c>
      <c r="B11117" s="16" t="s">
        <v>47</v>
      </c>
      <c r="C11117" s="16" t="s">
        <v>198</v>
      </c>
      <c r="D11117" s="17">
        <v>6</v>
      </c>
      <c r="E11117" s="17">
        <v>8</v>
      </c>
      <c r="F11117" s="17">
        <v>101</v>
      </c>
      <c r="G11117" s="17">
        <v>3</v>
      </c>
      <c r="H11117" s="17">
        <v>121</v>
      </c>
    </row>
    <row r="11118" spans="1:8">
      <c r="A11118" s="15">
        <v>11113</v>
      </c>
      <c r="B11118" s="16" t="s">
        <v>47</v>
      </c>
      <c r="C11118" s="16" t="s">
        <v>199</v>
      </c>
      <c r="D11118" s="17">
        <v>9</v>
      </c>
      <c r="E11118" s="17">
        <v>4</v>
      </c>
      <c r="F11118" s="17">
        <v>98</v>
      </c>
      <c r="G11118" s="17">
        <v>54</v>
      </c>
      <c r="H11118" s="17">
        <v>167</v>
      </c>
    </row>
    <row r="11119" spans="1:8">
      <c r="A11119" s="15">
        <v>11114</v>
      </c>
      <c r="B11119" s="16" t="s">
        <v>47</v>
      </c>
      <c r="C11119" s="16" t="s">
        <v>200</v>
      </c>
      <c r="D11119" s="17">
        <v>0</v>
      </c>
      <c r="E11119" s="17">
        <v>0</v>
      </c>
      <c r="F11119" s="17">
        <v>0</v>
      </c>
      <c r="G11119" s="17">
        <v>0</v>
      </c>
      <c r="H11119" s="17">
        <v>0</v>
      </c>
    </row>
    <row r="11120" spans="1:8">
      <c r="A11120" s="15">
        <v>11115</v>
      </c>
      <c r="B11120" s="16" t="s">
        <v>47</v>
      </c>
      <c r="C11120" s="16" t="s">
        <v>201</v>
      </c>
      <c r="D11120" s="17">
        <v>4</v>
      </c>
      <c r="E11120" s="17">
        <v>3</v>
      </c>
      <c r="F11120" s="17">
        <v>30</v>
      </c>
      <c r="G11120" s="17">
        <v>13</v>
      </c>
      <c r="H11120" s="17">
        <v>44</v>
      </c>
    </row>
    <row r="11121" spans="1:8">
      <c r="A11121" s="15">
        <v>11116</v>
      </c>
      <c r="B11121" s="16" t="s">
        <v>47</v>
      </c>
      <c r="C11121" s="16" t="s">
        <v>202</v>
      </c>
      <c r="D11121" s="17">
        <v>20</v>
      </c>
      <c r="E11121" s="17">
        <v>21</v>
      </c>
      <c r="F11121" s="17">
        <v>662</v>
      </c>
      <c r="G11121" s="17">
        <v>2471</v>
      </c>
      <c r="H11121" s="17">
        <v>3176</v>
      </c>
    </row>
    <row r="11122" spans="1:8">
      <c r="A11122" s="15">
        <v>11117</v>
      </c>
      <c r="B11122" s="16" t="s">
        <v>47</v>
      </c>
      <c r="C11122" s="16" t="s">
        <v>203</v>
      </c>
      <c r="D11122" s="17">
        <v>0</v>
      </c>
      <c r="E11122" s="17">
        <v>0</v>
      </c>
      <c r="F11122" s="17">
        <v>6</v>
      </c>
      <c r="G11122" s="17">
        <v>0</v>
      </c>
      <c r="H11122" s="17">
        <v>9</v>
      </c>
    </row>
    <row r="11123" spans="1:8">
      <c r="A11123" s="15">
        <v>11118</v>
      </c>
      <c r="B11123" s="16" t="s">
        <v>47</v>
      </c>
      <c r="C11123" s="16" t="s">
        <v>204</v>
      </c>
      <c r="D11123" s="17">
        <v>27</v>
      </c>
      <c r="E11123" s="17">
        <v>20</v>
      </c>
      <c r="F11123" s="17">
        <v>123</v>
      </c>
      <c r="G11123" s="17">
        <v>31</v>
      </c>
      <c r="H11123" s="17">
        <v>197</v>
      </c>
    </row>
    <row r="11124" spans="1:8">
      <c r="A11124" s="15">
        <v>11119</v>
      </c>
      <c r="B11124" s="16" t="s">
        <v>47</v>
      </c>
      <c r="C11124" s="16" t="s">
        <v>205</v>
      </c>
      <c r="D11124" s="17">
        <v>0</v>
      </c>
      <c r="E11124" s="17">
        <v>0</v>
      </c>
      <c r="F11124" s="17">
        <v>0</v>
      </c>
      <c r="G11124" s="17">
        <v>0</v>
      </c>
      <c r="H11124" s="17">
        <v>0</v>
      </c>
    </row>
    <row r="11125" spans="1:8">
      <c r="A11125" s="15">
        <v>11120</v>
      </c>
      <c r="B11125" s="16" t="s">
        <v>47</v>
      </c>
      <c r="C11125" s="16" t="s">
        <v>356</v>
      </c>
      <c r="D11125" s="17">
        <v>0</v>
      </c>
      <c r="E11125" s="17">
        <v>0</v>
      </c>
      <c r="F11125" s="17">
        <v>0</v>
      </c>
      <c r="G11125" s="17">
        <v>0</v>
      </c>
      <c r="H11125" s="17">
        <v>0</v>
      </c>
    </row>
    <row r="11126" spans="1:8">
      <c r="A11126" s="15">
        <v>11121</v>
      </c>
      <c r="B11126" s="16" t="s">
        <v>47</v>
      </c>
      <c r="C11126" s="16" t="s">
        <v>206</v>
      </c>
      <c r="D11126" s="17">
        <v>6</v>
      </c>
      <c r="E11126" s="17">
        <v>3</v>
      </c>
      <c r="F11126" s="17">
        <v>18</v>
      </c>
      <c r="G11126" s="17">
        <v>3</v>
      </c>
      <c r="H11126" s="17">
        <v>32</v>
      </c>
    </row>
    <row r="11127" spans="1:8">
      <c r="A11127" s="15">
        <v>11122</v>
      </c>
      <c r="B11127" s="16" t="s">
        <v>47</v>
      </c>
      <c r="C11127" s="16" t="s">
        <v>207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47</v>
      </c>
      <c r="C11128" s="16" t="s">
        <v>208</v>
      </c>
      <c r="D11128" s="17">
        <v>0</v>
      </c>
      <c r="E11128" s="17">
        <v>9</v>
      </c>
      <c r="F11128" s="17">
        <v>29</v>
      </c>
      <c r="G11128" s="17">
        <v>6</v>
      </c>
      <c r="H11128" s="17">
        <v>37</v>
      </c>
    </row>
    <row r="11129" spans="1:8">
      <c r="A11129" s="15">
        <v>11124</v>
      </c>
      <c r="B11129" s="16" t="s">
        <v>47</v>
      </c>
      <c r="C11129" s="16" t="s">
        <v>209</v>
      </c>
      <c r="D11129" s="17">
        <v>0</v>
      </c>
      <c r="E11129" s="17">
        <v>0</v>
      </c>
      <c r="F11129" s="17">
        <v>0</v>
      </c>
      <c r="G11129" s="17">
        <v>0</v>
      </c>
      <c r="H11129" s="17">
        <v>4</v>
      </c>
    </row>
    <row r="11130" spans="1:8">
      <c r="A11130" s="15">
        <v>11125</v>
      </c>
      <c r="B11130" s="16" t="s">
        <v>47</v>
      </c>
      <c r="C11130" s="16" t="s">
        <v>357</v>
      </c>
      <c r="D11130" s="17">
        <v>0</v>
      </c>
      <c r="E11130" s="17">
        <v>0</v>
      </c>
      <c r="F11130" s="17">
        <v>0</v>
      </c>
      <c r="G11130" s="17">
        <v>0</v>
      </c>
      <c r="H11130" s="17">
        <v>0</v>
      </c>
    </row>
    <row r="11131" spans="1:8">
      <c r="A11131" s="15">
        <v>11126</v>
      </c>
      <c r="B11131" s="16" t="s">
        <v>47</v>
      </c>
      <c r="C11131" s="16" t="s">
        <v>358</v>
      </c>
      <c r="D11131" s="17">
        <v>84</v>
      </c>
      <c r="E11131" s="17">
        <v>133</v>
      </c>
      <c r="F11131" s="17">
        <v>533</v>
      </c>
      <c r="G11131" s="17">
        <v>45</v>
      </c>
      <c r="H11131" s="17">
        <v>791</v>
      </c>
    </row>
    <row r="11132" spans="1:8">
      <c r="A11132" s="15">
        <v>11127</v>
      </c>
      <c r="B11132" s="16" t="s">
        <v>47</v>
      </c>
      <c r="C11132" s="16" t="s">
        <v>359</v>
      </c>
      <c r="D11132" s="17">
        <v>0</v>
      </c>
      <c r="E11132" s="17">
        <v>0</v>
      </c>
      <c r="F11132" s="17">
        <v>9</v>
      </c>
      <c r="G11132" s="17">
        <v>4</v>
      </c>
      <c r="H11132" s="17">
        <v>6</v>
      </c>
    </row>
    <row r="11133" spans="1:8">
      <c r="A11133" s="15">
        <v>11128</v>
      </c>
      <c r="B11133" s="16" t="s">
        <v>47</v>
      </c>
      <c r="C11133" s="16" t="s">
        <v>210</v>
      </c>
      <c r="D11133" s="17">
        <v>3</v>
      </c>
      <c r="E11133" s="17">
        <v>19</v>
      </c>
      <c r="F11133" s="17">
        <v>79</v>
      </c>
      <c r="G11133" s="17">
        <v>0</v>
      </c>
      <c r="H11133" s="17">
        <v>104</v>
      </c>
    </row>
    <row r="11134" spans="1:8">
      <c r="A11134" s="15">
        <v>11129</v>
      </c>
      <c r="B11134" s="16" t="s">
        <v>47</v>
      </c>
      <c r="C11134" s="16" t="s">
        <v>360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47</v>
      </c>
      <c r="C11135" s="16" t="s">
        <v>211</v>
      </c>
      <c r="D11135" s="17">
        <v>0</v>
      </c>
      <c r="E11135" s="17">
        <v>0</v>
      </c>
      <c r="F11135" s="17">
        <v>23</v>
      </c>
      <c r="G11135" s="17">
        <v>7</v>
      </c>
      <c r="H11135" s="17">
        <v>30</v>
      </c>
    </row>
    <row r="11136" spans="1:8">
      <c r="A11136" s="15">
        <v>11131</v>
      </c>
      <c r="B11136" s="16" t="s">
        <v>47</v>
      </c>
      <c r="C11136" s="16" t="s">
        <v>212</v>
      </c>
      <c r="D11136" s="17">
        <v>0</v>
      </c>
      <c r="E11136" s="17">
        <v>5</v>
      </c>
      <c r="F11136" s="17">
        <v>11</v>
      </c>
      <c r="G11136" s="17">
        <v>45</v>
      </c>
      <c r="H11136" s="17">
        <v>55</v>
      </c>
    </row>
    <row r="11137" spans="1:8">
      <c r="A11137" s="15">
        <v>11132</v>
      </c>
      <c r="B11137" s="16" t="s">
        <v>47</v>
      </c>
      <c r="C11137" s="16" t="s">
        <v>213</v>
      </c>
      <c r="D11137" s="17">
        <v>0</v>
      </c>
      <c r="E11137" s="17">
        <v>9</v>
      </c>
      <c r="F11137" s="17">
        <v>283</v>
      </c>
      <c r="G11137" s="17">
        <v>111</v>
      </c>
      <c r="H11137" s="17">
        <v>404</v>
      </c>
    </row>
    <row r="11138" spans="1:8">
      <c r="A11138" s="15">
        <v>11133</v>
      </c>
      <c r="B11138" s="16" t="s">
        <v>47</v>
      </c>
      <c r="C11138" s="16" t="s">
        <v>214</v>
      </c>
      <c r="D11138" s="17">
        <v>0</v>
      </c>
      <c r="E11138" s="17">
        <v>0</v>
      </c>
      <c r="F11138" s="17">
        <v>0</v>
      </c>
      <c r="G11138" s="17">
        <v>0</v>
      </c>
      <c r="H11138" s="17">
        <v>0</v>
      </c>
    </row>
    <row r="11139" spans="1:8">
      <c r="A11139" s="15">
        <v>11134</v>
      </c>
      <c r="B11139" s="16" t="s">
        <v>47</v>
      </c>
      <c r="C11139" s="16" t="s">
        <v>215</v>
      </c>
      <c r="D11139" s="17">
        <v>0</v>
      </c>
      <c r="E11139" s="17">
        <v>0</v>
      </c>
      <c r="F11139" s="17">
        <v>8</v>
      </c>
      <c r="G11139" s="17">
        <v>0</v>
      </c>
      <c r="H11139" s="17">
        <v>8</v>
      </c>
    </row>
    <row r="11140" spans="1:8">
      <c r="A11140" s="15">
        <v>11135</v>
      </c>
      <c r="B11140" s="16" t="s">
        <v>47</v>
      </c>
      <c r="C11140" s="16" t="s">
        <v>216</v>
      </c>
      <c r="D11140" s="17">
        <v>0</v>
      </c>
      <c r="E11140" s="17">
        <v>0</v>
      </c>
      <c r="F11140" s="17">
        <v>10</v>
      </c>
      <c r="G11140" s="17">
        <v>10</v>
      </c>
      <c r="H11140" s="17">
        <v>18</v>
      </c>
    </row>
    <row r="11141" spans="1:8">
      <c r="A11141" s="15">
        <v>11136</v>
      </c>
      <c r="B11141" s="16" t="s">
        <v>47</v>
      </c>
      <c r="C11141" s="16" t="s">
        <v>217</v>
      </c>
      <c r="D11141" s="17">
        <v>0</v>
      </c>
      <c r="E11141" s="17">
        <v>0</v>
      </c>
      <c r="F11141" s="17">
        <v>0</v>
      </c>
      <c r="G11141" s="17">
        <v>0</v>
      </c>
      <c r="H11141" s="17">
        <v>0</v>
      </c>
    </row>
    <row r="11142" spans="1:8">
      <c r="A11142" s="15">
        <v>11137</v>
      </c>
      <c r="B11142" s="16" t="s">
        <v>47</v>
      </c>
      <c r="C11142" s="16" t="s">
        <v>218</v>
      </c>
      <c r="D11142" s="17">
        <v>0</v>
      </c>
      <c r="E11142" s="17">
        <v>0</v>
      </c>
      <c r="F11142" s="17">
        <v>3</v>
      </c>
      <c r="G11142" s="17">
        <v>24</v>
      </c>
      <c r="H11142" s="17">
        <v>25</v>
      </c>
    </row>
    <row r="11143" spans="1:8">
      <c r="A11143" s="15">
        <v>11138</v>
      </c>
      <c r="B11143" s="16" t="s">
        <v>47</v>
      </c>
      <c r="C11143" s="16" t="s">
        <v>219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47</v>
      </c>
      <c r="C11144" s="16" t="s">
        <v>361</v>
      </c>
      <c r="D11144" s="17">
        <v>0</v>
      </c>
      <c r="E11144" s="17">
        <v>7</v>
      </c>
      <c r="F11144" s="17">
        <v>53</v>
      </c>
      <c r="G11144" s="17">
        <v>21</v>
      </c>
      <c r="H11144" s="17">
        <v>85</v>
      </c>
    </row>
    <row r="11145" spans="1:8">
      <c r="A11145" s="15">
        <v>11140</v>
      </c>
      <c r="B11145" s="16" t="s">
        <v>47</v>
      </c>
      <c r="C11145" s="16" t="s">
        <v>220</v>
      </c>
      <c r="D11145" s="17">
        <v>0</v>
      </c>
      <c r="E11145" s="17">
        <v>0</v>
      </c>
      <c r="F11145" s="17">
        <v>4</v>
      </c>
      <c r="G11145" s="17">
        <v>3</v>
      </c>
      <c r="H11145" s="17">
        <v>4</v>
      </c>
    </row>
    <row r="11146" spans="1:8">
      <c r="A11146" s="15">
        <v>11141</v>
      </c>
      <c r="B11146" s="16" t="s">
        <v>47</v>
      </c>
      <c r="C11146" s="16" t="s">
        <v>221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47</v>
      </c>
      <c r="C11147" s="16" t="s">
        <v>222</v>
      </c>
      <c r="D11147" s="17">
        <v>0</v>
      </c>
      <c r="E11147" s="17">
        <v>0</v>
      </c>
      <c r="F11147" s="17">
        <v>3</v>
      </c>
      <c r="G11147" s="17">
        <v>0</v>
      </c>
      <c r="H11147" s="17">
        <v>3</v>
      </c>
    </row>
    <row r="11148" spans="1:8">
      <c r="A11148" s="15">
        <v>11143</v>
      </c>
      <c r="B11148" s="16" t="s">
        <v>47</v>
      </c>
      <c r="C11148" s="16" t="s">
        <v>223</v>
      </c>
      <c r="D11148" s="17">
        <v>261</v>
      </c>
      <c r="E11148" s="17">
        <v>443</v>
      </c>
      <c r="F11148" s="17">
        <v>2529</v>
      </c>
      <c r="G11148" s="17">
        <v>647</v>
      </c>
      <c r="H11148" s="17">
        <v>3885</v>
      </c>
    </row>
    <row r="11149" spans="1:8">
      <c r="A11149" s="15">
        <v>11144</v>
      </c>
      <c r="B11149" s="16" t="s">
        <v>47</v>
      </c>
      <c r="C11149" s="16" t="s">
        <v>224</v>
      </c>
      <c r="D11149" s="17">
        <v>0</v>
      </c>
      <c r="E11149" s="17">
        <v>0</v>
      </c>
      <c r="F11149" s="17">
        <v>5</v>
      </c>
      <c r="G11149" s="17">
        <v>0</v>
      </c>
      <c r="H11149" s="17">
        <v>5</v>
      </c>
    </row>
    <row r="11150" spans="1:8">
      <c r="A11150" s="15">
        <v>11145</v>
      </c>
      <c r="B11150" s="16" t="s">
        <v>47</v>
      </c>
      <c r="C11150" s="16" t="s">
        <v>225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47</v>
      </c>
      <c r="C11151" s="16" t="s">
        <v>226</v>
      </c>
      <c r="D11151" s="17">
        <v>0</v>
      </c>
      <c r="E11151" s="17">
        <v>4</v>
      </c>
      <c r="F11151" s="17">
        <v>46</v>
      </c>
      <c r="G11151" s="17">
        <v>149</v>
      </c>
      <c r="H11151" s="17">
        <v>195</v>
      </c>
    </row>
    <row r="11152" spans="1:8">
      <c r="A11152" s="15">
        <v>11147</v>
      </c>
      <c r="B11152" s="16" t="s">
        <v>47</v>
      </c>
      <c r="C11152" s="16" t="s">
        <v>227</v>
      </c>
      <c r="D11152" s="17">
        <v>0</v>
      </c>
      <c r="E11152" s="17">
        <v>0</v>
      </c>
      <c r="F11152" s="17">
        <v>0</v>
      </c>
      <c r="G11152" s="17">
        <v>0</v>
      </c>
      <c r="H11152" s="17">
        <v>0</v>
      </c>
    </row>
    <row r="11153" spans="1:8">
      <c r="A11153" s="15">
        <v>11148</v>
      </c>
      <c r="B11153" s="16" t="s">
        <v>47</v>
      </c>
      <c r="C11153" s="16" t="s">
        <v>228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47</v>
      </c>
      <c r="C11154" s="16" t="s">
        <v>373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47</v>
      </c>
      <c r="C11155" s="16" t="s">
        <v>229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47</v>
      </c>
      <c r="C11156" s="16" t="s">
        <v>230</v>
      </c>
      <c r="D11156" s="17">
        <v>0</v>
      </c>
      <c r="E11156" s="17">
        <v>0</v>
      </c>
      <c r="F11156" s="17">
        <v>57</v>
      </c>
      <c r="G11156" s="17">
        <v>18</v>
      </c>
      <c r="H11156" s="17">
        <v>80</v>
      </c>
    </row>
    <row r="11157" spans="1:8">
      <c r="A11157" s="15">
        <v>11152</v>
      </c>
      <c r="B11157" s="16" t="s">
        <v>47</v>
      </c>
      <c r="C11157" s="16" t="s">
        <v>231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47</v>
      </c>
      <c r="C11158" s="16" t="s">
        <v>232</v>
      </c>
      <c r="D11158" s="17">
        <v>0</v>
      </c>
      <c r="E11158" s="17">
        <v>0</v>
      </c>
      <c r="F11158" s="17">
        <v>0</v>
      </c>
      <c r="G11158" s="17">
        <v>0</v>
      </c>
      <c r="H11158" s="17">
        <v>0</v>
      </c>
    </row>
    <row r="11159" spans="1:8">
      <c r="A11159" s="15">
        <v>11154</v>
      </c>
      <c r="B11159" s="16" t="s">
        <v>47</v>
      </c>
      <c r="C11159" s="16" t="s">
        <v>233</v>
      </c>
      <c r="D11159" s="17">
        <v>4</v>
      </c>
      <c r="E11159" s="17">
        <v>0</v>
      </c>
      <c r="F11159" s="17">
        <v>24</v>
      </c>
      <c r="G11159" s="17">
        <v>0</v>
      </c>
      <c r="H11159" s="17">
        <v>31</v>
      </c>
    </row>
    <row r="11160" spans="1:8">
      <c r="A11160" s="15">
        <v>11155</v>
      </c>
      <c r="B11160" s="16" t="s">
        <v>47</v>
      </c>
      <c r="C11160" s="16" t="s">
        <v>362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47</v>
      </c>
      <c r="C11161" s="16" t="s">
        <v>234</v>
      </c>
      <c r="D11161" s="17">
        <v>0</v>
      </c>
      <c r="E11161" s="17">
        <v>0</v>
      </c>
      <c r="F11161" s="17">
        <v>0</v>
      </c>
      <c r="G11161" s="17">
        <v>0</v>
      </c>
      <c r="H11161" s="17">
        <v>0</v>
      </c>
    </row>
    <row r="11162" spans="1:8">
      <c r="A11162" s="15">
        <v>11157</v>
      </c>
      <c r="B11162" s="16" t="s">
        <v>47</v>
      </c>
      <c r="C11162" s="16" t="s">
        <v>235</v>
      </c>
      <c r="D11162" s="17">
        <v>0</v>
      </c>
      <c r="E11162" s="17">
        <v>0</v>
      </c>
      <c r="F11162" s="17">
        <v>3</v>
      </c>
      <c r="G11162" s="17">
        <v>0</v>
      </c>
      <c r="H11162" s="17">
        <v>3</v>
      </c>
    </row>
    <row r="11163" spans="1:8">
      <c r="A11163" s="15">
        <v>11158</v>
      </c>
      <c r="B11163" s="16" t="s">
        <v>47</v>
      </c>
      <c r="C11163" s="16" t="s">
        <v>236</v>
      </c>
      <c r="D11163" s="17">
        <v>0</v>
      </c>
      <c r="E11163" s="17">
        <v>0</v>
      </c>
      <c r="F11163" s="17">
        <v>0</v>
      </c>
      <c r="G11163" s="17">
        <v>0</v>
      </c>
      <c r="H11163" s="17">
        <v>0</v>
      </c>
    </row>
    <row r="11164" spans="1:8">
      <c r="A11164" s="15">
        <v>11159</v>
      </c>
      <c r="B11164" s="16" t="s">
        <v>47</v>
      </c>
      <c r="C11164" s="16" t="s">
        <v>237</v>
      </c>
      <c r="D11164" s="17">
        <v>0</v>
      </c>
      <c r="E11164" s="17">
        <v>0</v>
      </c>
      <c r="F11164" s="17">
        <v>0</v>
      </c>
      <c r="G11164" s="17">
        <v>0</v>
      </c>
      <c r="H11164" s="17">
        <v>0</v>
      </c>
    </row>
    <row r="11165" spans="1:8">
      <c r="A11165" s="15">
        <v>11160</v>
      </c>
      <c r="B11165" s="16" t="s">
        <v>47</v>
      </c>
      <c r="C11165" s="16" t="s">
        <v>238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47</v>
      </c>
      <c r="C11166" s="16" t="s">
        <v>239</v>
      </c>
      <c r="D11166" s="17">
        <v>0</v>
      </c>
      <c r="E11166" s="17">
        <v>0</v>
      </c>
      <c r="F11166" s="17">
        <v>4</v>
      </c>
      <c r="G11166" s="17">
        <v>0</v>
      </c>
      <c r="H11166" s="17">
        <v>4</v>
      </c>
    </row>
    <row r="11167" spans="1:8">
      <c r="A11167" s="15">
        <v>11162</v>
      </c>
      <c r="B11167" s="16" t="s">
        <v>47</v>
      </c>
      <c r="C11167" s="16" t="s">
        <v>374</v>
      </c>
      <c r="D11167" s="17">
        <v>0</v>
      </c>
      <c r="E11167" s="17">
        <v>0</v>
      </c>
      <c r="F11167" s="17">
        <v>0</v>
      </c>
      <c r="G11167" s="17">
        <v>0</v>
      </c>
      <c r="H11167" s="17">
        <v>0</v>
      </c>
    </row>
    <row r="11168" spans="1:8">
      <c r="A11168" s="15">
        <v>11163</v>
      </c>
      <c r="B11168" s="16" t="s">
        <v>47</v>
      </c>
      <c r="C11168" s="16" t="s">
        <v>240</v>
      </c>
      <c r="D11168" s="17">
        <v>0</v>
      </c>
      <c r="E11168" s="17">
        <v>0</v>
      </c>
      <c r="F11168" s="17">
        <v>3</v>
      </c>
      <c r="G11168" s="17">
        <v>0</v>
      </c>
      <c r="H11168" s="17">
        <v>8</v>
      </c>
    </row>
    <row r="11169" spans="1:8">
      <c r="A11169" s="15">
        <v>11164</v>
      </c>
      <c r="B11169" s="16" t="s">
        <v>47</v>
      </c>
      <c r="C11169" s="16" t="s">
        <v>241</v>
      </c>
      <c r="D11169" s="17">
        <v>0</v>
      </c>
      <c r="E11169" s="17">
        <v>0</v>
      </c>
      <c r="F11169" s="17">
        <v>8</v>
      </c>
      <c r="G11169" s="17">
        <v>0</v>
      </c>
      <c r="H11169" s="17">
        <v>8</v>
      </c>
    </row>
    <row r="11170" spans="1:8">
      <c r="A11170" s="15">
        <v>11165</v>
      </c>
      <c r="B11170" s="16" t="s">
        <v>47</v>
      </c>
      <c r="C11170" s="16" t="s">
        <v>382</v>
      </c>
      <c r="D11170" s="17">
        <v>0</v>
      </c>
      <c r="E11170" s="17">
        <v>4</v>
      </c>
      <c r="F11170" s="17">
        <v>20</v>
      </c>
      <c r="G11170" s="17">
        <v>15</v>
      </c>
      <c r="H11170" s="17">
        <v>41</v>
      </c>
    </row>
    <row r="11171" spans="1:8">
      <c r="A11171" s="15">
        <v>11166</v>
      </c>
      <c r="B11171" s="16" t="s">
        <v>47</v>
      </c>
      <c r="C11171" s="16" t="s">
        <v>242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47</v>
      </c>
      <c r="C11172" s="16" t="s">
        <v>243</v>
      </c>
      <c r="D11172" s="17">
        <v>0</v>
      </c>
      <c r="E11172" s="17">
        <v>0</v>
      </c>
      <c r="F11172" s="17">
        <v>0</v>
      </c>
      <c r="G11172" s="17">
        <v>3</v>
      </c>
      <c r="H11172" s="17">
        <v>3</v>
      </c>
    </row>
    <row r="11173" spans="1:8">
      <c r="A11173" s="15">
        <v>11168</v>
      </c>
      <c r="B11173" s="16" t="s">
        <v>47</v>
      </c>
      <c r="C11173" s="16" t="s">
        <v>244</v>
      </c>
      <c r="D11173" s="17">
        <v>0</v>
      </c>
      <c r="E11173" s="17">
        <v>0</v>
      </c>
      <c r="F11173" s="17">
        <v>24</v>
      </c>
      <c r="G11173" s="17">
        <v>0</v>
      </c>
      <c r="H11173" s="17">
        <v>20</v>
      </c>
    </row>
    <row r="11174" spans="1:8">
      <c r="A11174" s="15">
        <v>11169</v>
      </c>
      <c r="B11174" s="16" t="s">
        <v>47</v>
      </c>
      <c r="C11174" s="16" t="s">
        <v>245</v>
      </c>
      <c r="D11174" s="17">
        <v>10</v>
      </c>
      <c r="E11174" s="17">
        <v>0</v>
      </c>
      <c r="F11174" s="17">
        <v>68</v>
      </c>
      <c r="G11174" s="17">
        <v>170</v>
      </c>
      <c r="H11174" s="17">
        <v>252</v>
      </c>
    </row>
    <row r="11175" spans="1:8">
      <c r="A11175" s="15">
        <v>11170</v>
      </c>
      <c r="B11175" s="16" t="s">
        <v>47</v>
      </c>
      <c r="C11175" s="16" t="s">
        <v>246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47</v>
      </c>
      <c r="C11176" s="16" t="s">
        <v>247</v>
      </c>
      <c r="D11176" s="17">
        <v>113</v>
      </c>
      <c r="E11176" s="17">
        <v>179</v>
      </c>
      <c r="F11176" s="17">
        <v>618</v>
      </c>
      <c r="G11176" s="17">
        <v>160</v>
      </c>
      <c r="H11176" s="17">
        <v>1073</v>
      </c>
    </row>
    <row r="11177" spans="1:8">
      <c r="A11177" s="15">
        <v>11172</v>
      </c>
      <c r="B11177" s="16" t="s">
        <v>47</v>
      </c>
      <c r="C11177" s="16" t="s">
        <v>248</v>
      </c>
      <c r="D11177" s="17">
        <v>0</v>
      </c>
      <c r="E11177" s="17">
        <v>0</v>
      </c>
      <c r="F11177" s="17">
        <v>0</v>
      </c>
      <c r="G11177" s="17">
        <v>0</v>
      </c>
      <c r="H11177" s="17">
        <v>0</v>
      </c>
    </row>
    <row r="11178" spans="1:8">
      <c r="A11178" s="15">
        <v>11173</v>
      </c>
      <c r="B11178" s="16" t="s">
        <v>47</v>
      </c>
      <c r="C11178" s="16" t="s">
        <v>249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47</v>
      </c>
      <c r="C11179" s="16" t="s">
        <v>250</v>
      </c>
      <c r="D11179" s="17">
        <v>0</v>
      </c>
      <c r="E11179" s="17">
        <v>0</v>
      </c>
      <c r="F11179" s="17">
        <v>21</v>
      </c>
      <c r="G11179" s="17">
        <v>3</v>
      </c>
      <c r="H11179" s="17">
        <v>20</v>
      </c>
    </row>
    <row r="11180" spans="1:8">
      <c r="A11180" s="15">
        <v>11175</v>
      </c>
      <c r="B11180" s="16" t="s">
        <v>47</v>
      </c>
      <c r="C11180" s="16" t="s">
        <v>251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47</v>
      </c>
      <c r="C11181" s="16" t="s">
        <v>252</v>
      </c>
      <c r="D11181" s="17">
        <v>0</v>
      </c>
      <c r="E11181" s="17">
        <v>0</v>
      </c>
      <c r="F11181" s="17">
        <v>0</v>
      </c>
      <c r="G11181" s="17">
        <v>0</v>
      </c>
      <c r="H11181" s="17">
        <v>0</v>
      </c>
    </row>
    <row r="11182" spans="1:8">
      <c r="A11182" s="15">
        <v>11177</v>
      </c>
      <c r="B11182" s="16" t="s">
        <v>47</v>
      </c>
      <c r="C11182" s="16" t="s">
        <v>253</v>
      </c>
      <c r="D11182" s="17">
        <v>0</v>
      </c>
      <c r="E11182" s="17">
        <v>0</v>
      </c>
      <c r="F11182" s="17">
        <v>0</v>
      </c>
      <c r="G11182" s="17">
        <v>0</v>
      </c>
      <c r="H11182" s="17">
        <v>4</v>
      </c>
    </row>
    <row r="11183" spans="1:8">
      <c r="A11183" s="15">
        <v>11178</v>
      </c>
      <c r="B11183" s="16" t="s">
        <v>47</v>
      </c>
      <c r="C11183" s="16" t="s">
        <v>254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47</v>
      </c>
      <c r="C11184" s="16" t="s">
        <v>255</v>
      </c>
      <c r="D11184" s="17">
        <v>0</v>
      </c>
      <c r="E11184" s="17">
        <v>0</v>
      </c>
      <c r="F11184" s="17">
        <v>0</v>
      </c>
      <c r="G11184" s="17">
        <v>0</v>
      </c>
      <c r="H11184" s="17">
        <v>0</v>
      </c>
    </row>
    <row r="11185" spans="1:8">
      <c r="A11185" s="15">
        <v>11180</v>
      </c>
      <c r="B11185" s="16" t="s">
        <v>47</v>
      </c>
      <c r="C11185" s="16" t="s">
        <v>256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47</v>
      </c>
      <c r="C11186" s="16" t="s">
        <v>257</v>
      </c>
      <c r="D11186" s="17">
        <v>0</v>
      </c>
      <c r="E11186" s="17">
        <v>0</v>
      </c>
      <c r="F11186" s="17">
        <v>0</v>
      </c>
      <c r="G11186" s="17">
        <v>0</v>
      </c>
      <c r="H11186" s="17">
        <v>0</v>
      </c>
    </row>
    <row r="11187" spans="1:8">
      <c r="A11187" s="15">
        <v>11182</v>
      </c>
      <c r="B11187" s="16" t="s">
        <v>47</v>
      </c>
      <c r="C11187" s="16" t="s">
        <v>258</v>
      </c>
      <c r="D11187" s="17">
        <v>0</v>
      </c>
      <c r="E11187" s="17">
        <v>0</v>
      </c>
      <c r="F11187" s="17">
        <v>40</v>
      </c>
      <c r="G11187" s="17">
        <v>38</v>
      </c>
      <c r="H11187" s="17">
        <v>81</v>
      </c>
    </row>
    <row r="11188" spans="1:8">
      <c r="A11188" s="15">
        <v>11183</v>
      </c>
      <c r="B11188" s="16" t="s">
        <v>47</v>
      </c>
      <c r="C11188" s="16" t="s">
        <v>259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47</v>
      </c>
      <c r="C11189" s="16" t="s">
        <v>260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47</v>
      </c>
      <c r="C11190" s="16" t="s">
        <v>261</v>
      </c>
      <c r="D11190" s="17">
        <v>0</v>
      </c>
      <c r="E11190" s="17">
        <v>3</v>
      </c>
      <c r="F11190" s="17">
        <v>7</v>
      </c>
      <c r="G11190" s="17">
        <v>4</v>
      </c>
      <c r="H11190" s="17">
        <v>16</v>
      </c>
    </row>
    <row r="11191" spans="1:8">
      <c r="A11191" s="15">
        <v>11186</v>
      </c>
      <c r="B11191" s="16" t="s">
        <v>47</v>
      </c>
      <c r="C11191" s="16" t="s">
        <v>262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47</v>
      </c>
      <c r="C11192" s="16" t="s">
        <v>263</v>
      </c>
      <c r="D11192" s="17">
        <v>60</v>
      </c>
      <c r="E11192" s="17">
        <v>50</v>
      </c>
      <c r="F11192" s="17">
        <v>238</v>
      </c>
      <c r="G11192" s="17">
        <v>23</v>
      </c>
      <c r="H11192" s="17">
        <v>369</v>
      </c>
    </row>
    <row r="11193" spans="1:8">
      <c r="A11193" s="15">
        <v>11188</v>
      </c>
      <c r="B11193" s="16" t="s">
        <v>47</v>
      </c>
      <c r="C11193" s="16" t="s">
        <v>264</v>
      </c>
      <c r="D11193" s="17">
        <v>0</v>
      </c>
      <c r="E11193" s="17">
        <v>0</v>
      </c>
      <c r="F11193" s="17">
        <v>0</v>
      </c>
      <c r="G11193" s="17">
        <v>0</v>
      </c>
      <c r="H11193" s="17">
        <v>0</v>
      </c>
    </row>
    <row r="11194" spans="1:8">
      <c r="A11194" s="15">
        <v>11189</v>
      </c>
      <c r="B11194" s="16" t="s">
        <v>47</v>
      </c>
      <c r="C11194" s="16" t="s">
        <v>265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47</v>
      </c>
      <c r="C11195" s="16" t="s">
        <v>266</v>
      </c>
      <c r="D11195" s="17">
        <v>4</v>
      </c>
      <c r="E11195" s="17">
        <v>0</v>
      </c>
      <c r="F11195" s="17">
        <v>43</v>
      </c>
      <c r="G11195" s="17">
        <v>6</v>
      </c>
      <c r="H11195" s="17">
        <v>60</v>
      </c>
    </row>
    <row r="11196" spans="1:8">
      <c r="A11196" s="15">
        <v>11191</v>
      </c>
      <c r="B11196" s="16" t="s">
        <v>47</v>
      </c>
      <c r="C11196" s="16" t="s">
        <v>267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47</v>
      </c>
      <c r="C11197" s="16" t="s">
        <v>268</v>
      </c>
      <c r="D11197" s="17">
        <v>0</v>
      </c>
      <c r="E11197" s="17">
        <v>0</v>
      </c>
      <c r="F11197" s="17">
        <v>11</v>
      </c>
      <c r="G11197" s="17">
        <v>7</v>
      </c>
      <c r="H11197" s="17">
        <v>17</v>
      </c>
    </row>
    <row r="11198" spans="1:8">
      <c r="A11198" s="15">
        <v>11193</v>
      </c>
      <c r="B11198" s="16" t="s">
        <v>47</v>
      </c>
      <c r="C11198" s="16" t="s">
        <v>269</v>
      </c>
      <c r="D11198" s="17">
        <v>29</v>
      </c>
      <c r="E11198" s="17">
        <v>37</v>
      </c>
      <c r="F11198" s="17">
        <v>309</v>
      </c>
      <c r="G11198" s="17">
        <v>59</v>
      </c>
      <c r="H11198" s="17">
        <v>432</v>
      </c>
    </row>
    <row r="11199" spans="1:8">
      <c r="A11199" s="15">
        <v>11194</v>
      </c>
      <c r="B11199" s="16" t="s">
        <v>47</v>
      </c>
      <c r="C11199" s="16" t="s">
        <v>363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47</v>
      </c>
      <c r="C11200" s="16" t="s">
        <v>270</v>
      </c>
      <c r="D11200" s="17">
        <v>0</v>
      </c>
      <c r="E11200" s="17">
        <v>0</v>
      </c>
      <c r="F11200" s="17">
        <v>97</v>
      </c>
      <c r="G11200" s="17">
        <v>101</v>
      </c>
      <c r="H11200" s="17">
        <v>198</v>
      </c>
    </row>
    <row r="11201" spans="1:8">
      <c r="A11201" s="15">
        <v>11196</v>
      </c>
      <c r="B11201" s="16" t="s">
        <v>47</v>
      </c>
      <c r="C11201" s="16" t="s">
        <v>271</v>
      </c>
      <c r="D11201" s="17">
        <v>0</v>
      </c>
      <c r="E11201" s="17">
        <v>3</v>
      </c>
      <c r="F11201" s="17">
        <v>17</v>
      </c>
      <c r="G11201" s="17">
        <v>12</v>
      </c>
      <c r="H11201" s="17">
        <v>35</v>
      </c>
    </row>
    <row r="11202" spans="1:8">
      <c r="A11202" s="15">
        <v>11197</v>
      </c>
      <c r="B11202" s="16" t="s">
        <v>47</v>
      </c>
      <c r="C11202" s="16" t="s">
        <v>272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47</v>
      </c>
      <c r="C11203" s="16" t="s">
        <v>273</v>
      </c>
      <c r="D11203" s="17">
        <v>3</v>
      </c>
      <c r="E11203" s="17">
        <v>0</v>
      </c>
      <c r="F11203" s="17">
        <v>0</v>
      </c>
      <c r="G11203" s="17">
        <v>0</v>
      </c>
      <c r="H11203" s="17">
        <v>3</v>
      </c>
    </row>
    <row r="11204" spans="1:8">
      <c r="A11204" s="15">
        <v>11199</v>
      </c>
      <c r="B11204" s="16" t="s">
        <v>47</v>
      </c>
      <c r="C11204" s="16" t="s">
        <v>274</v>
      </c>
      <c r="D11204" s="17">
        <v>0</v>
      </c>
      <c r="E11204" s="17">
        <v>8</v>
      </c>
      <c r="F11204" s="17">
        <v>75</v>
      </c>
      <c r="G11204" s="17">
        <v>16</v>
      </c>
      <c r="H11204" s="17">
        <v>98</v>
      </c>
    </row>
    <row r="11205" spans="1:8">
      <c r="A11205" s="15">
        <v>11200</v>
      </c>
      <c r="B11205" s="16" t="s">
        <v>47</v>
      </c>
      <c r="C11205" s="16" t="s">
        <v>275</v>
      </c>
      <c r="D11205" s="17">
        <v>4</v>
      </c>
      <c r="E11205" s="17">
        <v>5</v>
      </c>
      <c r="F11205" s="17">
        <v>56</v>
      </c>
      <c r="G11205" s="17">
        <v>25</v>
      </c>
      <c r="H11205" s="17">
        <v>88</v>
      </c>
    </row>
    <row r="11206" spans="1:8">
      <c r="A11206" s="15">
        <v>11201</v>
      </c>
      <c r="B11206" s="16" t="s">
        <v>47</v>
      </c>
      <c r="C11206" s="16" t="s">
        <v>276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0</v>
      </c>
    </row>
    <row r="11207" spans="1:8">
      <c r="A11207" s="15">
        <v>11202</v>
      </c>
      <c r="B11207" s="16" t="s">
        <v>47</v>
      </c>
      <c r="C11207" s="16" t="s">
        <v>277</v>
      </c>
      <c r="D11207" s="17">
        <v>0</v>
      </c>
      <c r="E11207" s="17">
        <v>0</v>
      </c>
      <c r="F11207" s="17">
        <v>5</v>
      </c>
      <c r="G11207" s="17">
        <v>0</v>
      </c>
      <c r="H11207" s="17">
        <v>12</v>
      </c>
    </row>
    <row r="11208" spans="1:8">
      <c r="A11208" s="15">
        <v>11203</v>
      </c>
      <c r="B11208" s="16" t="s">
        <v>47</v>
      </c>
      <c r="C11208" s="16" t="s">
        <v>278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47</v>
      </c>
      <c r="C11209" s="16" t="s">
        <v>364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47</v>
      </c>
      <c r="C11210" s="16" t="s">
        <v>279</v>
      </c>
      <c r="D11210" s="17">
        <v>6</v>
      </c>
      <c r="E11210" s="17">
        <v>12</v>
      </c>
      <c r="F11210" s="17">
        <v>28</v>
      </c>
      <c r="G11210" s="17">
        <v>0</v>
      </c>
      <c r="H11210" s="17">
        <v>49</v>
      </c>
    </row>
    <row r="11211" spans="1:8">
      <c r="A11211" s="15">
        <v>11206</v>
      </c>
      <c r="B11211" s="16" t="s">
        <v>47</v>
      </c>
      <c r="C11211" s="16" t="s">
        <v>280</v>
      </c>
      <c r="D11211" s="17">
        <v>5</v>
      </c>
      <c r="E11211" s="17">
        <v>11</v>
      </c>
      <c r="F11211" s="17">
        <v>139</v>
      </c>
      <c r="G11211" s="17">
        <v>179</v>
      </c>
      <c r="H11211" s="17">
        <v>343</v>
      </c>
    </row>
    <row r="11212" spans="1:8">
      <c r="A11212" s="15">
        <v>11207</v>
      </c>
      <c r="B11212" s="16" t="s">
        <v>47</v>
      </c>
      <c r="C11212" s="16" t="s">
        <v>281</v>
      </c>
      <c r="D11212" s="17">
        <v>0</v>
      </c>
      <c r="E11212" s="17">
        <v>0</v>
      </c>
      <c r="F11212" s="17">
        <v>0</v>
      </c>
      <c r="G11212" s="17">
        <v>0</v>
      </c>
      <c r="H11212" s="17">
        <v>0</v>
      </c>
    </row>
    <row r="11213" spans="1:8">
      <c r="A11213" s="15">
        <v>11208</v>
      </c>
      <c r="B11213" s="16" t="s">
        <v>47</v>
      </c>
      <c r="C11213" s="16" t="s">
        <v>282</v>
      </c>
      <c r="D11213" s="17">
        <v>0</v>
      </c>
      <c r="E11213" s="17">
        <v>3</v>
      </c>
      <c r="F11213" s="17">
        <v>47</v>
      </c>
      <c r="G11213" s="17">
        <v>52</v>
      </c>
      <c r="H11213" s="17">
        <v>105</v>
      </c>
    </row>
    <row r="11214" spans="1:8">
      <c r="A11214" s="15">
        <v>11209</v>
      </c>
      <c r="B11214" s="16" t="s">
        <v>47</v>
      </c>
      <c r="C11214" s="16" t="s">
        <v>283</v>
      </c>
      <c r="D11214" s="17">
        <v>0</v>
      </c>
      <c r="E11214" s="17">
        <v>0</v>
      </c>
      <c r="F11214" s="17">
        <v>3</v>
      </c>
      <c r="G11214" s="17">
        <v>4</v>
      </c>
      <c r="H11214" s="17">
        <v>3</v>
      </c>
    </row>
    <row r="11215" spans="1:8">
      <c r="A11215" s="15">
        <v>11210</v>
      </c>
      <c r="B11215" s="16" t="s">
        <v>47</v>
      </c>
      <c r="C11215" s="16" t="s">
        <v>284</v>
      </c>
      <c r="D11215" s="17">
        <v>0</v>
      </c>
      <c r="E11215" s="17">
        <v>0</v>
      </c>
      <c r="F11215" s="17">
        <v>4</v>
      </c>
      <c r="G11215" s="17">
        <v>0</v>
      </c>
      <c r="H11215" s="17">
        <v>4</v>
      </c>
    </row>
    <row r="11216" spans="1:8">
      <c r="A11216" s="15">
        <v>11211</v>
      </c>
      <c r="B11216" s="16" t="s">
        <v>47</v>
      </c>
      <c r="C11216" s="16" t="s">
        <v>285</v>
      </c>
      <c r="D11216" s="17">
        <v>108</v>
      </c>
      <c r="E11216" s="17">
        <v>134</v>
      </c>
      <c r="F11216" s="17">
        <v>534</v>
      </c>
      <c r="G11216" s="17">
        <v>128</v>
      </c>
      <c r="H11216" s="17">
        <v>899</v>
      </c>
    </row>
    <row r="11217" spans="1:8">
      <c r="A11217" s="15">
        <v>11212</v>
      </c>
      <c r="B11217" s="16" t="s">
        <v>47</v>
      </c>
      <c r="C11217" s="16" t="s">
        <v>375</v>
      </c>
      <c r="D11217" s="17">
        <v>0</v>
      </c>
      <c r="E11217" s="17">
        <v>0</v>
      </c>
      <c r="F11217" s="17">
        <v>0</v>
      </c>
      <c r="G11217" s="17">
        <v>0</v>
      </c>
      <c r="H11217" s="17">
        <v>0</v>
      </c>
    </row>
    <row r="11218" spans="1:8">
      <c r="A11218" s="15">
        <v>11213</v>
      </c>
      <c r="B11218" s="16" t="s">
        <v>47</v>
      </c>
      <c r="C11218" s="16" t="s">
        <v>286</v>
      </c>
      <c r="D11218" s="17">
        <v>3</v>
      </c>
      <c r="E11218" s="17">
        <v>0</v>
      </c>
      <c r="F11218" s="17">
        <v>3</v>
      </c>
      <c r="G11218" s="17">
        <v>0</v>
      </c>
      <c r="H11218" s="17">
        <v>11</v>
      </c>
    </row>
    <row r="11219" spans="1:8">
      <c r="A11219" s="15">
        <v>11214</v>
      </c>
      <c r="B11219" s="16" t="s">
        <v>47</v>
      </c>
      <c r="C11219" s="16" t="s">
        <v>287</v>
      </c>
      <c r="D11219" s="17">
        <v>0</v>
      </c>
      <c r="E11219" s="17">
        <v>0</v>
      </c>
      <c r="F11219" s="17">
        <v>12</v>
      </c>
      <c r="G11219" s="17">
        <v>82</v>
      </c>
      <c r="H11219" s="17">
        <v>101</v>
      </c>
    </row>
    <row r="11220" spans="1:8">
      <c r="A11220" s="15">
        <v>11215</v>
      </c>
      <c r="B11220" s="16" t="s">
        <v>47</v>
      </c>
      <c r="C11220" s="16" t="s">
        <v>288</v>
      </c>
      <c r="D11220" s="17">
        <v>0</v>
      </c>
      <c r="E11220" s="17">
        <v>0</v>
      </c>
      <c r="F11220" s="17">
        <v>0</v>
      </c>
      <c r="G11220" s="17">
        <v>0</v>
      </c>
      <c r="H11220" s="17">
        <v>0</v>
      </c>
    </row>
    <row r="11221" spans="1:8">
      <c r="A11221" s="15">
        <v>11216</v>
      </c>
      <c r="B11221" s="16" t="s">
        <v>47</v>
      </c>
      <c r="C11221" s="16" t="s">
        <v>289</v>
      </c>
      <c r="D11221" s="17">
        <v>0</v>
      </c>
      <c r="E11221" s="17">
        <v>0</v>
      </c>
      <c r="F11221" s="17">
        <v>14</v>
      </c>
      <c r="G11221" s="17">
        <v>0</v>
      </c>
      <c r="H11221" s="17">
        <v>14</v>
      </c>
    </row>
    <row r="11222" spans="1:8">
      <c r="A11222" s="15">
        <v>11217</v>
      </c>
      <c r="B11222" s="16" t="s">
        <v>47</v>
      </c>
      <c r="C11222" s="16" t="s">
        <v>290</v>
      </c>
      <c r="D11222" s="17">
        <v>99</v>
      </c>
      <c r="E11222" s="17">
        <v>218</v>
      </c>
      <c r="F11222" s="17">
        <v>733</v>
      </c>
      <c r="G11222" s="17">
        <v>156</v>
      </c>
      <c r="H11222" s="17">
        <v>1206</v>
      </c>
    </row>
    <row r="11223" spans="1:8">
      <c r="A11223" s="15">
        <v>11218</v>
      </c>
      <c r="B11223" s="16" t="s">
        <v>47</v>
      </c>
      <c r="C11223" s="16" t="s">
        <v>291</v>
      </c>
      <c r="D11223" s="17">
        <v>0</v>
      </c>
      <c r="E11223" s="17">
        <v>0</v>
      </c>
      <c r="F11223" s="17">
        <v>0</v>
      </c>
      <c r="G11223" s="17">
        <v>0</v>
      </c>
      <c r="H11223" s="17">
        <v>0</v>
      </c>
    </row>
    <row r="11224" spans="1:8">
      <c r="A11224" s="15">
        <v>11219</v>
      </c>
      <c r="B11224" s="16" t="s">
        <v>47</v>
      </c>
      <c r="C11224" s="16" t="s">
        <v>292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47</v>
      </c>
      <c r="C11225" s="16" t="s">
        <v>293</v>
      </c>
      <c r="D11225" s="17">
        <v>0</v>
      </c>
      <c r="E11225" s="17">
        <v>0</v>
      </c>
      <c r="F11225" s="17">
        <v>51</v>
      </c>
      <c r="G11225" s="17">
        <v>62</v>
      </c>
      <c r="H11225" s="17">
        <v>110</v>
      </c>
    </row>
    <row r="11226" spans="1:8">
      <c r="A11226" s="15">
        <v>11221</v>
      </c>
      <c r="B11226" s="16" t="s">
        <v>47</v>
      </c>
      <c r="C11226" s="16" t="s">
        <v>365</v>
      </c>
      <c r="D11226" s="17">
        <v>0</v>
      </c>
      <c r="E11226" s="17">
        <v>0</v>
      </c>
      <c r="F11226" s="17">
        <v>0</v>
      </c>
      <c r="G11226" s="17">
        <v>0</v>
      </c>
      <c r="H11226" s="17">
        <v>0</v>
      </c>
    </row>
    <row r="11227" spans="1:8">
      <c r="A11227" s="15">
        <v>11222</v>
      </c>
      <c r="B11227" s="16" t="s">
        <v>47</v>
      </c>
      <c r="C11227" s="16" t="s">
        <v>294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47</v>
      </c>
      <c r="C11228" s="16" t="s">
        <v>295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47</v>
      </c>
      <c r="C11229" s="16" t="s">
        <v>296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47</v>
      </c>
      <c r="C11230" s="16" t="s">
        <v>297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47</v>
      </c>
      <c r="C11231" s="16" t="s">
        <v>298</v>
      </c>
      <c r="D11231" s="17">
        <v>0</v>
      </c>
      <c r="E11231" s="17">
        <v>0</v>
      </c>
      <c r="F11231" s="17">
        <v>0</v>
      </c>
      <c r="G11231" s="17">
        <v>0</v>
      </c>
      <c r="H11231" s="17">
        <v>0</v>
      </c>
    </row>
    <row r="11232" spans="1:8">
      <c r="A11232" s="15">
        <v>11227</v>
      </c>
      <c r="B11232" s="16" t="s">
        <v>47</v>
      </c>
      <c r="C11232" s="16" t="s">
        <v>299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47</v>
      </c>
      <c r="C11233" s="16" t="s">
        <v>300</v>
      </c>
      <c r="D11233" s="17">
        <v>0</v>
      </c>
      <c r="E11233" s="17">
        <v>0</v>
      </c>
      <c r="F11233" s="17">
        <v>0</v>
      </c>
      <c r="G11233" s="17">
        <v>0</v>
      </c>
      <c r="H11233" s="17">
        <v>0</v>
      </c>
    </row>
    <row r="11234" spans="1:8">
      <c r="A11234" s="15">
        <v>11229</v>
      </c>
      <c r="B11234" s="16" t="s">
        <v>47</v>
      </c>
      <c r="C11234" s="16" t="s">
        <v>301</v>
      </c>
      <c r="D11234" s="17">
        <v>0</v>
      </c>
      <c r="E11234" s="17">
        <v>0</v>
      </c>
      <c r="F11234" s="17">
        <v>30</v>
      </c>
      <c r="G11234" s="17">
        <v>24</v>
      </c>
      <c r="H11234" s="17">
        <v>58</v>
      </c>
    </row>
    <row r="11235" spans="1:8">
      <c r="A11235" s="15">
        <v>11230</v>
      </c>
      <c r="B11235" s="16" t="s">
        <v>47</v>
      </c>
      <c r="C11235" s="16" t="s">
        <v>366</v>
      </c>
      <c r="D11235" s="17">
        <v>0</v>
      </c>
      <c r="E11235" s="17">
        <v>0</v>
      </c>
      <c r="F11235" s="17">
        <v>0</v>
      </c>
      <c r="G11235" s="17">
        <v>0</v>
      </c>
      <c r="H11235" s="17">
        <v>0</v>
      </c>
    </row>
    <row r="11236" spans="1:8">
      <c r="A11236" s="15">
        <v>11231</v>
      </c>
      <c r="B11236" s="16" t="s">
        <v>47</v>
      </c>
      <c r="C11236" s="16" t="s">
        <v>302</v>
      </c>
      <c r="D11236" s="17">
        <v>24</v>
      </c>
      <c r="E11236" s="17">
        <v>30</v>
      </c>
      <c r="F11236" s="17">
        <v>431</v>
      </c>
      <c r="G11236" s="17">
        <v>188</v>
      </c>
      <c r="H11236" s="17">
        <v>678</v>
      </c>
    </row>
    <row r="11237" spans="1:8">
      <c r="A11237" s="15">
        <v>11232</v>
      </c>
      <c r="B11237" s="16" t="s">
        <v>47</v>
      </c>
      <c r="C11237" s="16" t="s">
        <v>383</v>
      </c>
      <c r="D11237" s="17">
        <v>0</v>
      </c>
      <c r="E11237" s="17">
        <v>0</v>
      </c>
      <c r="F11237" s="17">
        <v>0</v>
      </c>
      <c r="G11237" s="17">
        <v>0</v>
      </c>
      <c r="H11237" s="17">
        <v>0</v>
      </c>
    </row>
    <row r="11238" spans="1:8">
      <c r="A11238" s="15">
        <v>11233</v>
      </c>
      <c r="B11238" s="16" t="s">
        <v>47</v>
      </c>
      <c r="C11238" s="16" t="s">
        <v>384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47</v>
      </c>
      <c r="C11239" s="16" t="s">
        <v>385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47</v>
      </c>
      <c r="C11240" s="16" t="s">
        <v>386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47</v>
      </c>
      <c r="C11241" s="16" t="s">
        <v>387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47</v>
      </c>
      <c r="C11242" s="16" t="s">
        <v>303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47</v>
      </c>
      <c r="C11243" s="16" t="s">
        <v>304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47</v>
      </c>
      <c r="C11244" s="16" t="s">
        <v>376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47</v>
      </c>
      <c r="C11245" s="16" t="s">
        <v>305</v>
      </c>
      <c r="D11245" s="17">
        <v>0</v>
      </c>
      <c r="E11245" s="17">
        <v>3</v>
      </c>
      <c r="F11245" s="17">
        <v>44</v>
      </c>
      <c r="G11245" s="17">
        <v>13</v>
      </c>
      <c r="H11245" s="17">
        <v>63</v>
      </c>
    </row>
    <row r="11246" spans="1:8">
      <c r="A11246" s="15">
        <v>11241</v>
      </c>
      <c r="B11246" s="16" t="s">
        <v>47</v>
      </c>
      <c r="C11246" s="16" t="s">
        <v>306</v>
      </c>
      <c r="D11246" s="17">
        <v>0</v>
      </c>
      <c r="E11246" s="17">
        <v>0</v>
      </c>
      <c r="F11246" s="17">
        <v>0</v>
      </c>
      <c r="G11246" s="17">
        <v>0</v>
      </c>
      <c r="H11246" s="17">
        <v>0</v>
      </c>
    </row>
    <row r="11247" spans="1:8">
      <c r="A11247" s="15">
        <v>11242</v>
      </c>
      <c r="B11247" s="16" t="s">
        <v>47</v>
      </c>
      <c r="C11247" s="16" t="s">
        <v>307</v>
      </c>
      <c r="D11247" s="17">
        <v>0</v>
      </c>
      <c r="E11247" s="17">
        <v>0</v>
      </c>
      <c r="F11247" s="17">
        <v>3</v>
      </c>
      <c r="G11247" s="17">
        <v>0</v>
      </c>
      <c r="H11247" s="17">
        <v>3</v>
      </c>
    </row>
    <row r="11248" spans="1:8">
      <c r="A11248" s="15">
        <v>11243</v>
      </c>
      <c r="B11248" s="16" t="s">
        <v>47</v>
      </c>
      <c r="C11248" s="16" t="s">
        <v>308</v>
      </c>
      <c r="D11248" s="17">
        <v>8</v>
      </c>
      <c r="E11248" s="17">
        <v>0</v>
      </c>
      <c r="F11248" s="17">
        <v>16</v>
      </c>
      <c r="G11248" s="17">
        <v>3</v>
      </c>
      <c r="H11248" s="17">
        <v>30</v>
      </c>
    </row>
    <row r="11249" spans="1:8">
      <c r="A11249" s="15">
        <v>11244</v>
      </c>
      <c r="B11249" s="16" t="s">
        <v>47</v>
      </c>
      <c r="C11249" s="16" t="s">
        <v>309</v>
      </c>
      <c r="D11249" s="17">
        <v>0</v>
      </c>
      <c r="E11249" s="17">
        <v>6</v>
      </c>
      <c r="F11249" s="17">
        <v>31</v>
      </c>
      <c r="G11249" s="17">
        <v>28</v>
      </c>
      <c r="H11249" s="17">
        <v>67</v>
      </c>
    </row>
    <row r="11250" spans="1:8">
      <c r="A11250" s="15">
        <v>11245</v>
      </c>
      <c r="B11250" s="16" t="s">
        <v>47</v>
      </c>
      <c r="C11250" s="16" t="s">
        <v>310</v>
      </c>
      <c r="D11250" s="17">
        <v>14</v>
      </c>
      <c r="E11250" s="17">
        <v>6</v>
      </c>
      <c r="F11250" s="17">
        <v>69</v>
      </c>
      <c r="G11250" s="17">
        <v>21</v>
      </c>
      <c r="H11250" s="17">
        <v>105</v>
      </c>
    </row>
    <row r="11251" spans="1:8">
      <c r="A11251" s="15">
        <v>11246</v>
      </c>
      <c r="B11251" s="16" t="s">
        <v>47</v>
      </c>
      <c r="C11251" s="16" t="s">
        <v>311</v>
      </c>
      <c r="D11251" s="17">
        <v>24</v>
      </c>
      <c r="E11251" s="17">
        <v>64</v>
      </c>
      <c r="F11251" s="17">
        <v>528</v>
      </c>
      <c r="G11251" s="17">
        <v>98</v>
      </c>
      <c r="H11251" s="17">
        <v>718</v>
      </c>
    </row>
    <row r="11252" spans="1:8">
      <c r="A11252" s="15">
        <v>11247</v>
      </c>
      <c r="B11252" s="16" t="s">
        <v>47</v>
      </c>
      <c r="C11252" s="16" t="s">
        <v>312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47</v>
      </c>
      <c r="C11253" s="16" t="s">
        <v>313</v>
      </c>
      <c r="D11253" s="17">
        <v>0</v>
      </c>
      <c r="E11253" s="17">
        <v>0</v>
      </c>
      <c r="F11253" s="17">
        <v>8</v>
      </c>
      <c r="G11253" s="17">
        <v>3</v>
      </c>
      <c r="H11253" s="17">
        <v>13</v>
      </c>
    </row>
    <row r="11254" spans="1:8">
      <c r="A11254" s="15">
        <v>11249</v>
      </c>
      <c r="B11254" s="16" t="s">
        <v>47</v>
      </c>
      <c r="C11254" s="16" t="s">
        <v>314</v>
      </c>
      <c r="D11254" s="17">
        <v>19</v>
      </c>
      <c r="E11254" s="17">
        <v>24</v>
      </c>
      <c r="F11254" s="17">
        <v>128</v>
      </c>
      <c r="G11254" s="17">
        <v>8</v>
      </c>
      <c r="H11254" s="17">
        <v>187</v>
      </c>
    </row>
    <row r="11255" spans="1:8">
      <c r="A11255" s="15">
        <v>11250</v>
      </c>
      <c r="B11255" s="16" t="s">
        <v>47</v>
      </c>
      <c r="C11255" s="16" t="s">
        <v>388</v>
      </c>
      <c r="D11255" s="17">
        <v>0</v>
      </c>
      <c r="E11255" s="17">
        <v>0</v>
      </c>
      <c r="F11255" s="17">
        <v>133</v>
      </c>
      <c r="G11255" s="17">
        <v>120</v>
      </c>
      <c r="H11255" s="17">
        <v>253</v>
      </c>
    </row>
    <row r="11256" spans="1:8">
      <c r="A11256" s="15">
        <v>11251</v>
      </c>
      <c r="B11256" s="16" t="s">
        <v>47</v>
      </c>
      <c r="C11256" s="16" t="s">
        <v>367</v>
      </c>
      <c r="D11256" s="17">
        <v>0</v>
      </c>
      <c r="E11256" s="17">
        <v>0</v>
      </c>
      <c r="F11256" s="17">
        <v>49</v>
      </c>
      <c r="G11256" s="17">
        <v>11</v>
      </c>
      <c r="H11256" s="17">
        <v>55</v>
      </c>
    </row>
    <row r="11257" spans="1:8">
      <c r="A11257" s="15">
        <v>11252</v>
      </c>
      <c r="B11257" s="16" t="s">
        <v>47</v>
      </c>
      <c r="C11257" s="16" t="s">
        <v>315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47</v>
      </c>
      <c r="C11258" s="16" t="s">
        <v>316</v>
      </c>
      <c r="D11258" s="17">
        <v>0</v>
      </c>
      <c r="E11258" s="17">
        <v>0</v>
      </c>
      <c r="F11258" s="17">
        <v>0</v>
      </c>
      <c r="G11258" s="17">
        <v>0</v>
      </c>
      <c r="H11258" s="17">
        <v>0</v>
      </c>
    </row>
    <row r="11259" spans="1:8">
      <c r="A11259" s="15">
        <v>11254</v>
      </c>
      <c r="B11259" s="16" t="s">
        <v>47</v>
      </c>
      <c r="C11259" s="16" t="s">
        <v>317</v>
      </c>
      <c r="D11259" s="17">
        <v>0</v>
      </c>
      <c r="E11259" s="17">
        <v>0</v>
      </c>
      <c r="F11259" s="17">
        <v>9</v>
      </c>
      <c r="G11259" s="17">
        <v>3</v>
      </c>
      <c r="H11259" s="17">
        <v>12</v>
      </c>
    </row>
    <row r="11260" spans="1:8">
      <c r="A11260" s="15">
        <v>11255</v>
      </c>
      <c r="B11260" s="16" t="s">
        <v>47</v>
      </c>
      <c r="C11260" s="16" t="s">
        <v>318</v>
      </c>
      <c r="D11260" s="17">
        <v>0</v>
      </c>
      <c r="E11260" s="17">
        <v>0</v>
      </c>
      <c r="F11260" s="17">
        <v>3</v>
      </c>
      <c r="G11260" s="17">
        <v>6</v>
      </c>
      <c r="H11260" s="17">
        <v>6</v>
      </c>
    </row>
    <row r="11261" spans="1:8">
      <c r="A11261" s="15">
        <v>11256</v>
      </c>
      <c r="B11261" s="16" t="s">
        <v>47</v>
      </c>
      <c r="C11261" s="16" t="s">
        <v>319</v>
      </c>
      <c r="D11261" s="17">
        <v>0</v>
      </c>
      <c r="E11261" s="17">
        <v>0</v>
      </c>
      <c r="F11261" s="17">
        <v>0</v>
      </c>
      <c r="G11261" s="17">
        <v>0</v>
      </c>
      <c r="H11261" s="17">
        <v>3</v>
      </c>
    </row>
    <row r="11262" spans="1:8">
      <c r="A11262" s="15">
        <v>11257</v>
      </c>
      <c r="B11262" s="16" t="s">
        <v>47</v>
      </c>
      <c r="C11262" s="16" t="s">
        <v>320</v>
      </c>
      <c r="D11262" s="17">
        <v>0</v>
      </c>
      <c r="E11262" s="17">
        <v>6</v>
      </c>
      <c r="F11262" s="17">
        <v>125</v>
      </c>
      <c r="G11262" s="17">
        <v>42</v>
      </c>
      <c r="H11262" s="17">
        <v>173</v>
      </c>
    </row>
    <row r="11263" spans="1:8">
      <c r="A11263" s="15">
        <v>11258</v>
      </c>
      <c r="B11263" s="16" t="s">
        <v>47</v>
      </c>
      <c r="C11263" s="16" t="s">
        <v>321</v>
      </c>
      <c r="D11263" s="17">
        <v>0</v>
      </c>
      <c r="E11263" s="17">
        <v>4</v>
      </c>
      <c r="F11263" s="17">
        <v>3</v>
      </c>
      <c r="G11263" s="17">
        <v>0</v>
      </c>
      <c r="H11263" s="17">
        <v>5</v>
      </c>
    </row>
    <row r="11264" spans="1:8">
      <c r="A11264" s="15">
        <v>11259</v>
      </c>
      <c r="B11264" s="16" t="s">
        <v>47</v>
      </c>
      <c r="C11264" s="16" t="s">
        <v>377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47</v>
      </c>
      <c r="C11265" s="16" t="s">
        <v>322</v>
      </c>
      <c r="D11265" s="17">
        <v>0</v>
      </c>
      <c r="E11265" s="17">
        <v>0</v>
      </c>
      <c r="F11265" s="17">
        <v>0</v>
      </c>
      <c r="G11265" s="17">
        <v>0</v>
      </c>
      <c r="H11265" s="17">
        <v>0</v>
      </c>
    </row>
    <row r="11266" spans="1:8">
      <c r="A11266" s="15">
        <v>11261</v>
      </c>
      <c r="B11266" s="16" t="s">
        <v>47</v>
      </c>
      <c r="C11266" s="16" t="s">
        <v>323</v>
      </c>
      <c r="D11266" s="17">
        <v>0</v>
      </c>
      <c r="E11266" s="17">
        <v>0</v>
      </c>
      <c r="F11266" s="17">
        <v>3</v>
      </c>
      <c r="G11266" s="17">
        <v>5</v>
      </c>
      <c r="H11266" s="17">
        <v>13</v>
      </c>
    </row>
    <row r="11267" spans="1:8">
      <c r="A11267" s="15">
        <v>11262</v>
      </c>
      <c r="B11267" s="16" t="s">
        <v>47</v>
      </c>
      <c r="C11267" s="16" t="s">
        <v>324</v>
      </c>
      <c r="D11267" s="17">
        <v>0</v>
      </c>
      <c r="E11267" s="17">
        <v>0</v>
      </c>
      <c r="F11267" s="17">
        <v>18</v>
      </c>
      <c r="G11267" s="17">
        <v>12</v>
      </c>
      <c r="H11267" s="17">
        <v>33</v>
      </c>
    </row>
    <row r="11268" spans="1:8">
      <c r="A11268" s="15">
        <v>11263</v>
      </c>
      <c r="B11268" s="16" t="s">
        <v>47</v>
      </c>
      <c r="C11268" s="16" t="s">
        <v>325</v>
      </c>
      <c r="D11268" s="17">
        <v>40</v>
      </c>
      <c r="E11268" s="17">
        <v>13</v>
      </c>
      <c r="F11268" s="17">
        <v>25</v>
      </c>
      <c r="G11268" s="17">
        <v>0</v>
      </c>
      <c r="H11268" s="17">
        <v>74</v>
      </c>
    </row>
    <row r="11269" spans="1:8">
      <c r="A11269" s="15">
        <v>11264</v>
      </c>
      <c r="B11269" s="16" t="s">
        <v>47</v>
      </c>
      <c r="C11269" s="16" t="s">
        <v>368</v>
      </c>
      <c r="D11269" s="17">
        <v>7</v>
      </c>
      <c r="E11269" s="17">
        <v>7</v>
      </c>
      <c r="F11269" s="17">
        <v>8</v>
      </c>
      <c r="G11269" s="17">
        <v>4</v>
      </c>
      <c r="H11269" s="17">
        <v>28</v>
      </c>
    </row>
    <row r="11270" spans="1:8">
      <c r="A11270" s="15">
        <v>11265</v>
      </c>
      <c r="B11270" s="16" t="s">
        <v>47</v>
      </c>
      <c r="C11270" s="16" t="s">
        <v>326</v>
      </c>
      <c r="D11270" s="17">
        <v>87</v>
      </c>
      <c r="E11270" s="17">
        <v>66</v>
      </c>
      <c r="F11270" s="17">
        <v>160</v>
      </c>
      <c r="G11270" s="17">
        <v>47</v>
      </c>
      <c r="H11270" s="17">
        <v>361</v>
      </c>
    </row>
    <row r="11271" spans="1:8">
      <c r="A11271" s="15">
        <v>11266</v>
      </c>
      <c r="B11271" s="16" t="s">
        <v>47</v>
      </c>
      <c r="C11271" s="16" t="s">
        <v>327</v>
      </c>
      <c r="D11271" s="17">
        <v>0</v>
      </c>
      <c r="E11271" s="17">
        <v>0</v>
      </c>
      <c r="F11271" s="17">
        <v>12</v>
      </c>
      <c r="G11271" s="17">
        <v>6</v>
      </c>
      <c r="H11271" s="17">
        <v>13</v>
      </c>
    </row>
    <row r="11272" spans="1:8">
      <c r="A11272" s="15">
        <v>11267</v>
      </c>
      <c r="B11272" s="16" t="s">
        <v>47</v>
      </c>
      <c r="C11272" s="16" t="s">
        <v>328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47</v>
      </c>
      <c r="C11273" s="16" t="s">
        <v>329</v>
      </c>
      <c r="D11273" s="17">
        <v>0</v>
      </c>
      <c r="E11273" s="17">
        <v>0</v>
      </c>
      <c r="F11273" s="17">
        <v>0</v>
      </c>
      <c r="G11273" s="17">
        <v>0</v>
      </c>
      <c r="H11273" s="17">
        <v>0</v>
      </c>
    </row>
    <row r="11274" spans="1:8">
      <c r="A11274" s="15">
        <v>11269</v>
      </c>
      <c r="B11274" s="16" t="s">
        <v>47</v>
      </c>
      <c r="C11274" s="16" t="s">
        <v>379</v>
      </c>
      <c r="D11274" s="17">
        <v>4</v>
      </c>
      <c r="E11274" s="17">
        <v>0</v>
      </c>
      <c r="F11274" s="17">
        <v>12</v>
      </c>
      <c r="G11274" s="17">
        <v>0</v>
      </c>
      <c r="H11274" s="17">
        <v>17</v>
      </c>
    </row>
    <row r="11275" spans="1:8">
      <c r="A11275" s="15">
        <v>11270</v>
      </c>
      <c r="B11275" s="16" t="s">
        <v>47</v>
      </c>
      <c r="C11275" s="16" t="s">
        <v>369</v>
      </c>
      <c r="D11275" s="17">
        <v>7</v>
      </c>
      <c r="E11275" s="17">
        <v>54</v>
      </c>
      <c r="F11275" s="17">
        <v>806</v>
      </c>
      <c r="G11275" s="17">
        <v>161</v>
      </c>
      <c r="H11275" s="17">
        <v>1022</v>
      </c>
    </row>
    <row r="11276" spans="1:8">
      <c r="A11276" s="15">
        <v>11271</v>
      </c>
      <c r="B11276" s="16" t="s">
        <v>47</v>
      </c>
      <c r="C11276" s="16" t="s">
        <v>389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47</v>
      </c>
      <c r="C11277" s="16" t="s">
        <v>390</v>
      </c>
      <c r="D11277" s="17">
        <v>0</v>
      </c>
      <c r="E11277" s="17">
        <v>0</v>
      </c>
      <c r="F11277" s="17">
        <v>0</v>
      </c>
      <c r="G11277" s="17">
        <v>0</v>
      </c>
      <c r="H11277" s="17">
        <v>0</v>
      </c>
    </row>
    <row r="11278" spans="1:8">
      <c r="A11278" s="15">
        <v>11273</v>
      </c>
      <c r="B11278" s="16" t="s">
        <v>47</v>
      </c>
      <c r="C11278" s="16" t="s">
        <v>330</v>
      </c>
      <c r="D11278" s="17">
        <v>0</v>
      </c>
      <c r="E11278" s="17">
        <v>3</v>
      </c>
      <c r="F11278" s="17">
        <v>35</v>
      </c>
      <c r="G11278" s="17">
        <v>14</v>
      </c>
      <c r="H11278" s="17">
        <v>65</v>
      </c>
    </row>
    <row r="11279" spans="1:8">
      <c r="A11279" s="15">
        <v>11274</v>
      </c>
      <c r="B11279" s="16" t="s">
        <v>47</v>
      </c>
      <c r="C11279" s="16" t="s">
        <v>391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47</v>
      </c>
      <c r="C11280" s="16" t="s">
        <v>392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47</v>
      </c>
      <c r="C11281" s="16" t="s">
        <v>393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47</v>
      </c>
      <c r="C11282" s="16" t="s">
        <v>331</v>
      </c>
      <c r="D11282" s="17">
        <v>0</v>
      </c>
      <c r="E11282" s="17">
        <v>0</v>
      </c>
      <c r="F11282" s="17">
        <v>0</v>
      </c>
      <c r="G11282" s="17">
        <v>0</v>
      </c>
      <c r="H11282" s="17">
        <v>3</v>
      </c>
    </row>
    <row r="11283" spans="1:8">
      <c r="A11283" s="15">
        <v>11278</v>
      </c>
      <c r="B11283" s="16" t="s">
        <v>47</v>
      </c>
      <c r="C11283" s="16" t="s">
        <v>394</v>
      </c>
      <c r="D11283" s="17">
        <v>18732</v>
      </c>
      <c r="E11283" s="17">
        <v>14766</v>
      </c>
      <c r="F11283" s="17">
        <v>58058</v>
      </c>
      <c r="G11283" s="17">
        <v>24704</v>
      </c>
      <c r="H11283" s="17">
        <v>116260</v>
      </c>
    </row>
    <row r="11284" spans="1:8">
      <c r="A11284" s="15">
        <v>11279</v>
      </c>
      <c r="B11284" s="16" t="s">
        <v>47</v>
      </c>
      <c r="C11284" s="16" t="s">
        <v>332</v>
      </c>
      <c r="D11284" s="17">
        <v>0</v>
      </c>
      <c r="E11284" s="17">
        <v>0</v>
      </c>
      <c r="F11284" s="17">
        <v>23</v>
      </c>
      <c r="G11284" s="17">
        <v>0</v>
      </c>
      <c r="H11284" s="17">
        <v>19</v>
      </c>
    </row>
    <row r="11285" spans="1:8">
      <c r="A11285" s="15">
        <v>11280</v>
      </c>
      <c r="B11285" s="16" t="s">
        <v>47</v>
      </c>
      <c r="C11285" s="16" t="s">
        <v>333</v>
      </c>
      <c r="D11285" s="17">
        <v>3</v>
      </c>
      <c r="E11285" s="17">
        <v>0</v>
      </c>
      <c r="F11285" s="17">
        <v>89</v>
      </c>
      <c r="G11285" s="17">
        <v>13</v>
      </c>
      <c r="H11285" s="17">
        <v>108</v>
      </c>
    </row>
    <row r="11286" spans="1:8">
      <c r="A11286" s="15">
        <v>11281</v>
      </c>
      <c r="B11286" s="16" t="s">
        <v>48</v>
      </c>
      <c r="C11286" s="16" t="s">
        <v>97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48</v>
      </c>
      <c r="C11287" s="16" t="s">
        <v>347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48</v>
      </c>
      <c r="C11288" s="16" t="s">
        <v>98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48</v>
      </c>
      <c r="C11289" s="16" t="s">
        <v>99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48</v>
      </c>
      <c r="C11290" s="16" t="s">
        <v>100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48</v>
      </c>
      <c r="C11291" s="16" t="s">
        <v>101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48</v>
      </c>
      <c r="C11292" s="16" t="s">
        <v>102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48</v>
      </c>
      <c r="C11293" s="16" t="s">
        <v>103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48</v>
      </c>
      <c r="C11294" s="16" t="s">
        <v>104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48</v>
      </c>
      <c r="C11295" s="16" t="s">
        <v>105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48</v>
      </c>
      <c r="C11296" s="16" t="s">
        <v>106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48</v>
      </c>
      <c r="C11297" s="16" t="s">
        <v>107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48</v>
      </c>
      <c r="C11298" s="16" t="s">
        <v>108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48</v>
      </c>
      <c r="C11299" s="16" t="s">
        <v>109</v>
      </c>
      <c r="D11299" s="17">
        <v>0</v>
      </c>
      <c r="E11299" s="17">
        <v>0</v>
      </c>
      <c r="F11299" s="17">
        <v>0</v>
      </c>
      <c r="G11299" s="17">
        <v>0</v>
      </c>
      <c r="H11299" s="17">
        <v>0</v>
      </c>
    </row>
    <row r="11300" spans="1:8">
      <c r="A11300" s="15">
        <v>11295</v>
      </c>
      <c r="B11300" s="16" t="s">
        <v>48</v>
      </c>
      <c r="C11300" s="16" t="s">
        <v>110</v>
      </c>
      <c r="D11300" s="17">
        <v>1382</v>
      </c>
      <c r="E11300" s="17">
        <v>674</v>
      </c>
      <c r="F11300" s="17">
        <v>3266</v>
      </c>
      <c r="G11300" s="17">
        <v>1470</v>
      </c>
      <c r="H11300" s="17">
        <v>6800</v>
      </c>
    </row>
    <row r="11301" spans="1:8">
      <c r="A11301" s="15">
        <v>11296</v>
      </c>
      <c r="B11301" s="16" t="s">
        <v>48</v>
      </c>
      <c r="C11301" s="16" t="s">
        <v>348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48</v>
      </c>
      <c r="C11302" s="16" t="s">
        <v>111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48</v>
      </c>
      <c r="C11303" s="16" t="s">
        <v>112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48</v>
      </c>
      <c r="C11304" s="16" t="s">
        <v>113</v>
      </c>
      <c r="D11304" s="17">
        <v>0</v>
      </c>
      <c r="E11304" s="17">
        <v>0</v>
      </c>
      <c r="F11304" s="17">
        <v>4</v>
      </c>
      <c r="G11304" s="17">
        <v>8</v>
      </c>
      <c r="H11304" s="17">
        <v>14</v>
      </c>
    </row>
    <row r="11305" spans="1:8">
      <c r="A11305" s="15">
        <v>11300</v>
      </c>
      <c r="B11305" s="16" t="s">
        <v>48</v>
      </c>
      <c r="C11305" s="16" t="s">
        <v>114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48</v>
      </c>
      <c r="C11306" s="16" t="s">
        <v>115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48</v>
      </c>
      <c r="C11307" s="16" t="s">
        <v>116</v>
      </c>
      <c r="D11307" s="17">
        <v>0</v>
      </c>
      <c r="E11307" s="17">
        <v>0</v>
      </c>
      <c r="F11307" s="17">
        <v>0</v>
      </c>
      <c r="G11307" s="17">
        <v>0</v>
      </c>
      <c r="H11307" s="17">
        <v>0</v>
      </c>
    </row>
    <row r="11308" spans="1:8">
      <c r="A11308" s="15">
        <v>11303</v>
      </c>
      <c r="B11308" s="16" t="s">
        <v>48</v>
      </c>
      <c r="C11308" s="16" t="s">
        <v>117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48</v>
      </c>
      <c r="C11309" s="16" t="s">
        <v>118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48</v>
      </c>
      <c r="C11310" s="16" t="s">
        <v>119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48</v>
      </c>
      <c r="C11311" s="16" t="s">
        <v>120</v>
      </c>
      <c r="D11311" s="17">
        <v>3</v>
      </c>
      <c r="E11311" s="17">
        <v>0</v>
      </c>
      <c r="F11311" s="17">
        <v>0</v>
      </c>
      <c r="G11311" s="17">
        <v>0</v>
      </c>
      <c r="H11311" s="17">
        <v>3</v>
      </c>
    </row>
    <row r="11312" spans="1:8">
      <c r="A11312" s="15">
        <v>11307</v>
      </c>
      <c r="B11312" s="16" t="s">
        <v>48</v>
      </c>
      <c r="C11312" s="16" t="s">
        <v>121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48</v>
      </c>
      <c r="C11313" s="16" t="s">
        <v>122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48</v>
      </c>
      <c r="C11314" s="16" t="s">
        <v>123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48</v>
      </c>
      <c r="C11315" s="16" t="s">
        <v>124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48</v>
      </c>
      <c r="C11316" s="16" t="s">
        <v>380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48</v>
      </c>
      <c r="C11317" s="16" t="s">
        <v>372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48</v>
      </c>
      <c r="C11318" s="16" t="s">
        <v>125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48</v>
      </c>
      <c r="C11319" s="16" t="s">
        <v>126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48</v>
      </c>
      <c r="C11320" s="16" t="s">
        <v>127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48</v>
      </c>
      <c r="C11321" s="16" t="s">
        <v>128</v>
      </c>
      <c r="D11321" s="17">
        <v>0</v>
      </c>
      <c r="E11321" s="17">
        <v>0</v>
      </c>
      <c r="F11321" s="17">
        <v>0</v>
      </c>
      <c r="G11321" s="17">
        <v>0</v>
      </c>
      <c r="H11321" s="17">
        <v>0</v>
      </c>
    </row>
    <row r="11322" spans="1:8">
      <c r="A11322" s="15">
        <v>11317</v>
      </c>
      <c r="B11322" s="16" t="s">
        <v>48</v>
      </c>
      <c r="C11322" s="16" t="s">
        <v>129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48</v>
      </c>
      <c r="C11323" s="16" t="s">
        <v>130</v>
      </c>
      <c r="D11323" s="17">
        <v>0</v>
      </c>
      <c r="E11323" s="17">
        <v>0</v>
      </c>
      <c r="F11323" s="17">
        <v>0</v>
      </c>
      <c r="G11323" s="17">
        <v>0</v>
      </c>
      <c r="H11323" s="17">
        <v>0</v>
      </c>
    </row>
    <row r="11324" spans="1:8">
      <c r="A11324" s="15">
        <v>11319</v>
      </c>
      <c r="B11324" s="16" t="s">
        <v>48</v>
      </c>
      <c r="C11324" s="16" t="s">
        <v>131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48</v>
      </c>
      <c r="C11325" s="16" t="s">
        <v>132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48</v>
      </c>
      <c r="C11326" s="16" t="s">
        <v>381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48</v>
      </c>
      <c r="C11327" s="16" t="s">
        <v>133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48</v>
      </c>
      <c r="C11328" s="16" t="s">
        <v>134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48</v>
      </c>
      <c r="C11329" s="16" t="s">
        <v>135</v>
      </c>
      <c r="D11329" s="17">
        <v>0</v>
      </c>
      <c r="E11329" s="17">
        <v>0</v>
      </c>
      <c r="F11329" s="17">
        <v>12</v>
      </c>
      <c r="G11329" s="17">
        <v>3</v>
      </c>
      <c r="H11329" s="17">
        <v>13</v>
      </c>
    </row>
    <row r="11330" spans="1:8">
      <c r="A11330" s="15">
        <v>11325</v>
      </c>
      <c r="B11330" s="16" t="s">
        <v>48</v>
      </c>
      <c r="C11330" s="16" t="s">
        <v>136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48</v>
      </c>
      <c r="C11331" s="16" t="s">
        <v>137</v>
      </c>
      <c r="D11331" s="17">
        <v>0</v>
      </c>
      <c r="E11331" s="17">
        <v>0</v>
      </c>
      <c r="F11331" s="17">
        <v>0</v>
      </c>
      <c r="G11331" s="17">
        <v>0</v>
      </c>
      <c r="H11331" s="17">
        <v>0</v>
      </c>
    </row>
    <row r="11332" spans="1:8">
      <c r="A11332" s="15">
        <v>11327</v>
      </c>
      <c r="B11332" s="16" t="s">
        <v>48</v>
      </c>
      <c r="C11332" s="16" t="s">
        <v>138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48</v>
      </c>
      <c r="C11333" s="16" t="s">
        <v>139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48</v>
      </c>
      <c r="C11334" s="16" t="s">
        <v>140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48</v>
      </c>
      <c r="C11335" s="16" t="s">
        <v>141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48</v>
      </c>
      <c r="C11336" s="16" t="s">
        <v>142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48</v>
      </c>
      <c r="C11337" s="16" t="s">
        <v>143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48</v>
      </c>
      <c r="C11338" s="16" t="s">
        <v>144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48</v>
      </c>
      <c r="C11339" s="16" t="s">
        <v>349</v>
      </c>
      <c r="D11339" s="17">
        <v>8</v>
      </c>
      <c r="E11339" s="17">
        <v>15</v>
      </c>
      <c r="F11339" s="17">
        <v>11</v>
      </c>
      <c r="G11339" s="17">
        <v>0</v>
      </c>
      <c r="H11339" s="17">
        <v>26</v>
      </c>
    </row>
    <row r="11340" spans="1:8">
      <c r="A11340" s="15">
        <v>11335</v>
      </c>
      <c r="B11340" s="16" t="s">
        <v>48</v>
      </c>
      <c r="C11340" s="16" t="s">
        <v>145</v>
      </c>
      <c r="D11340" s="17">
        <v>0</v>
      </c>
      <c r="E11340" s="17">
        <v>0</v>
      </c>
      <c r="F11340" s="17">
        <v>0</v>
      </c>
      <c r="G11340" s="17">
        <v>0</v>
      </c>
      <c r="H11340" s="17">
        <v>0</v>
      </c>
    </row>
    <row r="11341" spans="1:8">
      <c r="A11341" s="15">
        <v>11336</v>
      </c>
      <c r="B11341" s="16" t="s">
        <v>48</v>
      </c>
      <c r="C11341" s="16" t="s">
        <v>146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48</v>
      </c>
      <c r="C11342" s="16" t="s">
        <v>147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48</v>
      </c>
      <c r="C11343" s="16" t="s">
        <v>148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48</v>
      </c>
      <c r="C11344" s="16" t="s">
        <v>350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48</v>
      </c>
      <c r="C11345" s="16" t="s">
        <v>149</v>
      </c>
      <c r="D11345" s="17">
        <v>0</v>
      </c>
      <c r="E11345" s="17">
        <v>0</v>
      </c>
      <c r="F11345" s="17">
        <v>0</v>
      </c>
      <c r="G11345" s="17">
        <v>0</v>
      </c>
      <c r="H11345" s="17">
        <v>0</v>
      </c>
    </row>
    <row r="11346" spans="1:8">
      <c r="A11346" s="15">
        <v>11341</v>
      </c>
      <c r="B11346" s="16" t="s">
        <v>48</v>
      </c>
      <c r="C11346" s="16" t="s">
        <v>150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48</v>
      </c>
      <c r="C11347" s="16" t="s">
        <v>351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48</v>
      </c>
      <c r="C11348" s="16" t="s">
        <v>151</v>
      </c>
      <c r="D11348" s="17">
        <v>0</v>
      </c>
      <c r="E11348" s="17">
        <v>0</v>
      </c>
      <c r="F11348" s="17">
        <v>5</v>
      </c>
      <c r="G11348" s="17">
        <v>0</v>
      </c>
      <c r="H11348" s="17">
        <v>5</v>
      </c>
    </row>
    <row r="11349" spans="1:8">
      <c r="A11349" s="15">
        <v>11344</v>
      </c>
      <c r="B11349" s="16" t="s">
        <v>48</v>
      </c>
      <c r="C11349" s="16" t="s">
        <v>152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48</v>
      </c>
      <c r="C11350" s="16" t="s">
        <v>352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48</v>
      </c>
      <c r="C11351" s="16" t="s">
        <v>153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48</v>
      </c>
      <c r="C11352" s="16" t="s">
        <v>154</v>
      </c>
      <c r="D11352" s="17">
        <v>0</v>
      </c>
      <c r="E11352" s="17">
        <v>0</v>
      </c>
      <c r="F11352" s="17">
        <v>0</v>
      </c>
      <c r="G11352" s="17">
        <v>0</v>
      </c>
      <c r="H11352" s="17">
        <v>4</v>
      </c>
    </row>
    <row r="11353" spans="1:8">
      <c r="A11353" s="15">
        <v>11348</v>
      </c>
      <c r="B11353" s="16" t="s">
        <v>48</v>
      </c>
      <c r="C11353" s="16" t="s">
        <v>155</v>
      </c>
      <c r="D11353" s="17">
        <v>0</v>
      </c>
      <c r="E11353" s="17">
        <v>0</v>
      </c>
      <c r="F11353" s="17">
        <v>5</v>
      </c>
      <c r="G11353" s="17">
        <v>0</v>
      </c>
      <c r="H11353" s="17">
        <v>5</v>
      </c>
    </row>
    <row r="11354" spans="1:8">
      <c r="A11354" s="15">
        <v>11349</v>
      </c>
      <c r="B11354" s="16" t="s">
        <v>48</v>
      </c>
      <c r="C11354" s="16" t="s">
        <v>156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48</v>
      </c>
      <c r="C11355" s="16" t="s">
        <v>157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48</v>
      </c>
      <c r="C11356" s="16" t="s">
        <v>158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48</v>
      </c>
      <c r="C11357" s="16" t="s">
        <v>159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48</v>
      </c>
      <c r="C11358" s="16" t="s">
        <v>160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48</v>
      </c>
      <c r="C11359" s="16" t="s">
        <v>161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48</v>
      </c>
      <c r="C11360" s="16" t="s">
        <v>162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48</v>
      </c>
      <c r="C11361" s="16" t="s">
        <v>163</v>
      </c>
      <c r="D11361" s="17">
        <v>0</v>
      </c>
      <c r="E11361" s="17">
        <v>10</v>
      </c>
      <c r="F11361" s="17">
        <v>144</v>
      </c>
      <c r="G11361" s="17">
        <v>135</v>
      </c>
      <c r="H11361" s="17">
        <v>299</v>
      </c>
    </row>
    <row r="11362" spans="1:8">
      <c r="A11362" s="15">
        <v>11357</v>
      </c>
      <c r="B11362" s="16" t="s">
        <v>48</v>
      </c>
      <c r="C11362" s="16" t="s">
        <v>164</v>
      </c>
      <c r="D11362" s="17">
        <v>0</v>
      </c>
      <c r="E11362" s="17">
        <v>0</v>
      </c>
      <c r="F11362" s="17">
        <v>0</v>
      </c>
      <c r="G11362" s="17">
        <v>0</v>
      </c>
      <c r="H11362" s="17">
        <v>0</v>
      </c>
    </row>
    <row r="11363" spans="1:8">
      <c r="A11363" s="15">
        <v>11358</v>
      </c>
      <c r="B11363" s="16" t="s">
        <v>48</v>
      </c>
      <c r="C11363" s="16" t="s">
        <v>165</v>
      </c>
      <c r="D11363" s="17">
        <v>0</v>
      </c>
      <c r="E11363" s="17">
        <v>0</v>
      </c>
      <c r="F11363" s="17">
        <v>0</v>
      </c>
      <c r="G11363" s="17">
        <v>0</v>
      </c>
      <c r="H11363" s="17">
        <v>0</v>
      </c>
    </row>
    <row r="11364" spans="1:8">
      <c r="A11364" s="15">
        <v>11359</v>
      </c>
      <c r="B11364" s="16" t="s">
        <v>48</v>
      </c>
      <c r="C11364" s="16" t="s">
        <v>166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48</v>
      </c>
      <c r="C11365" s="16" t="s">
        <v>167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48</v>
      </c>
      <c r="C11366" s="16" t="s">
        <v>168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48</v>
      </c>
      <c r="C11367" s="16" t="s">
        <v>353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48</v>
      </c>
      <c r="C11368" s="16" t="s">
        <v>169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48</v>
      </c>
      <c r="C11369" s="16" t="s">
        <v>170</v>
      </c>
      <c r="D11369" s="17">
        <v>0</v>
      </c>
      <c r="E11369" s="17">
        <v>0</v>
      </c>
      <c r="F11369" s="17">
        <v>0</v>
      </c>
      <c r="G11369" s="17">
        <v>5</v>
      </c>
      <c r="H11369" s="17">
        <v>4</v>
      </c>
    </row>
    <row r="11370" spans="1:8">
      <c r="A11370" s="15">
        <v>11365</v>
      </c>
      <c r="B11370" s="16" t="s">
        <v>48</v>
      </c>
      <c r="C11370" s="16" t="s">
        <v>171</v>
      </c>
      <c r="D11370" s="17">
        <v>0</v>
      </c>
      <c r="E11370" s="17">
        <v>3</v>
      </c>
      <c r="F11370" s="17">
        <v>6</v>
      </c>
      <c r="G11370" s="17">
        <v>5</v>
      </c>
      <c r="H11370" s="17">
        <v>11</v>
      </c>
    </row>
    <row r="11371" spans="1:8">
      <c r="A11371" s="15">
        <v>11366</v>
      </c>
      <c r="B11371" s="16" t="s">
        <v>48</v>
      </c>
      <c r="C11371" s="16" t="s">
        <v>172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48</v>
      </c>
      <c r="C11372" s="16" t="s">
        <v>173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48</v>
      </c>
      <c r="C11373" s="16" t="s">
        <v>174</v>
      </c>
      <c r="D11373" s="17">
        <v>0</v>
      </c>
      <c r="E11373" s="17">
        <v>0</v>
      </c>
      <c r="F11373" s="17">
        <v>0</v>
      </c>
      <c r="G11373" s="17">
        <v>0</v>
      </c>
      <c r="H11373" s="17">
        <v>0</v>
      </c>
    </row>
    <row r="11374" spans="1:8">
      <c r="A11374" s="15">
        <v>11369</v>
      </c>
      <c r="B11374" s="16" t="s">
        <v>48</v>
      </c>
      <c r="C11374" s="16" t="s">
        <v>175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48</v>
      </c>
      <c r="C11375" s="16" t="s">
        <v>176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48</v>
      </c>
      <c r="C11376" s="16" t="s">
        <v>177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48</v>
      </c>
      <c r="C11377" s="16" t="s">
        <v>178</v>
      </c>
      <c r="D11377" s="17">
        <v>0</v>
      </c>
      <c r="E11377" s="17">
        <v>0</v>
      </c>
      <c r="F11377" s="17">
        <v>18</v>
      </c>
      <c r="G11377" s="17">
        <v>65</v>
      </c>
      <c r="H11377" s="17">
        <v>79</v>
      </c>
    </row>
    <row r="11378" spans="1:8">
      <c r="A11378" s="15">
        <v>11373</v>
      </c>
      <c r="B11378" s="16" t="s">
        <v>48</v>
      </c>
      <c r="C11378" s="16" t="s">
        <v>179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48</v>
      </c>
      <c r="C11379" s="16" t="s">
        <v>180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48</v>
      </c>
      <c r="C11380" s="16" t="s">
        <v>181</v>
      </c>
      <c r="D11380" s="17">
        <v>0</v>
      </c>
      <c r="E11380" s="17">
        <v>0</v>
      </c>
      <c r="F11380" s="17">
        <v>0</v>
      </c>
      <c r="G11380" s="17">
        <v>4</v>
      </c>
      <c r="H11380" s="17">
        <v>3</v>
      </c>
    </row>
    <row r="11381" spans="1:8">
      <c r="A11381" s="15">
        <v>11376</v>
      </c>
      <c r="B11381" s="16" t="s">
        <v>48</v>
      </c>
      <c r="C11381" s="16" t="s">
        <v>182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48</v>
      </c>
      <c r="C11382" s="16" t="s">
        <v>183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48</v>
      </c>
      <c r="C11383" s="16" t="s">
        <v>184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48</v>
      </c>
      <c r="C11384" s="16" t="s">
        <v>185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48</v>
      </c>
      <c r="C11385" s="16" t="s">
        <v>186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48</v>
      </c>
      <c r="C11386" s="16" t="s">
        <v>354</v>
      </c>
      <c r="D11386" s="17">
        <v>0</v>
      </c>
      <c r="E11386" s="17">
        <v>0</v>
      </c>
      <c r="F11386" s="17">
        <v>0</v>
      </c>
      <c r="G11386" s="17">
        <v>0</v>
      </c>
      <c r="H11386" s="17">
        <v>0</v>
      </c>
    </row>
    <row r="11387" spans="1:8">
      <c r="A11387" s="15">
        <v>11382</v>
      </c>
      <c r="B11387" s="16" t="s">
        <v>48</v>
      </c>
      <c r="C11387" s="16" t="s">
        <v>187</v>
      </c>
      <c r="D11387" s="17">
        <v>0</v>
      </c>
      <c r="E11387" s="17">
        <v>0</v>
      </c>
      <c r="F11387" s="17">
        <v>0</v>
      </c>
      <c r="G11387" s="17">
        <v>0</v>
      </c>
      <c r="H11387" s="17">
        <v>0</v>
      </c>
    </row>
    <row r="11388" spans="1:8">
      <c r="A11388" s="15">
        <v>11383</v>
      </c>
      <c r="B11388" s="16" t="s">
        <v>48</v>
      </c>
      <c r="C11388" s="16" t="s">
        <v>188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48</v>
      </c>
      <c r="C11389" s="16" t="s">
        <v>189</v>
      </c>
      <c r="D11389" s="17">
        <v>0</v>
      </c>
      <c r="E11389" s="17">
        <v>0</v>
      </c>
      <c r="F11389" s="17">
        <v>0</v>
      </c>
      <c r="G11389" s="17">
        <v>0</v>
      </c>
      <c r="H11389" s="17">
        <v>0</v>
      </c>
    </row>
    <row r="11390" spans="1:8">
      <c r="A11390" s="15">
        <v>11385</v>
      </c>
      <c r="B11390" s="16" t="s">
        <v>48</v>
      </c>
      <c r="C11390" s="16" t="s">
        <v>190</v>
      </c>
      <c r="D11390" s="17">
        <v>0</v>
      </c>
      <c r="E11390" s="17">
        <v>0</v>
      </c>
      <c r="F11390" s="17">
        <v>0</v>
      </c>
      <c r="G11390" s="17">
        <v>0</v>
      </c>
      <c r="H11390" s="17">
        <v>0</v>
      </c>
    </row>
    <row r="11391" spans="1:8">
      <c r="A11391" s="15">
        <v>11386</v>
      </c>
      <c r="B11391" s="16" t="s">
        <v>48</v>
      </c>
      <c r="C11391" s="16" t="s">
        <v>191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48</v>
      </c>
      <c r="C11392" s="16" t="s">
        <v>192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48</v>
      </c>
      <c r="C11393" s="16" t="s">
        <v>355</v>
      </c>
      <c r="D11393" s="17">
        <v>4</v>
      </c>
      <c r="E11393" s="17">
        <v>3</v>
      </c>
      <c r="F11393" s="17">
        <v>3</v>
      </c>
      <c r="G11393" s="17">
        <v>0</v>
      </c>
      <c r="H11393" s="17">
        <v>11</v>
      </c>
    </row>
    <row r="11394" spans="1:8">
      <c r="A11394" s="15">
        <v>11389</v>
      </c>
      <c r="B11394" s="16" t="s">
        <v>48</v>
      </c>
      <c r="C11394" s="16" t="s">
        <v>193</v>
      </c>
      <c r="D11394" s="17">
        <v>0</v>
      </c>
      <c r="E11394" s="17">
        <v>0</v>
      </c>
      <c r="F11394" s="17">
        <v>0</v>
      </c>
      <c r="G11394" s="17">
        <v>4</v>
      </c>
      <c r="H11394" s="17">
        <v>4</v>
      </c>
    </row>
    <row r="11395" spans="1:8">
      <c r="A11395" s="15">
        <v>11390</v>
      </c>
      <c r="B11395" s="16" t="s">
        <v>48</v>
      </c>
      <c r="C11395" s="16" t="s">
        <v>194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48</v>
      </c>
      <c r="C11396" s="16" t="s">
        <v>195</v>
      </c>
      <c r="D11396" s="17">
        <v>0</v>
      </c>
      <c r="E11396" s="17">
        <v>0</v>
      </c>
      <c r="F11396" s="17">
        <v>18</v>
      </c>
      <c r="G11396" s="17">
        <v>0</v>
      </c>
      <c r="H11396" s="17">
        <v>19</v>
      </c>
    </row>
    <row r="11397" spans="1:8">
      <c r="A11397" s="15">
        <v>11392</v>
      </c>
      <c r="B11397" s="16" t="s">
        <v>48</v>
      </c>
      <c r="C11397" s="16" t="s">
        <v>196</v>
      </c>
      <c r="D11397" s="17">
        <v>0</v>
      </c>
      <c r="E11397" s="17">
        <v>3</v>
      </c>
      <c r="F11397" s="17">
        <v>0</v>
      </c>
      <c r="G11397" s="17">
        <v>0</v>
      </c>
      <c r="H11397" s="17">
        <v>3</v>
      </c>
    </row>
    <row r="11398" spans="1:8">
      <c r="A11398" s="15">
        <v>11393</v>
      </c>
      <c r="B11398" s="16" t="s">
        <v>48</v>
      </c>
      <c r="C11398" s="16" t="s">
        <v>197</v>
      </c>
      <c r="D11398" s="17">
        <v>0</v>
      </c>
      <c r="E11398" s="17">
        <v>0</v>
      </c>
      <c r="F11398" s="17">
        <v>0</v>
      </c>
      <c r="G11398" s="17">
        <v>0</v>
      </c>
      <c r="H11398" s="17">
        <v>0</v>
      </c>
    </row>
    <row r="11399" spans="1:8">
      <c r="A11399" s="15">
        <v>11394</v>
      </c>
      <c r="B11399" s="16" t="s">
        <v>48</v>
      </c>
      <c r="C11399" s="16" t="s">
        <v>198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48</v>
      </c>
      <c r="C11400" s="16" t="s">
        <v>199</v>
      </c>
      <c r="D11400" s="17">
        <v>0</v>
      </c>
      <c r="E11400" s="17">
        <v>5</v>
      </c>
      <c r="F11400" s="17">
        <v>5</v>
      </c>
      <c r="G11400" s="17">
        <v>8</v>
      </c>
      <c r="H11400" s="17">
        <v>12</v>
      </c>
    </row>
    <row r="11401" spans="1:8">
      <c r="A11401" s="15">
        <v>11396</v>
      </c>
      <c r="B11401" s="16" t="s">
        <v>48</v>
      </c>
      <c r="C11401" s="16" t="s">
        <v>200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48</v>
      </c>
      <c r="C11402" s="16" t="s">
        <v>201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48</v>
      </c>
      <c r="C11403" s="16" t="s">
        <v>202</v>
      </c>
      <c r="D11403" s="17">
        <v>0</v>
      </c>
      <c r="E11403" s="17">
        <v>0</v>
      </c>
      <c r="F11403" s="17">
        <v>6</v>
      </c>
      <c r="G11403" s="17">
        <v>16</v>
      </c>
      <c r="H11403" s="17">
        <v>18</v>
      </c>
    </row>
    <row r="11404" spans="1:8">
      <c r="A11404" s="15">
        <v>11399</v>
      </c>
      <c r="B11404" s="16" t="s">
        <v>48</v>
      </c>
      <c r="C11404" s="16" t="s">
        <v>203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48</v>
      </c>
      <c r="C11405" s="16" t="s">
        <v>204</v>
      </c>
      <c r="D11405" s="17">
        <v>0</v>
      </c>
      <c r="E11405" s="17">
        <v>0</v>
      </c>
      <c r="F11405" s="17">
        <v>5</v>
      </c>
      <c r="G11405" s="17">
        <v>0</v>
      </c>
      <c r="H11405" s="17">
        <v>11</v>
      </c>
    </row>
    <row r="11406" spans="1:8">
      <c r="A11406" s="15">
        <v>11401</v>
      </c>
      <c r="B11406" s="16" t="s">
        <v>48</v>
      </c>
      <c r="C11406" s="16" t="s">
        <v>205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48</v>
      </c>
      <c r="C11407" s="16" t="s">
        <v>356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48</v>
      </c>
      <c r="C11408" s="16" t="s">
        <v>206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48</v>
      </c>
      <c r="C11409" s="16" t="s">
        <v>207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48</v>
      </c>
      <c r="C11410" s="16" t="s">
        <v>208</v>
      </c>
      <c r="D11410" s="17">
        <v>0</v>
      </c>
      <c r="E11410" s="17">
        <v>0</v>
      </c>
      <c r="F11410" s="17">
        <v>0</v>
      </c>
      <c r="G11410" s="17">
        <v>0</v>
      </c>
      <c r="H11410" s="17">
        <v>0</v>
      </c>
    </row>
    <row r="11411" spans="1:8">
      <c r="A11411" s="15">
        <v>11406</v>
      </c>
      <c r="B11411" s="16" t="s">
        <v>48</v>
      </c>
      <c r="C11411" s="16" t="s">
        <v>209</v>
      </c>
      <c r="D11411" s="17">
        <v>0</v>
      </c>
      <c r="E11411" s="17">
        <v>0</v>
      </c>
      <c r="F11411" s="17">
        <v>0</v>
      </c>
      <c r="G11411" s="17">
        <v>0</v>
      </c>
      <c r="H11411" s="17">
        <v>0</v>
      </c>
    </row>
    <row r="11412" spans="1:8">
      <c r="A11412" s="15">
        <v>11407</v>
      </c>
      <c r="B11412" s="16" t="s">
        <v>48</v>
      </c>
      <c r="C11412" s="16" t="s">
        <v>357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48</v>
      </c>
      <c r="C11413" s="16" t="s">
        <v>358</v>
      </c>
      <c r="D11413" s="17">
        <v>0</v>
      </c>
      <c r="E11413" s="17">
        <v>0</v>
      </c>
      <c r="F11413" s="17">
        <v>0</v>
      </c>
      <c r="G11413" s="17">
        <v>0</v>
      </c>
      <c r="H11413" s="17">
        <v>3</v>
      </c>
    </row>
    <row r="11414" spans="1:8">
      <c r="A11414" s="15">
        <v>11409</v>
      </c>
      <c r="B11414" s="16" t="s">
        <v>48</v>
      </c>
      <c r="C11414" s="16" t="s">
        <v>359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48</v>
      </c>
      <c r="C11415" s="16" t="s">
        <v>210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48</v>
      </c>
      <c r="C11416" s="16" t="s">
        <v>360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48</v>
      </c>
      <c r="C11417" s="16" t="s">
        <v>211</v>
      </c>
      <c r="D11417" s="17">
        <v>5</v>
      </c>
      <c r="E11417" s="17">
        <v>3</v>
      </c>
      <c r="F11417" s="17">
        <v>0</v>
      </c>
      <c r="G11417" s="17">
        <v>0</v>
      </c>
      <c r="H11417" s="17">
        <v>11</v>
      </c>
    </row>
    <row r="11418" spans="1:8">
      <c r="A11418" s="15">
        <v>11413</v>
      </c>
      <c r="B11418" s="16" t="s">
        <v>48</v>
      </c>
      <c r="C11418" s="16" t="s">
        <v>212</v>
      </c>
      <c r="D11418" s="17">
        <v>0</v>
      </c>
      <c r="E11418" s="17">
        <v>0</v>
      </c>
      <c r="F11418" s="17">
        <v>0</v>
      </c>
      <c r="G11418" s="17">
        <v>5</v>
      </c>
      <c r="H11418" s="17">
        <v>5</v>
      </c>
    </row>
    <row r="11419" spans="1:8">
      <c r="A11419" s="15">
        <v>11414</v>
      </c>
      <c r="B11419" s="16" t="s">
        <v>48</v>
      </c>
      <c r="C11419" s="16" t="s">
        <v>213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48</v>
      </c>
      <c r="C11420" s="16" t="s">
        <v>214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48</v>
      </c>
      <c r="C11421" s="16" t="s">
        <v>215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48</v>
      </c>
      <c r="C11422" s="16" t="s">
        <v>216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48</v>
      </c>
      <c r="C11423" s="16" t="s">
        <v>217</v>
      </c>
      <c r="D11423" s="17">
        <v>0</v>
      </c>
      <c r="E11423" s="17">
        <v>0</v>
      </c>
      <c r="F11423" s="17">
        <v>0</v>
      </c>
      <c r="G11423" s="17">
        <v>0</v>
      </c>
      <c r="H11423" s="17">
        <v>0</v>
      </c>
    </row>
    <row r="11424" spans="1:8">
      <c r="A11424" s="15">
        <v>11419</v>
      </c>
      <c r="B11424" s="16" t="s">
        <v>48</v>
      </c>
      <c r="C11424" s="16" t="s">
        <v>218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48</v>
      </c>
      <c r="C11425" s="16" t="s">
        <v>219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48</v>
      </c>
      <c r="C11426" s="16" t="s">
        <v>361</v>
      </c>
      <c r="D11426" s="17">
        <v>0</v>
      </c>
      <c r="E11426" s="17">
        <v>0</v>
      </c>
      <c r="F11426" s="17">
        <v>0</v>
      </c>
      <c r="G11426" s="17">
        <v>0</v>
      </c>
      <c r="H11426" s="17">
        <v>0</v>
      </c>
    </row>
    <row r="11427" spans="1:8">
      <c r="A11427" s="15">
        <v>11422</v>
      </c>
      <c r="B11427" s="16" t="s">
        <v>48</v>
      </c>
      <c r="C11427" s="16" t="s">
        <v>220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48</v>
      </c>
      <c r="C11428" s="16" t="s">
        <v>221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48</v>
      </c>
      <c r="C11429" s="16" t="s">
        <v>222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48</v>
      </c>
      <c r="C11430" s="16" t="s">
        <v>223</v>
      </c>
      <c r="D11430" s="17">
        <v>3</v>
      </c>
      <c r="E11430" s="17">
        <v>0</v>
      </c>
      <c r="F11430" s="17">
        <v>9</v>
      </c>
      <c r="G11430" s="17">
        <v>0</v>
      </c>
      <c r="H11430" s="17">
        <v>7</v>
      </c>
    </row>
    <row r="11431" spans="1:8">
      <c r="A11431" s="15">
        <v>11426</v>
      </c>
      <c r="B11431" s="16" t="s">
        <v>48</v>
      </c>
      <c r="C11431" s="16" t="s">
        <v>224</v>
      </c>
      <c r="D11431" s="17">
        <v>0</v>
      </c>
      <c r="E11431" s="17">
        <v>0</v>
      </c>
      <c r="F11431" s="17">
        <v>0</v>
      </c>
      <c r="G11431" s="17">
        <v>0</v>
      </c>
      <c r="H11431" s="17">
        <v>0</v>
      </c>
    </row>
    <row r="11432" spans="1:8">
      <c r="A11432" s="15">
        <v>11427</v>
      </c>
      <c r="B11432" s="16" t="s">
        <v>48</v>
      </c>
      <c r="C11432" s="16" t="s">
        <v>225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48</v>
      </c>
      <c r="C11433" s="16" t="s">
        <v>226</v>
      </c>
      <c r="D11433" s="17">
        <v>0</v>
      </c>
      <c r="E11433" s="17">
        <v>0</v>
      </c>
      <c r="F11433" s="17">
        <v>4</v>
      </c>
      <c r="G11433" s="17">
        <v>10</v>
      </c>
      <c r="H11433" s="17">
        <v>8</v>
      </c>
    </row>
    <row r="11434" spans="1:8">
      <c r="A11434" s="15">
        <v>11429</v>
      </c>
      <c r="B11434" s="16" t="s">
        <v>48</v>
      </c>
      <c r="C11434" s="16" t="s">
        <v>227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48</v>
      </c>
      <c r="C11435" s="16" t="s">
        <v>228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48</v>
      </c>
      <c r="C11436" s="16" t="s">
        <v>373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48</v>
      </c>
      <c r="C11437" s="16" t="s">
        <v>229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48</v>
      </c>
      <c r="C11438" s="16" t="s">
        <v>230</v>
      </c>
      <c r="D11438" s="17">
        <v>0</v>
      </c>
      <c r="E11438" s="17">
        <v>0</v>
      </c>
      <c r="F11438" s="17">
        <v>5</v>
      </c>
      <c r="G11438" s="17">
        <v>0</v>
      </c>
      <c r="H11438" s="17">
        <v>5</v>
      </c>
    </row>
    <row r="11439" spans="1:8">
      <c r="A11439" s="15">
        <v>11434</v>
      </c>
      <c r="B11439" s="16" t="s">
        <v>48</v>
      </c>
      <c r="C11439" s="16" t="s">
        <v>231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48</v>
      </c>
      <c r="C11440" s="16" t="s">
        <v>232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48</v>
      </c>
      <c r="C11441" s="16" t="s">
        <v>233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48</v>
      </c>
      <c r="C11442" s="16" t="s">
        <v>362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48</v>
      </c>
      <c r="C11443" s="16" t="s">
        <v>234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48</v>
      </c>
      <c r="C11444" s="16" t="s">
        <v>235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48</v>
      </c>
      <c r="C11445" s="16" t="s">
        <v>236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48</v>
      </c>
      <c r="C11446" s="16" t="s">
        <v>237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48</v>
      </c>
      <c r="C11447" s="16" t="s">
        <v>238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48</v>
      </c>
      <c r="C11448" s="16" t="s">
        <v>239</v>
      </c>
      <c r="D11448" s="17">
        <v>0</v>
      </c>
      <c r="E11448" s="17">
        <v>0</v>
      </c>
      <c r="F11448" s="17">
        <v>0</v>
      </c>
      <c r="G11448" s="17">
        <v>0</v>
      </c>
      <c r="H11448" s="17">
        <v>0</v>
      </c>
    </row>
    <row r="11449" spans="1:8">
      <c r="A11449" s="15">
        <v>11444</v>
      </c>
      <c r="B11449" s="16" t="s">
        <v>48</v>
      </c>
      <c r="C11449" s="16" t="s">
        <v>374</v>
      </c>
      <c r="D11449" s="17">
        <v>0</v>
      </c>
      <c r="E11449" s="17">
        <v>0</v>
      </c>
      <c r="F11449" s="17">
        <v>0</v>
      </c>
      <c r="G11449" s="17">
        <v>0</v>
      </c>
      <c r="H11449" s="17">
        <v>0</v>
      </c>
    </row>
    <row r="11450" spans="1:8">
      <c r="A11450" s="15">
        <v>11445</v>
      </c>
      <c r="B11450" s="16" t="s">
        <v>48</v>
      </c>
      <c r="C11450" s="16" t="s">
        <v>240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48</v>
      </c>
      <c r="C11451" s="16" t="s">
        <v>241</v>
      </c>
      <c r="D11451" s="17">
        <v>0</v>
      </c>
      <c r="E11451" s="17">
        <v>0</v>
      </c>
      <c r="F11451" s="17">
        <v>0</v>
      </c>
      <c r="G11451" s="17">
        <v>0</v>
      </c>
      <c r="H11451" s="17">
        <v>0</v>
      </c>
    </row>
    <row r="11452" spans="1:8">
      <c r="A11452" s="15">
        <v>11447</v>
      </c>
      <c r="B11452" s="16" t="s">
        <v>48</v>
      </c>
      <c r="C11452" s="16" t="s">
        <v>382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48</v>
      </c>
      <c r="C11453" s="16" t="s">
        <v>242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48</v>
      </c>
      <c r="C11454" s="16" t="s">
        <v>243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48</v>
      </c>
      <c r="C11455" s="16" t="s">
        <v>244</v>
      </c>
      <c r="D11455" s="17">
        <v>0</v>
      </c>
      <c r="E11455" s="17">
        <v>0</v>
      </c>
      <c r="F11455" s="17">
        <v>3</v>
      </c>
      <c r="G11455" s="17">
        <v>0</v>
      </c>
      <c r="H11455" s="17">
        <v>3</v>
      </c>
    </row>
    <row r="11456" spans="1:8">
      <c r="A11456" s="15">
        <v>11451</v>
      </c>
      <c r="B11456" s="16" t="s">
        <v>48</v>
      </c>
      <c r="C11456" s="16" t="s">
        <v>245</v>
      </c>
      <c r="D11456" s="17">
        <v>0</v>
      </c>
      <c r="E11456" s="17">
        <v>0</v>
      </c>
      <c r="F11456" s="17">
        <v>15</v>
      </c>
      <c r="G11456" s="17">
        <v>20</v>
      </c>
      <c r="H11456" s="17">
        <v>36</v>
      </c>
    </row>
    <row r="11457" spans="1:8">
      <c r="A11457" s="15">
        <v>11452</v>
      </c>
      <c r="B11457" s="16" t="s">
        <v>48</v>
      </c>
      <c r="C11457" s="16" t="s">
        <v>246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48</v>
      </c>
      <c r="C11458" s="16" t="s">
        <v>247</v>
      </c>
      <c r="D11458" s="17">
        <v>5</v>
      </c>
      <c r="E11458" s="17">
        <v>6</v>
      </c>
      <c r="F11458" s="17">
        <v>62</v>
      </c>
      <c r="G11458" s="17">
        <v>14</v>
      </c>
      <c r="H11458" s="17">
        <v>86</v>
      </c>
    </row>
    <row r="11459" spans="1:8">
      <c r="A11459" s="15">
        <v>11454</v>
      </c>
      <c r="B11459" s="16" t="s">
        <v>48</v>
      </c>
      <c r="C11459" s="16" t="s">
        <v>248</v>
      </c>
      <c r="D11459" s="17">
        <v>0</v>
      </c>
      <c r="E11459" s="17">
        <v>0</v>
      </c>
      <c r="F11459" s="17">
        <v>0</v>
      </c>
      <c r="G11459" s="17">
        <v>0</v>
      </c>
      <c r="H11459" s="17">
        <v>0</v>
      </c>
    </row>
    <row r="11460" spans="1:8">
      <c r="A11460" s="15">
        <v>11455</v>
      </c>
      <c r="B11460" s="16" t="s">
        <v>48</v>
      </c>
      <c r="C11460" s="16" t="s">
        <v>249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48</v>
      </c>
      <c r="C11461" s="16" t="s">
        <v>250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48</v>
      </c>
      <c r="C11462" s="16" t="s">
        <v>251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48</v>
      </c>
      <c r="C11463" s="16" t="s">
        <v>252</v>
      </c>
      <c r="D11463" s="17">
        <v>0</v>
      </c>
      <c r="E11463" s="17">
        <v>0</v>
      </c>
      <c r="F11463" s="17">
        <v>0</v>
      </c>
      <c r="G11463" s="17">
        <v>0</v>
      </c>
      <c r="H11463" s="17">
        <v>0</v>
      </c>
    </row>
    <row r="11464" spans="1:8">
      <c r="A11464" s="15">
        <v>11459</v>
      </c>
      <c r="B11464" s="16" t="s">
        <v>48</v>
      </c>
      <c r="C11464" s="16" t="s">
        <v>253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48</v>
      </c>
      <c r="C11465" s="16" t="s">
        <v>254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48</v>
      </c>
      <c r="C11466" s="16" t="s">
        <v>255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48</v>
      </c>
      <c r="C11467" s="16" t="s">
        <v>256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48</v>
      </c>
      <c r="C11468" s="16" t="s">
        <v>257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48</v>
      </c>
      <c r="C11469" s="16" t="s">
        <v>258</v>
      </c>
      <c r="D11469" s="17">
        <v>0</v>
      </c>
      <c r="E11469" s="17">
        <v>0</v>
      </c>
      <c r="F11469" s="17">
        <v>0</v>
      </c>
      <c r="G11469" s="17">
        <v>7</v>
      </c>
      <c r="H11469" s="17">
        <v>7</v>
      </c>
    </row>
    <row r="11470" spans="1:8">
      <c r="A11470" s="15">
        <v>11465</v>
      </c>
      <c r="B11470" s="16" t="s">
        <v>48</v>
      </c>
      <c r="C11470" s="16" t="s">
        <v>259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48</v>
      </c>
      <c r="C11471" s="16" t="s">
        <v>260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48</v>
      </c>
      <c r="C11472" s="16" t="s">
        <v>261</v>
      </c>
      <c r="D11472" s="17">
        <v>0</v>
      </c>
      <c r="E11472" s="17">
        <v>0</v>
      </c>
      <c r="F11472" s="17">
        <v>0</v>
      </c>
      <c r="G11472" s="17">
        <v>0</v>
      </c>
      <c r="H11472" s="17">
        <v>0</v>
      </c>
    </row>
    <row r="11473" spans="1:8">
      <c r="A11473" s="15">
        <v>11468</v>
      </c>
      <c r="B11473" s="16" t="s">
        <v>48</v>
      </c>
      <c r="C11473" s="16" t="s">
        <v>262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48</v>
      </c>
      <c r="C11474" s="16" t="s">
        <v>263</v>
      </c>
      <c r="D11474" s="17">
        <v>0</v>
      </c>
      <c r="E11474" s="17">
        <v>0</v>
      </c>
      <c r="F11474" s="17">
        <v>5</v>
      </c>
      <c r="G11474" s="17">
        <v>0</v>
      </c>
      <c r="H11474" s="17">
        <v>4</v>
      </c>
    </row>
    <row r="11475" spans="1:8">
      <c r="A11475" s="15">
        <v>11470</v>
      </c>
      <c r="B11475" s="16" t="s">
        <v>48</v>
      </c>
      <c r="C11475" s="16" t="s">
        <v>264</v>
      </c>
      <c r="D11475" s="17">
        <v>0</v>
      </c>
      <c r="E11475" s="17">
        <v>0</v>
      </c>
      <c r="F11475" s="17">
        <v>0</v>
      </c>
      <c r="G11475" s="17">
        <v>0</v>
      </c>
      <c r="H11475" s="17">
        <v>0</v>
      </c>
    </row>
    <row r="11476" spans="1:8">
      <c r="A11476" s="15">
        <v>11471</v>
      </c>
      <c r="B11476" s="16" t="s">
        <v>48</v>
      </c>
      <c r="C11476" s="16" t="s">
        <v>265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48</v>
      </c>
      <c r="C11477" s="16" t="s">
        <v>266</v>
      </c>
      <c r="D11477" s="17">
        <v>0</v>
      </c>
      <c r="E11477" s="17">
        <v>0</v>
      </c>
      <c r="F11477" s="17">
        <v>0</v>
      </c>
      <c r="G11477" s="17">
        <v>0</v>
      </c>
      <c r="H11477" s="17">
        <v>0</v>
      </c>
    </row>
    <row r="11478" spans="1:8">
      <c r="A11478" s="15">
        <v>11473</v>
      </c>
      <c r="B11478" s="16" t="s">
        <v>48</v>
      </c>
      <c r="C11478" s="16" t="s">
        <v>267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48</v>
      </c>
      <c r="C11479" s="16" t="s">
        <v>268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48</v>
      </c>
      <c r="C11480" s="16" t="s">
        <v>269</v>
      </c>
      <c r="D11480" s="17">
        <v>0</v>
      </c>
      <c r="E11480" s="17">
        <v>0</v>
      </c>
      <c r="F11480" s="17">
        <v>6</v>
      </c>
      <c r="G11480" s="17">
        <v>0</v>
      </c>
      <c r="H11480" s="17">
        <v>3</v>
      </c>
    </row>
    <row r="11481" spans="1:8">
      <c r="A11481" s="15">
        <v>11476</v>
      </c>
      <c r="B11481" s="16" t="s">
        <v>48</v>
      </c>
      <c r="C11481" s="16" t="s">
        <v>363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48</v>
      </c>
      <c r="C11482" s="16" t="s">
        <v>270</v>
      </c>
      <c r="D11482" s="17">
        <v>0</v>
      </c>
      <c r="E11482" s="17">
        <v>0</v>
      </c>
      <c r="F11482" s="17">
        <v>7</v>
      </c>
      <c r="G11482" s="17">
        <v>4</v>
      </c>
      <c r="H11482" s="17">
        <v>11</v>
      </c>
    </row>
    <row r="11483" spans="1:8">
      <c r="A11483" s="15">
        <v>11478</v>
      </c>
      <c r="B11483" s="16" t="s">
        <v>48</v>
      </c>
      <c r="C11483" s="16" t="s">
        <v>271</v>
      </c>
      <c r="D11483" s="17">
        <v>0</v>
      </c>
      <c r="E11483" s="17">
        <v>0</v>
      </c>
      <c r="F11483" s="17">
        <v>4</v>
      </c>
      <c r="G11483" s="17">
        <v>0</v>
      </c>
      <c r="H11483" s="17">
        <v>0</v>
      </c>
    </row>
    <row r="11484" spans="1:8">
      <c r="A11484" s="15">
        <v>11479</v>
      </c>
      <c r="B11484" s="16" t="s">
        <v>48</v>
      </c>
      <c r="C11484" s="16" t="s">
        <v>272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48</v>
      </c>
      <c r="C11485" s="16" t="s">
        <v>273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48</v>
      </c>
      <c r="C11486" s="16" t="s">
        <v>274</v>
      </c>
      <c r="D11486" s="17">
        <v>0</v>
      </c>
      <c r="E11486" s="17">
        <v>0</v>
      </c>
      <c r="F11486" s="17">
        <v>0</v>
      </c>
      <c r="G11486" s="17">
        <v>0</v>
      </c>
      <c r="H11486" s="17">
        <v>5</v>
      </c>
    </row>
    <row r="11487" spans="1:8">
      <c r="A11487" s="15">
        <v>11482</v>
      </c>
      <c r="B11487" s="16" t="s">
        <v>48</v>
      </c>
      <c r="C11487" s="16" t="s">
        <v>275</v>
      </c>
      <c r="D11487" s="17">
        <v>0</v>
      </c>
      <c r="E11487" s="17">
        <v>0</v>
      </c>
      <c r="F11487" s="17">
        <v>5</v>
      </c>
      <c r="G11487" s="17">
        <v>0</v>
      </c>
      <c r="H11487" s="17">
        <v>4</v>
      </c>
    </row>
    <row r="11488" spans="1:8">
      <c r="A11488" s="15">
        <v>11483</v>
      </c>
      <c r="B11488" s="16" t="s">
        <v>48</v>
      </c>
      <c r="C11488" s="16" t="s">
        <v>276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48</v>
      </c>
      <c r="C11489" s="16" t="s">
        <v>277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48</v>
      </c>
      <c r="C11490" s="16" t="s">
        <v>278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48</v>
      </c>
      <c r="C11491" s="16" t="s">
        <v>364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48</v>
      </c>
      <c r="C11492" s="16" t="s">
        <v>279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48</v>
      </c>
      <c r="C11493" s="16" t="s">
        <v>280</v>
      </c>
      <c r="D11493" s="17">
        <v>0</v>
      </c>
      <c r="E11493" s="17">
        <v>0</v>
      </c>
      <c r="F11493" s="17">
        <v>14</v>
      </c>
      <c r="G11493" s="17">
        <v>23</v>
      </c>
      <c r="H11493" s="17">
        <v>43</v>
      </c>
    </row>
    <row r="11494" spans="1:8">
      <c r="A11494" s="15">
        <v>11489</v>
      </c>
      <c r="B11494" s="16" t="s">
        <v>48</v>
      </c>
      <c r="C11494" s="16" t="s">
        <v>281</v>
      </c>
      <c r="D11494" s="17">
        <v>0</v>
      </c>
      <c r="E11494" s="17">
        <v>0</v>
      </c>
      <c r="F11494" s="17">
        <v>0</v>
      </c>
      <c r="G11494" s="17">
        <v>0</v>
      </c>
      <c r="H11494" s="17">
        <v>0</v>
      </c>
    </row>
    <row r="11495" spans="1:8">
      <c r="A11495" s="15">
        <v>11490</v>
      </c>
      <c r="B11495" s="16" t="s">
        <v>48</v>
      </c>
      <c r="C11495" s="16" t="s">
        <v>282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48</v>
      </c>
      <c r="C11496" s="16" t="s">
        <v>283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48</v>
      </c>
      <c r="C11497" s="16" t="s">
        <v>284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48</v>
      </c>
      <c r="C11498" s="16" t="s">
        <v>285</v>
      </c>
      <c r="D11498" s="17">
        <v>4</v>
      </c>
      <c r="E11498" s="17">
        <v>3</v>
      </c>
      <c r="F11498" s="17">
        <v>4</v>
      </c>
      <c r="G11498" s="17">
        <v>0</v>
      </c>
      <c r="H11498" s="17">
        <v>7</v>
      </c>
    </row>
    <row r="11499" spans="1:8">
      <c r="A11499" s="15">
        <v>11494</v>
      </c>
      <c r="B11499" s="16" t="s">
        <v>48</v>
      </c>
      <c r="C11499" s="16" t="s">
        <v>375</v>
      </c>
      <c r="D11499" s="17">
        <v>0</v>
      </c>
      <c r="E11499" s="17">
        <v>0</v>
      </c>
      <c r="F11499" s="17">
        <v>0</v>
      </c>
      <c r="G11499" s="17">
        <v>0</v>
      </c>
      <c r="H11499" s="17">
        <v>0</v>
      </c>
    </row>
    <row r="11500" spans="1:8">
      <c r="A11500" s="15">
        <v>11495</v>
      </c>
      <c r="B11500" s="16" t="s">
        <v>48</v>
      </c>
      <c r="C11500" s="16" t="s">
        <v>286</v>
      </c>
      <c r="D11500" s="17">
        <v>0</v>
      </c>
      <c r="E11500" s="17">
        <v>0</v>
      </c>
      <c r="F11500" s="17">
        <v>3</v>
      </c>
      <c r="G11500" s="17">
        <v>4</v>
      </c>
      <c r="H11500" s="17">
        <v>7</v>
      </c>
    </row>
    <row r="11501" spans="1:8">
      <c r="A11501" s="15">
        <v>11496</v>
      </c>
      <c r="B11501" s="16" t="s">
        <v>48</v>
      </c>
      <c r="C11501" s="16" t="s">
        <v>287</v>
      </c>
      <c r="D11501" s="17">
        <v>0</v>
      </c>
      <c r="E11501" s="17">
        <v>0</v>
      </c>
      <c r="F11501" s="17">
        <v>0</v>
      </c>
      <c r="G11501" s="17">
        <v>3</v>
      </c>
      <c r="H11501" s="17">
        <v>3</v>
      </c>
    </row>
    <row r="11502" spans="1:8">
      <c r="A11502" s="15">
        <v>11497</v>
      </c>
      <c r="B11502" s="16" t="s">
        <v>48</v>
      </c>
      <c r="C11502" s="16" t="s">
        <v>288</v>
      </c>
      <c r="D11502" s="17">
        <v>0</v>
      </c>
      <c r="E11502" s="17">
        <v>0</v>
      </c>
      <c r="F11502" s="17">
        <v>0</v>
      </c>
      <c r="G11502" s="17">
        <v>0</v>
      </c>
      <c r="H11502" s="17">
        <v>0</v>
      </c>
    </row>
    <row r="11503" spans="1:8">
      <c r="A11503" s="15">
        <v>11498</v>
      </c>
      <c r="B11503" s="16" t="s">
        <v>48</v>
      </c>
      <c r="C11503" s="16" t="s">
        <v>289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48</v>
      </c>
      <c r="C11504" s="16" t="s">
        <v>290</v>
      </c>
      <c r="D11504" s="17">
        <v>0</v>
      </c>
      <c r="E11504" s="17">
        <v>0</v>
      </c>
      <c r="F11504" s="17">
        <v>18</v>
      </c>
      <c r="G11504" s="17">
        <v>3</v>
      </c>
      <c r="H11504" s="17">
        <v>27</v>
      </c>
    </row>
    <row r="11505" spans="1:8">
      <c r="A11505" s="15">
        <v>11500</v>
      </c>
      <c r="B11505" s="16" t="s">
        <v>48</v>
      </c>
      <c r="C11505" s="16" t="s">
        <v>291</v>
      </c>
      <c r="D11505" s="17">
        <v>0</v>
      </c>
      <c r="E11505" s="17">
        <v>0</v>
      </c>
      <c r="F11505" s="17">
        <v>0</v>
      </c>
      <c r="G11505" s="17">
        <v>0</v>
      </c>
      <c r="H11505" s="17">
        <v>0</v>
      </c>
    </row>
    <row r="11506" spans="1:8">
      <c r="A11506" s="15">
        <v>11501</v>
      </c>
      <c r="B11506" s="16" t="s">
        <v>48</v>
      </c>
      <c r="C11506" s="16" t="s">
        <v>292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48</v>
      </c>
      <c r="C11507" s="16" t="s">
        <v>293</v>
      </c>
      <c r="D11507" s="17">
        <v>0</v>
      </c>
      <c r="E11507" s="17">
        <v>0</v>
      </c>
      <c r="F11507" s="17">
        <v>0</v>
      </c>
      <c r="G11507" s="17">
        <v>5</v>
      </c>
      <c r="H11507" s="17">
        <v>5</v>
      </c>
    </row>
    <row r="11508" spans="1:8">
      <c r="A11508" s="15">
        <v>11503</v>
      </c>
      <c r="B11508" s="16" t="s">
        <v>48</v>
      </c>
      <c r="C11508" s="16" t="s">
        <v>365</v>
      </c>
      <c r="D11508" s="17">
        <v>0</v>
      </c>
      <c r="E11508" s="17">
        <v>0</v>
      </c>
      <c r="F11508" s="17">
        <v>0</v>
      </c>
      <c r="G11508" s="17">
        <v>0</v>
      </c>
      <c r="H11508" s="17">
        <v>0</v>
      </c>
    </row>
    <row r="11509" spans="1:8">
      <c r="A11509" s="15">
        <v>11504</v>
      </c>
      <c r="B11509" s="16" t="s">
        <v>48</v>
      </c>
      <c r="C11509" s="16" t="s">
        <v>294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48</v>
      </c>
      <c r="C11510" s="16" t="s">
        <v>295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48</v>
      </c>
      <c r="C11511" s="16" t="s">
        <v>296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48</v>
      </c>
      <c r="C11512" s="16" t="s">
        <v>297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48</v>
      </c>
      <c r="C11513" s="16" t="s">
        <v>298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48</v>
      </c>
      <c r="C11514" s="16" t="s">
        <v>299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48</v>
      </c>
      <c r="C11515" s="16" t="s">
        <v>300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48</v>
      </c>
      <c r="C11516" s="16" t="s">
        <v>301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48</v>
      </c>
      <c r="C11517" s="16" t="s">
        <v>366</v>
      </c>
      <c r="D11517" s="17">
        <v>0</v>
      </c>
      <c r="E11517" s="17">
        <v>0</v>
      </c>
      <c r="F11517" s="17">
        <v>0</v>
      </c>
      <c r="G11517" s="17">
        <v>0</v>
      </c>
      <c r="H11517" s="17">
        <v>0</v>
      </c>
    </row>
    <row r="11518" spans="1:8">
      <c r="A11518" s="15">
        <v>11513</v>
      </c>
      <c r="B11518" s="16" t="s">
        <v>48</v>
      </c>
      <c r="C11518" s="16" t="s">
        <v>302</v>
      </c>
      <c r="D11518" s="17">
        <v>0</v>
      </c>
      <c r="E11518" s="17">
        <v>0</v>
      </c>
      <c r="F11518" s="17">
        <v>3</v>
      </c>
      <c r="G11518" s="17">
        <v>4</v>
      </c>
      <c r="H11518" s="17">
        <v>3</v>
      </c>
    </row>
    <row r="11519" spans="1:8">
      <c r="A11519" s="15">
        <v>11514</v>
      </c>
      <c r="B11519" s="16" t="s">
        <v>48</v>
      </c>
      <c r="C11519" s="16" t="s">
        <v>383</v>
      </c>
      <c r="D11519" s="17">
        <v>0</v>
      </c>
      <c r="E11519" s="17">
        <v>0</v>
      </c>
      <c r="F11519" s="17">
        <v>0</v>
      </c>
      <c r="G11519" s="17">
        <v>0</v>
      </c>
      <c r="H11519" s="17">
        <v>0</v>
      </c>
    </row>
    <row r="11520" spans="1:8">
      <c r="A11520" s="15">
        <v>11515</v>
      </c>
      <c r="B11520" s="16" t="s">
        <v>48</v>
      </c>
      <c r="C11520" s="16" t="s">
        <v>384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48</v>
      </c>
      <c r="C11521" s="16" t="s">
        <v>385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48</v>
      </c>
      <c r="C11522" s="16" t="s">
        <v>386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48</v>
      </c>
      <c r="C11523" s="16" t="s">
        <v>387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48</v>
      </c>
      <c r="C11524" s="16" t="s">
        <v>303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48</v>
      </c>
      <c r="C11525" s="16" t="s">
        <v>304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48</v>
      </c>
      <c r="C11526" s="16" t="s">
        <v>376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48</v>
      </c>
      <c r="C11527" s="16" t="s">
        <v>305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48</v>
      </c>
      <c r="C11528" s="16" t="s">
        <v>306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48</v>
      </c>
      <c r="C11529" s="16" t="s">
        <v>307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48</v>
      </c>
      <c r="C11530" s="16" t="s">
        <v>308</v>
      </c>
      <c r="D11530" s="17">
        <v>0</v>
      </c>
      <c r="E11530" s="17">
        <v>0</v>
      </c>
      <c r="F11530" s="17">
        <v>0</v>
      </c>
      <c r="G11530" s="17">
        <v>0</v>
      </c>
      <c r="H11530" s="17">
        <v>0</v>
      </c>
    </row>
    <row r="11531" spans="1:8">
      <c r="A11531" s="15">
        <v>11526</v>
      </c>
      <c r="B11531" s="16" t="s">
        <v>48</v>
      </c>
      <c r="C11531" s="16" t="s">
        <v>309</v>
      </c>
      <c r="D11531" s="17">
        <v>0</v>
      </c>
      <c r="E11531" s="17">
        <v>0</v>
      </c>
      <c r="F11531" s="17">
        <v>0</v>
      </c>
      <c r="G11531" s="17">
        <v>0</v>
      </c>
      <c r="H11531" s="17">
        <v>4</v>
      </c>
    </row>
    <row r="11532" spans="1:8">
      <c r="A11532" s="15">
        <v>11527</v>
      </c>
      <c r="B11532" s="16" t="s">
        <v>48</v>
      </c>
      <c r="C11532" s="16" t="s">
        <v>310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48</v>
      </c>
      <c r="C11533" s="16" t="s">
        <v>311</v>
      </c>
      <c r="D11533" s="17">
        <v>0</v>
      </c>
      <c r="E11533" s="17">
        <v>4</v>
      </c>
      <c r="F11533" s="17">
        <v>11</v>
      </c>
      <c r="G11533" s="17">
        <v>0</v>
      </c>
      <c r="H11533" s="17">
        <v>23</v>
      </c>
    </row>
    <row r="11534" spans="1:8">
      <c r="A11534" s="15">
        <v>11529</v>
      </c>
      <c r="B11534" s="16" t="s">
        <v>48</v>
      </c>
      <c r="C11534" s="16" t="s">
        <v>312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48</v>
      </c>
      <c r="C11535" s="16" t="s">
        <v>313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48</v>
      </c>
      <c r="C11536" s="16" t="s">
        <v>314</v>
      </c>
      <c r="D11536" s="17">
        <v>0</v>
      </c>
      <c r="E11536" s="17">
        <v>3</v>
      </c>
      <c r="F11536" s="17">
        <v>9</v>
      </c>
      <c r="G11536" s="17">
        <v>0</v>
      </c>
      <c r="H11536" s="17">
        <v>10</v>
      </c>
    </row>
    <row r="11537" spans="1:8">
      <c r="A11537" s="15">
        <v>11532</v>
      </c>
      <c r="B11537" s="16" t="s">
        <v>48</v>
      </c>
      <c r="C11537" s="16" t="s">
        <v>388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48</v>
      </c>
      <c r="C11538" s="16" t="s">
        <v>367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48</v>
      </c>
      <c r="C11539" s="16" t="s">
        <v>315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48</v>
      </c>
      <c r="C11540" s="16" t="s">
        <v>316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48</v>
      </c>
      <c r="C11541" s="16" t="s">
        <v>317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48</v>
      </c>
      <c r="C11542" s="16" t="s">
        <v>318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48</v>
      </c>
      <c r="C11543" s="16" t="s">
        <v>319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48</v>
      </c>
      <c r="C11544" s="16" t="s">
        <v>320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48</v>
      </c>
      <c r="C11545" s="16" t="s">
        <v>321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48</v>
      </c>
      <c r="C11546" s="16" t="s">
        <v>377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48</v>
      </c>
      <c r="C11547" s="16" t="s">
        <v>322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48</v>
      </c>
      <c r="C11548" s="16" t="s">
        <v>323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48</v>
      </c>
      <c r="C11549" s="16" t="s">
        <v>324</v>
      </c>
      <c r="D11549" s="17">
        <v>0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48</v>
      </c>
      <c r="C11550" s="16" t="s">
        <v>325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48</v>
      </c>
      <c r="C11551" s="16" t="s">
        <v>368</v>
      </c>
      <c r="D11551" s="17">
        <v>0</v>
      </c>
      <c r="E11551" s="17">
        <v>0</v>
      </c>
      <c r="F11551" s="17">
        <v>0</v>
      </c>
      <c r="G11551" s="17">
        <v>0</v>
      </c>
      <c r="H11551" s="17">
        <v>0</v>
      </c>
    </row>
    <row r="11552" spans="1:8">
      <c r="A11552" s="15">
        <v>11547</v>
      </c>
      <c r="B11552" s="16" t="s">
        <v>48</v>
      </c>
      <c r="C11552" s="16" t="s">
        <v>326</v>
      </c>
      <c r="D11552" s="17">
        <v>0</v>
      </c>
      <c r="E11552" s="17">
        <v>7</v>
      </c>
      <c r="F11552" s="17">
        <v>14</v>
      </c>
      <c r="G11552" s="17">
        <v>8</v>
      </c>
      <c r="H11552" s="17">
        <v>29</v>
      </c>
    </row>
    <row r="11553" spans="1:8">
      <c r="A11553" s="15">
        <v>11548</v>
      </c>
      <c r="B11553" s="16" t="s">
        <v>48</v>
      </c>
      <c r="C11553" s="16" t="s">
        <v>327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48</v>
      </c>
      <c r="C11554" s="16" t="s">
        <v>328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48</v>
      </c>
      <c r="C11555" s="16" t="s">
        <v>329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48</v>
      </c>
      <c r="C11556" s="16" t="s">
        <v>379</v>
      </c>
      <c r="D11556" s="17">
        <v>0</v>
      </c>
      <c r="E11556" s="17">
        <v>0</v>
      </c>
      <c r="F11556" s="17">
        <v>0</v>
      </c>
      <c r="G11556" s="17">
        <v>0</v>
      </c>
      <c r="H11556" s="17">
        <v>0</v>
      </c>
    </row>
    <row r="11557" spans="1:8">
      <c r="A11557" s="15">
        <v>11552</v>
      </c>
      <c r="B11557" s="16" t="s">
        <v>48</v>
      </c>
      <c r="C11557" s="16" t="s">
        <v>369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48</v>
      </c>
      <c r="C11558" s="16" t="s">
        <v>389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48</v>
      </c>
      <c r="C11559" s="16" t="s">
        <v>390</v>
      </c>
      <c r="D11559" s="17">
        <v>0</v>
      </c>
      <c r="E11559" s="17">
        <v>0</v>
      </c>
      <c r="F11559" s="17">
        <v>0</v>
      </c>
      <c r="G11559" s="17">
        <v>0</v>
      </c>
      <c r="H11559" s="17">
        <v>0</v>
      </c>
    </row>
    <row r="11560" spans="1:8">
      <c r="A11560" s="15">
        <v>11555</v>
      </c>
      <c r="B11560" s="16" t="s">
        <v>48</v>
      </c>
      <c r="C11560" s="16" t="s">
        <v>330</v>
      </c>
      <c r="D11560" s="17">
        <v>0</v>
      </c>
      <c r="E11560" s="17">
        <v>0</v>
      </c>
      <c r="F11560" s="17">
        <v>0</v>
      </c>
      <c r="G11560" s="17">
        <v>5</v>
      </c>
      <c r="H11560" s="17">
        <v>9</v>
      </c>
    </row>
    <row r="11561" spans="1:8">
      <c r="A11561" s="15">
        <v>11556</v>
      </c>
      <c r="B11561" s="16" t="s">
        <v>48</v>
      </c>
      <c r="C11561" s="16" t="s">
        <v>391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48</v>
      </c>
      <c r="C11562" s="16" t="s">
        <v>392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48</v>
      </c>
      <c r="C11563" s="16" t="s">
        <v>393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48</v>
      </c>
      <c r="C11564" s="16" t="s">
        <v>331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48</v>
      </c>
      <c r="C11565" s="16" t="s">
        <v>394</v>
      </c>
      <c r="D11565" s="17">
        <v>1539</v>
      </c>
      <c r="E11565" s="17">
        <v>798</v>
      </c>
      <c r="F11565" s="17">
        <v>4180</v>
      </c>
      <c r="G11565" s="17">
        <v>2062</v>
      </c>
      <c r="H11565" s="17">
        <v>8589</v>
      </c>
    </row>
    <row r="11566" spans="1:8">
      <c r="A11566" s="15">
        <v>11561</v>
      </c>
      <c r="B11566" s="16" t="s">
        <v>48</v>
      </c>
      <c r="C11566" s="16" t="s">
        <v>332</v>
      </c>
      <c r="D11566" s="17">
        <v>0</v>
      </c>
      <c r="E11566" s="17">
        <v>0</v>
      </c>
      <c r="F11566" s="17">
        <v>0</v>
      </c>
      <c r="G11566" s="17">
        <v>0</v>
      </c>
      <c r="H11566" s="17">
        <v>0</v>
      </c>
    </row>
    <row r="11567" spans="1:8">
      <c r="A11567" s="15">
        <v>11562</v>
      </c>
      <c r="B11567" s="16" t="s">
        <v>48</v>
      </c>
      <c r="C11567" s="16" t="s">
        <v>333</v>
      </c>
      <c r="D11567" s="17">
        <v>0</v>
      </c>
      <c r="E11567" s="17">
        <v>0</v>
      </c>
      <c r="F11567" s="17">
        <v>0</v>
      </c>
      <c r="G11567" s="17">
        <v>0</v>
      </c>
      <c r="H11567" s="17">
        <v>0</v>
      </c>
    </row>
    <row r="11568" spans="1:8">
      <c r="A11568" s="15">
        <v>11563</v>
      </c>
      <c r="B11568" s="16" t="s">
        <v>49</v>
      </c>
      <c r="C11568" s="16" t="s">
        <v>97</v>
      </c>
      <c r="D11568" s="17">
        <v>0</v>
      </c>
      <c r="E11568" s="17">
        <v>24</v>
      </c>
      <c r="F11568" s="17">
        <v>62</v>
      </c>
      <c r="G11568" s="17">
        <v>3</v>
      </c>
      <c r="H11568" s="17">
        <v>90</v>
      </c>
    </row>
    <row r="11569" spans="1:8">
      <c r="A11569" s="15">
        <v>11564</v>
      </c>
      <c r="B11569" s="16" t="s">
        <v>49</v>
      </c>
      <c r="C11569" s="16" t="s">
        <v>347</v>
      </c>
      <c r="D11569" s="17">
        <v>0</v>
      </c>
      <c r="E11569" s="17">
        <v>0</v>
      </c>
      <c r="F11569" s="17">
        <v>0</v>
      </c>
      <c r="G11569" s="17">
        <v>0</v>
      </c>
      <c r="H11569" s="17">
        <v>0</v>
      </c>
    </row>
    <row r="11570" spans="1:8">
      <c r="A11570" s="15">
        <v>11565</v>
      </c>
      <c r="B11570" s="16" t="s">
        <v>49</v>
      </c>
      <c r="C11570" s="16" t="s">
        <v>98</v>
      </c>
      <c r="D11570" s="17">
        <v>0</v>
      </c>
      <c r="E11570" s="17">
        <v>3</v>
      </c>
      <c r="F11570" s="17">
        <v>13</v>
      </c>
      <c r="G11570" s="17">
        <v>6</v>
      </c>
      <c r="H11570" s="17">
        <v>21</v>
      </c>
    </row>
    <row r="11571" spans="1:8">
      <c r="A11571" s="15">
        <v>11566</v>
      </c>
      <c r="B11571" s="16" t="s">
        <v>49</v>
      </c>
      <c r="C11571" s="16" t="s">
        <v>99</v>
      </c>
      <c r="D11571" s="17">
        <v>0</v>
      </c>
      <c r="E11571" s="17">
        <v>0</v>
      </c>
      <c r="F11571" s="17">
        <v>0</v>
      </c>
      <c r="G11571" s="17">
        <v>0</v>
      </c>
      <c r="H11571" s="17">
        <v>0</v>
      </c>
    </row>
    <row r="11572" spans="1:8">
      <c r="A11572" s="15">
        <v>11567</v>
      </c>
      <c r="B11572" s="16" t="s">
        <v>49</v>
      </c>
      <c r="C11572" s="16" t="s">
        <v>100</v>
      </c>
      <c r="D11572" s="17">
        <v>0</v>
      </c>
      <c r="E11572" s="17">
        <v>0</v>
      </c>
      <c r="F11572" s="17">
        <v>0</v>
      </c>
      <c r="G11572" s="17">
        <v>0</v>
      </c>
      <c r="H11572" s="17">
        <v>0</v>
      </c>
    </row>
    <row r="11573" spans="1:8">
      <c r="A11573" s="15">
        <v>11568</v>
      </c>
      <c r="B11573" s="16" t="s">
        <v>49</v>
      </c>
      <c r="C11573" s="16" t="s">
        <v>101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49</v>
      </c>
      <c r="C11574" s="16" t="s">
        <v>102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49</v>
      </c>
      <c r="C11575" s="16" t="s">
        <v>103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49</v>
      </c>
      <c r="C11576" s="16" t="s">
        <v>104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49</v>
      </c>
      <c r="C11577" s="16" t="s">
        <v>105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49</v>
      </c>
      <c r="C11578" s="16" t="s">
        <v>106</v>
      </c>
      <c r="D11578" s="17">
        <v>4</v>
      </c>
      <c r="E11578" s="17">
        <v>0</v>
      </c>
      <c r="F11578" s="17">
        <v>56</v>
      </c>
      <c r="G11578" s="17">
        <v>29</v>
      </c>
      <c r="H11578" s="17">
        <v>89</v>
      </c>
    </row>
    <row r="11579" spans="1:8">
      <c r="A11579" s="15">
        <v>11574</v>
      </c>
      <c r="B11579" s="16" t="s">
        <v>49</v>
      </c>
      <c r="C11579" s="16" t="s">
        <v>107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49</v>
      </c>
      <c r="C11580" s="16" t="s">
        <v>108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49</v>
      </c>
      <c r="C11581" s="16" t="s">
        <v>109</v>
      </c>
      <c r="D11581" s="17">
        <v>0</v>
      </c>
      <c r="E11581" s="17">
        <v>0</v>
      </c>
      <c r="F11581" s="17">
        <v>0</v>
      </c>
      <c r="G11581" s="17">
        <v>0</v>
      </c>
      <c r="H11581" s="17">
        <v>0</v>
      </c>
    </row>
    <row r="11582" spans="1:8">
      <c r="A11582" s="15">
        <v>11577</v>
      </c>
      <c r="B11582" s="16" t="s">
        <v>49</v>
      </c>
      <c r="C11582" s="16" t="s">
        <v>110</v>
      </c>
      <c r="D11582" s="17">
        <v>11180</v>
      </c>
      <c r="E11582" s="17">
        <v>6389</v>
      </c>
      <c r="F11582" s="17">
        <v>23226</v>
      </c>
      <c r="G11582" s="17">
        <v>2334</v>
      </c>
      <c r="H11582" s="17">
        <v>43130</v>
      </c>
    </row>
    <row r="11583" spans="1:8">
      <c r="A11583" s="15">
        <v>11578</v>
      </c>
      <c r="B11583" s="16" t="s">
        <v>49</v>
      </c>
      <c r="C11583" s="16" t="s">
        <v>348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49</v>
      </c>
      <c r="C11584" s="16" t="s">
        <v>111</v>
      </c>
      <c r="D11584" s="17">
        <v>0</v>
      </c>
      <c r="E11584" s="17">
        <v>0</v>
      </c>
      <c r="F11584" s="17">
        <v>0</v>
      </c>
      <c r="G11584" s="17">
        <v>0</v>
      </c>
      <c r="H11584" s="17">
        <v>0</v>
      </c>
    </row>
    <row r="11585" spans="1:8">
      <c r="A11585" s="15">
        <v>11580</v>
      </c>
      <c r="B11585" s="16" t="s">
        <v>49</v>
      </c>
      <c r="C11585" s="16" t="s">
        <v>112</v>
      </c>
      <c r="D11585" s="17">
        <v>0</v>
      </c>
      <c r="E11585" s="17">
        <v>0</v>
      </c>
      <c r="F11585" s="17">
        <v>0</v>
      </c>
      <c r="G11585" s="17">
        <v>0</v>
      </c>
      <c r="H11585" s="17">
        <v>0</v>
      </c>
    </row>
    <row r="11586" spans="1:8">
      <c r="A11586" s="15">
        <v>11581</v>
      </c>
      <c r="B11586" s="16" t="s">
        <v>49</v>
      </c>
      <c r="C11586" s="16" t="s">
        <v>113</v>
      </c>
      <c r="D11586" s="17">
        <v>0</v>
      </c>
      <c r="E11586" s="17">
        <v>0</v>
      </c>
      <c r="F11586" s="17">
        <v>11</v>
      </c>
      <c r="G11586" s="17">
        <v>14</v>
      </c>
      <c r="H11586" s="17">
        <v>28</v>
      </c>
    </row>
    <row r="11587" spans="1:8">
      <c r="A11587" s="15">
        <v>11582</v>
      </c>
      <c r="B11587" s="16" t="s">
        <v>49</v>
      </c>
      <c r="C11587" s="16" t="s">
        <v>114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49</v>
      </c>
      <c r="C11588" s="16" t="s">
        <v>115</v>
      </c>
      <c r="D11588" s="17">
        <v>0</v>
      </c>
      <c r="E11588" s="17">
        <v>0</v>
      </c>
      <c r="F11588" s="17">
        <v>5</v>
      </c>
      <c r="G11588" s="17">
        <v>0</v>
      </c>
      <c r="H11588" s="17">
        <v>7</v>
      </c>
    </row>
    <row r="11589" spans="1:8">
      <c r="A11589" s="15">
        <v>11584</v>
      </c>
      <c r="B11589" s="16" t="s">
        <v>49</v>
      </c>
      <c r="C11589" s="16" t="s">
        <v>116</v>
      </c>
      <c r="D11589" s="17">
        <v>0</v>
      </c>
      <c r="E11589" s="17">
        <v>0</v>
      </c>
      <c r="F11589" s="17">
        <v>5</v>
      </c>
      <c r="G11589" s="17">
        <v>0</v>
      </c>
      <c r="H11589" s="17">
        <v>5</v>
      </c>
    </row>
    <row r="11590" spans="1:8">
      <c r="A11590" s="15">
        <v>11585</v>
      </c>
      <c r="B11590" s="16" t="s">
        <v>49</v>
      </c>
      <c r="C11590" s="16" t="s">
        <v>117</v>
      </c>
      <c r="D11590" s="17">
        <v>33</v>
      </c>
      <c r="E11590" s="17">
        <v>65</v>
      </c>
      <c r="F11590" s="17">
        <v>463</v>
      </c>
      <c r="G11590" s="17">
        <v>7</v>
      </c>
      <c r="H11590" s="17">
        <v>573</v>
      </c>
    </row>
    <row r="11591" spans="1:8">
      <c r="A11591" s="15">
        <v>11586</v>
      </c>
      <c r="B11591" s="16" t="s">
        <v>49</v>
      </c>
      <c r="C11591" s="16" t="s">
        <v>118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49</v>
      </c>
      <c r="C11592" s="16" t="s">
        <v>119</v>
      </c>
      <c r="D11592" s="17">
        <v>0</v>
      </c>
      <c r="E11592" s="17">
        <v>0</v>
      </c>
      <c r="F11592" s="17">
        <v>0</v>
      </c>
      <c r="G11592" s="17">
        <v>0</v>
      </c>
      <c r="H11592" s="17">
        <v>3</v>
      </c>
    </row>
    <row r="11593" spans="1:8">
      <c r="A11593" s="15">
        <v>11588</v>
      </c>
      <c r="B11593" s="16" t="s">
        <v>49</v>
      </c>
      <c r="C11593" s="16" t="s">
        <v>120</v>
      </c>
      <c r="D11593" s="17">
        <v>5</v>
      </c>
      <c r="E11593" s="17">
        <v>3</v>
      </c>
      <c r="F11593" s="17">
        <v>12</v>
      </c>
      <c r="G11593" s="17">
        <v>3</v>
      </c>
      <c r="H11593" s="17">
        <v>21</v>
      </c>
    </row>
    <row r="11594" spans="1:8">
      <c r="A11594" s="15">
        <v>11589</v>
      </c>
      <c r="B11594" s="16" t="s">
        <v>49</v>
      </c>
      <c r="C11594" s="16" t="s">
        <v>121</v>
      </c>
      <c r="D11594" s="17">
        <v>0</v>
      </c>
      <c r="E11594" s="17">
        <v>0</v>
      </c>
      <c r="F11594" s="17">
        <v>0</v>
      </c>
      <c r="G11594" s="17">
        <v>0</v>
      </c>
      <c r="H11594" s="17">
        <v>0</v>
      </c>
    </row>
    <row r="11595" spans="1:8">
      <c r="A11595" s="15">
        <v>11590</v>
      </c>
      <c r="B11595" s="16" t="s">
        <v>49</v>
      </c>
      <c r="C11595" s="16" t="s">
        <v>122</v>
      </c>
      <c r="D11595" s="17">
        <v>0</v>
      </c>
      <c r="E11595" s="17">
        <v>0</v>
      </c>
      <c r="F11595" s="17">
        <v>0</v>
      </c>
      <c r="G11595" s="17">
        <v>0</v>
      </c>
      <c r="H11595" s="17">
        <v>0</v>
      </c>
    </row>
    <row r="11596" spans="1:8">
      <c r="A11596" s="15">
        <v>11591</v>
      </c>
      <c r="B11596" s="16" t="s">
        <v>49</v>
      </c>
      <c r="C11596" s="16" t="s">
        <v>123</v>
      </c>
      <c r="D11596" s="17">
        <v>0</v>
      </c>
      <c r="E11596" s="17">
        <v>0</v>
      </c>
      <c r="F11596" s="17">
        <v>0</v>
      </c>
      <c r="G11596" s="17">
        <v>0</v>
      </c>
      <c r="H11596" s="17">
        <v>0</v>
      </c>
    </row>
    <row r="11597" spans="1:8">
      <c r="A11597" s="15">
        <v>11592</v>
      </c>
      <c r="B11597" s="16" t="s">
        <v>49</v>
      </c>
      <c r="C11597" s="16" t="s">
        <v>124</v>
      </c>
      <c r="D11597" s="17">
        <v>5</v>
      </c>
      <c r="E11597" s="17">
        <v>0</v>
      </c>
      <c r="F11597" s="17">
        <v>27</v>
      </c>
      <c r="G11597" s="17">
        <v>0</v>
      </c>
      <c r="H11597" s="17">
        <v>31</v>
      </c>
    </row>
    <row r="11598" spans="1:8">
      <c r="A11598" s="15">
        <v>11593</v>
      </c>
      <c r="B11598" s="16" t="s">
        <v>49</v>
      </c>
      <c r="C11598" s="16" t="s">
        <v>380</v>
      </c>
      <c r="D11598" s="17">
        <v>0</v>
      </c>
      <c r="E11598" s="17">
        <v>0</v>
      </c>
      <c r="F11598" s="17">
        <v>0</v>
      </c>
      <c r="G11598" s="17">
        <v>0</v>
      </c>
      <c r="H11598" s="17">
        <v>5</v>
      </c>
    </row>
    <row r="11599" spans="1:8">
      <c r="A11599" s="15">
        <v>11594</v>
      </c>
      <c r="B11599" s="16" t="s">
        <v>49</v>
      </c>
      <c r="C11599" s="16" t="s">
        <v>372</v>
      </c>
      <c r="D11599" s="17">
        <v>0</v>
      </c>
      <c r="E11599" s="17">
        <v>0</v>
      </c>
      <c r="F11599" s="17">
        <v>0</v>
      </c>
      <c r="G11599" s="17">
        <v>0</v>
      </c>
      <c r="H11599" s="17">
        <v>0</v>
      </c>
    </row>
    <row r="11600" spans="1:8">
      <c r="A11600" s="15">
        <v>11595</v>
      </c>
      <c r="B11600" s="16" t="s">
        <v>49</v>
      </c>
      <c r="C11600" s="16" t="s">
        <v>125</v>
      </c>
      <c r="D11600" s="17">
        <v>3</v>
      </c>
      <c r="E11600" s="17">
        <v>9</v>
      </c>
      <c r="F11600" s="17">
        <v>117</v>
      </c>
      <c r="G11600" s="17">
        <v>62</v>
      </c>
      <c r="H11600" s="17">
        <v>191</v>
      </c>
    </row>
    <row r="11601" spans="1:8">
      <c r="A11601" s="15">
        <v>11596</v>
      </c>
      <c r="B11601" s="16" t="s">
        <v>49</v>
      </c>
      <c r="C11601" s="16" t="s">
        <v>126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49</v>
      </c>
      <c r="C11602" s="16" t="s">
        <v>127</v>
      </c>
      <c r="D11602" s="17">
        <v>0</v>
      </c>
      <c r="E11602" s="17">
        <v>16</v>
      </c>
      <c r="F11602" s="17">
        <v>123</v>
      </c>
      <c r="G11602" s="17">
        <v>0</v>
      </c>
      <c r="H11602" s="17">
        <v>143</v>
      </c>
    </row>
    <row r="11603" spans="1:8">
      <c r="A11603" s="15">
        <v>11598</v>
      </c>
      <c r="B11603" s="16" t="s">
        <v>49</v>
      </c>
      <c r="C11603" s="16" t="s">
        <v>128</v>
      </c>
      <c r="D11603" s="17">
        <v>0</v>
      </c>
      <c r="E11603" s="17">
        <v>0</v>
      </c>
      <c r="F11603" s="17">
        <v>0</v>
      </c>
      <c r="G11603" s="17">
        <v>0</v>
      </c>
      <c r="H11603" s="17">
        <v>0</v>
      </c>
    </row>
    <row r="11604" spans="1:8">
      <c r="A11604" s="15">
        <v>11599</v>
      </c>
      <c r="B11604" s="16" t="s">
        <v>49</v>
      </c>
      <c r="C11604" s="16" t="s">
        <v>129</v>
      </c>
      <c r="D11604" s="17">
        <v>0</v>
      </c>
      <c r="E11604" s="17">
        <v>4</v>
      </c>
      <c r="F11604" s="17">
        <v>18</v>
      </c>
      <c r="G11604" s="17">
        <v>0</v>
      </c>
      <c r="H11604" s="17">
        <v>20</v>
      </c>
    </row>
    <row r="11605" spans="1:8">
      <c r="A11605" s="15">
        <v>11600</v>
      </c>
      <c r="B11605" s="16" t="s">
        <v>49</v>
      </c>
      <c r="C11605" s="16" t="s">
        <v>130</v>
      </c>
      <c r="D11605" s="17">
        <v>0</v>
      </c>
      <c r="E11605" s="17">
        <v>0</v>
      </c>
      <c r="F11605" s="17">
        <v>12</v>
      </c>
      <c r="G11605" s="17">
        <v>0</v>
      </c>
      <c r="H11605" s="17">
        <v>9</v>
      </c>
    </row>
    <row r="11606" spans="1:8">
      <c r="A11606" s="15">
        <v>11601</v>
      </c>
      <c r="B11606" s="16" t="s">
        <v>49</v>
      </c>
      <c r="C11606" s="16" t="s">
        <v>131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49</v>
      </c>
      <c r="C11607" s="16" t="s">
        <v>132</v>
      </c>
      <c r="D11607" s="17">
        <v>0</v>
      </c>
      <c r="E11607" s="17">
        <v>0</v>
      </c>
      <c r="F11607" s="17">
        <v>9</v>
      </c>
      <c r="G11607" s="17">
        <v>0</v>
      </c>
      <c r="H11607" s="17">
        <v>9</v>
      </c>
    </row>
    <row r="11608" spans="1:8">
      <c r="A11608" s="15">
        <v>11603</v>
      </c>
      <c r="B11608" s="16" t="s">
        <v>49</v>
      </c>
      <c r="C11608" s="16" t="s">
        <v>381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49</v>
      </c>
      <c r="C11609" s="16" t="s">
        <v>133</v>
      </c>
      <c r="D11609" s="17">
        <v>5</v>
      </c>
      <c r="E11609" s="17">
        <v>0</v>
      </c>
      <c r="F11609" s="17">
        <v>88</v>
      </c>
      <c r="G11609" s="17">
        <v>17</v>
      </c>
      <c r="H11609" s="17">
        <v>117</v>
      </c>
    </row>
    <row r="11610" spans="1:8">
      <c r="A11610" s="15">
        <v>11605</v>
      </c>
      <c r="B11610" s="16" t="s">
        <v>49</v>
      </c>
      <c r="C11610" s="16" t="s">
        <v>134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49</v>
      </c>
      <c r="C11611" s="16" t="s">
        <v>135</v>
      </c>
      <c r="D11611" s="17">
        <v>4</v>
      </c>
      <c r="E11611" s="17">
        <v>14</v>
      </c>
      <c r="F11611" s="17">
        <v>145</v>
      </c>
      <c r="G11611" s="17">
        <v>5</v>
      </c>
      <c r="H11611" s="17">
        <v>168</v>
      </c>
    </row>
    <row r="11612" spans="1:8">
      <c r="A11612" s="15">
        <v>11607</v>
      </c>
      <c r="B11612" s="16" t="s">
        <v>49</v>
      </c>
      <c r="C11612" s="16" t="s">
        <v>136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49</v>
      </c>
      <c r="C11613" s="16" t="s">
        <v>137</v>
      </c>
      <c r="D11613" s="17">
        <v>0</v>
      </c>
      <c r="E11613" s="17">
        <v>0</v>
      </c>
      <c r="F11613" s="17">
        <v>0</v>
      </c>
      <c r="G11613" s="17">
        <v>0</v>
      </c>
      <c r="H11613" s="17">
        <v>0</v>
      </c>
    </row>
    <row r="11614" spans="1:8">
      <c r="A11614" s="15">
        <v>11609</v>
      </c>
      <c r="B11614" s="16" t="s">
        <v>49</v>
      </c>
      <c r="C11614" s="16" t="s">
        <v>138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49</v>
      </c>
      <c r="C11615" s="16" t="s">
        <v>139</v>
      </c>
      <c r="D11615" s="17">
        <v>0</v>
      </c>
      <c r="E11615" s="17">
        <v>0</v>
      </c>
      <c r="F11615" s="17">
        <v>0</v>
      </c>
      <c r="G11615" s="17">
        <v>0</v>
      </c>
      <c r="H11615" s="17">
        <v>0</v>
      </c>
    </row>
    <row r="11616" spans="1:8">
      <c r="A11616" s="15">
        <v>11611</v>
      </c>
      <c r="B11616" s="16" t="s">
        <v>49</v>
      </c>
      <c r="C11616" s="16" t="s">
        <v>140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49</v>
      </c>
      <c r="C11617" s="16" t="s">
        <v>141</v>
      </c>
      <c r="D11617" s="17">
        <v>0</v>
      </c>
      <c r="E11617" s="17">
        <v>0</v>
      </c>
      <c r="F11617" s="17">
        <v>0</v>
      </c>
      <c r="G11617" s="17">
        <v>0</v>
      </c>
      <c r="H11617" s="17">
        <v>0</v>
      </c>
    </row>
    <row r="11618" spans="1:8">
      <c r="A11618" s="15">
        <v>11613</v>
      </c>
      <c r="B11618" s="16" t="s">
        <v>49</v>
      </c>
      <c r="C11618" s="16" t="s">
        <v>142</v>
      </c>
      <c r="D11618" s="17">
        <v>0</v>
      </c>
      <c r="E11618" s="17">
        <v>0</v>
      </c>
      <c r="F11618" s="17">
        <v>0</v>
      </c>
      <c r="G11618" s="17">
        <v>0</v>
      </c>
      <c r="H11618" s="17">
        <v>0</v>
      </c>
    </row>
    <row r="11619" spans="1:8">
      <c r="A11619" s="15">
        <v>11614</v>
      </c>
      <c r="B11619" s="16" t="s">
        <v>49</v>
      </c>
      <c r="C11619" s="16" t="s">
        <v>143</v>
      </c>
      <c r="D11619" s="17">
        <v>0</v>
      </c>
      <c r="E11619" s="17">
        <v>4</v>
      </c>
      <c r="F11619" s="17">
        <v>132</v>
      </c>
      <c r="G11619" s="17">
        <v>73</v>
      </c>
      <c r="H11619" s="17">
        <v>209</v>
      </c>
    </row>
    <row r="11620" spans="1:8">
      <c r="A11620" s="15">
        <v>11615</v>
      </c>
      <c r="B11620" s="16" t="s">
        <v>49</v>
      </c>
      <c r="C11620" s="16" t="s">
        <v>144</v>
      </c>
      <c r="D11620" s="17">
        <v>0</v>
      </c>
      <c r="E11620" s="17">
        <v>0</v>
      </c>
      <c r="F11620" s="17">
        <v>0</v>
      </c>
      <c r="G11620" s="17">
        <v>0</v>
      </c>
      <c r="H11620" s="17">
        <v>0</v>
      </c>
    </row>
    <row r="11621" spans="1:8">
      <c r="A11621" s="15">
        <v>11616</v>
      </c>
      <c r="B11621" s="16" t="s">
        <v>49</v>
      </c>
      <c r="C11621" s="16" t="s">
        <v>349</v>
      </c>
      <c r="D11621" s="17">
        <v>42</v>
      </c>
      <c r="E11621" s="17">
        <v>608</v>
      </c>
      <c r="F11621" s="17">
        <v>1450</v>
      </c>
      <c r="G11621" s="17">
        <v>230</v>
      </c>
      <c r="H11621" s="17">
        <v>2321</v>
      </c>
    </row>
    <row r="11622" spans="1:8">
      <c r="A11622" s="15">
        <v>11617</v>
      </c>
      <c r="B11622" s="16" t="s">
        <v>49</v>
      </c>
      <c r="C11622" s="16" t="s">
        <v>145</v>
      </c>
      <c r="D11622" s="17">
        <v>0</v>
      </c>
      <c r="E11622" s="17">
        <v>0</v>
      </c>
      <c r="F11622" s="17">
        <v>0</v>
      </c>
      <c r="G11622" s="17">
        <v>0</v>
      </c>
      <c r="H11622" s="17">
        <v>0</v>
      </c>
    </row>
    <row r="11623" spans="1:8">
      <c r="A11623" s="15">
        <v>11618</v>
      </c>
      <c r="B11623" s="16" t="s">
        <v>49</v>
      </c>
      <c r="C11623" s="16" t="s">
        <v>146</v>
      </c>
      <c r="D11623" s="17">
        <v>7</v>
      </c>
      <c r="E11623" s="17">
        <v>37</v>
      </c>
      <c r="F11623" s="17">
        <v>235</v>
      </c>
      <c r="G11623" s="17">
        <v>0</v>
      </c>
      <c r="H11623" s="17">
        <v>280</v>
      </c>
    </row>
    <row r="11624" spans="1:8">
      <c r="A11624" s="15">
        <v>11619</v>
      </c>
      <c r="B11624" s="16" t="s">
        <v>49</v>
      </c>
      <c r="C11624" s="16" t="s">
        <v>147</v>
      </c>
      <c r="D11624" s="17">
        <v>0</v>
      </c>
      <c r="E11624" s="17">
        <v>0</v>
      </c>
      <c r="F11624" s="17">
        <v>7</v>
      </c>
      <c r="G11624" s="17">
        <v>0</v>
      </c>
      <c r="H11624" s="17">
        <v>5</v>
      </c>
    </row>
    <row r="11625" spans="1:8">
      <c r="A11625" s="15">
        <v>11620</v>
      </c>
      <c r="B11625" s="16" t="s">
        <v>49</v>
      </c>
      <c r="C11625" s="16" t="s">
        <v>148</v>
      </c>
      <c r="D11625" s="17">
        <v>4</v>
      </c>
      <c r="E11625" s="17">
        <v>4</v>
      </c>
      <c r="F11625" s="17">
        <v>10</v>
      </c>
      <c r="G11625" s="17">
        <v>0</v>
      </c>
      <c r="H11625" s="17">
        <v>13</v>
      </c>
    </row>
    <row r="11626" spans="1:8">
      <c r="A11626" s="15">
        <v>11621</v>
      </c>
      <c r="B11626" s="16" t="s">
        <v>49</v>
      </c>
      <c r="C11626" s="16" t="s">
        <v>350</v>
      </c>
      <c r="D11626" s="17">
        <v>5</v>
      </c>
      <c r="E11626" s="17">
        <v>0</v>
      </c>
      <c r="F11626" s="17">
        <v>7</v>
      </c>
      <c r="G11626" s="17">
        <v>0</v>
      </c>
      <c r="H11626" s="17">
        <v>7</v>
      </c>
    </row>
    <row r="11627" spans="1:8">
      <c r="A11627" s="15">
        <v>11622</v>
      </c>
      <c r="B11627" s="16" t="s">
        <v>49</v>
      </c>
      <c r="C11627" s="16" t="s">
        <v>149</v>
      </c>
      <c r="D11627" s="17">
        <v>0</v>
      </c>
      <c r="E11627" s="17">
        <v>0</v>
      </c>
      <c r="F11627" s="17">
        <v>0</v>
      </c>
      <c r="G11627" s="17">
        <v>0</v>
      </c>
      <c r="H11627" s="17">
        <v>8</v>
      </c>
    </row>
    <row r="11628" spans="1:8">
      <c r="A11628" s="15">
        <v>11623</v>
      </c>
      <c r="B11628" s="16" t="s">
        <v>49</v>
      </c>
      <c r="C11628" s="16" t="s">
        <v>150</v>
      </c>
      <c r="D11628" s="17">
        <v>0</v>
      </c>
      <c r="E11628" s="17">
        <v>0</v>
      </c>
      <c r="F11628" s="17">
        <v>3</v>
      </c>
      <c r="G11628" s="17">
        <v>0</v>
      </c>
      <c r="H11628" s="17">
        <v>3</v>
      </c>
    </row>
    <row r="11629" spans="1:8">
      <c r="A11629" s="15">
        <v>11624</v>
      </c>
      <c r="B11629" s="16" t="s">
        <v>49</v>
      </c>
      <c r="C11629" s="16" t="s">
        <v>351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49</v>
      </c>
      <c r="C11630" s="16" t="s">
        <v>151</v>
      </c>
      <c r="D11630" s="17">
        <v>3</v>
      </c>
      <c r="E11630" s="17">
        <v>0</v>
      </c>
      <c r="F11630" s="17">
        <v>141</v>
      </c>
      <c r="G11630" s="17">
        <v>206</v>
      </c>
      <c r="H11630" s="17">
        <v>357</v>
      </c>
    </row>
    <row r="11631" spans="1:8">
      <c r="A11631" s="15">
        <v>11626</v>
      </c>
      <c r="B11631" s="16" t="s">
        <v>49</v>
      </c>
      <c r="C11631" s="16" t="s">
        <v>152</v>
      </c>
      <c r="D11631" s="17">
        <v>0</v>
      </c>
      <c r="E11631" s="17">
        <v>3</v>
      </c>
      <c r="F11631" s="17">
        <v>7</v>
      </c>
      <c r="G11631" s="17">
        <v>0</v>
      </c>
      <c r="H11631" s="17">
        <v>11</v>
      </c>
    </row>
    <row r="11632" spans="1:8">
      <c r="A11632" s="15">
        <v>11627</v>
      </c>
      <c r="B11632" s="16" t="s">
        <v>49</v>
      </c>
      <c r="C11632" s="16" t="s">
        <v>352</v>
      </c>
      <c r="D11632" s="17">
        <v>0</v>
      </c>
      <c r="E11632" s="17">
        <v>0</v>
      </c>
      <c r="F11632" s="17">
        <v>0</v>
      </c>
      <c r="G11632" s="17">
        <v>0</v>
      </c>
      <c r="H11632" s="17">
        <v>0</v>
      </c>
    </row>
    <row r="11633" spans="1:8">
      <c r="A11633" s="15">
        <v>11628</v>
      </c>
      <c r="B11633" s="16" t="s">
        <v>49</v>
      </c>
      <c r="C11633" s="16" t="s">
        <v>153</v>
      </c>
      <c r="D11633" s="17">
        <v>0</v>
      </c>
      <c r="E11633" s="17">
        <v>3</v>
      </c>
      <c r="F11633" s="17">
        <v>41</v>
      </c>
      <c r="G11633" s="17">
        <v>42</v>
      </c>
      <c r="H11633" s="17">
        <v>82</v>
      </c>
    </row>
    <row r="11634" spans="1:8">
      <c r="A11634" s="15">
        <v>11629</v>
      </c>
      <c r="B11634" s="16" t="s">
        <v>49</v>
      </c>
      <c r="C11634" s="16" t="s">
        <v>154</v>
      </c>
      <c r="D11634" s="17">
        <v>0</v>
      </c>
      <c r="E11634" s="17">
        <v>0</v>
      </c>
      <c r="F11634" s="17">
        <v>10</v>
      </c>
      <c r="G11634" s="17">
        <v>5</v>
      </c>
      <c r="H11634" s="17">
        <v>17</v>
      </c>
    </row>
    <row r="11635" spans="1:8">
      <c r="A11635" s="15">
        <v>11630</v>
      </c>
      <c r="B11635" s="16" t="s">
        <v>49</v>
      </c>
      <c r="C11635" s="16" t="s">
        <v>155</v>
      </c>
      <c r="D11635" s="17">
        <v>6</v>
      </c>
      <c r="E11635" s="17">
        <v>0</v>
      </c>
      <c r="F11635" s="17">
        <v>17</v>
      </c>
      <c r="G11635" s="17">
        <v>0</v>
      </c>
      <c r="H11635" s="17">
        <v>18</v>
      </c>
    </row>
    <row r="11636" spans="1:8">
      <c r="A11636" s="15">
        <v>11631</v>
      </c>
      <c r="B11636" s="16" t="s">
        <v>49</v>
      </c>
      <c r="C11636" s="16" t="s">
        <v>156</v>
      </c>
      <c r="D11636" s="17">
        <v>0</v>
      </c>
      <c r="E11636" s="17">
        <v>4</v>
      </c>
      <c r="F11636" s="17">
        <v>7</v>
      </c>
      <c r="G11636" s="17">
        <v>0</v>
      </c>
      <c r="H11636" s="17">
        <v>9</v>
      </c>
    </row>
    <row r="11637" spans="1:8">
      <c r="A11637" s="15">
        <v>11632</v>
      </c>
      <c r="B11637" s="16" t="s">
        <v>49</v>
      </c>
      <c r="C11637" s="16" t="s">
        <v>157</v>
      </c>
      <c r="D11637" s="17">
        <v>0</v>
      </c>
      <c r="E11637" s="17">
        <v>0</v>
      </c>
      <c r="F11637" s="17">
        <v>0</v>
      </c>
      <c r="G11637" s="17">
        <v>0</v>
      </c>
      <c r="H11637" s="17">
        <v>0</v>
      </c>
    </row>
    <row r="11638" spans="1:8">
      <c r="A11638" s="15">
        <v>11633</v>
      </c>
      <c r="B11638" s="16" t="s">
        <v>49</v>
      </c>
      <c r="C11638" s="16" t="s">
        <v>158</v>
      </c>
      <c r="D11638" s="17">
        <v>0</v>
      </c>
      <c r="E11638" s="17">
        <v>0</v>
      </c>
      <c r="F11638" s="17">
        <v>0</v>
      </c>
      <c r="G11638" s="17">
        <v>0</v>
      </c>
      <c r="H11638" s="17">
        <v>0</v>
      </c>
    </row>
    <row r="11639" spans="1:8">
      <c r="A11639" s="15">
        <v>11634</v>
      </c>
      <c r="B11639" s="16" t="s">
        <v>49</v>
      </c>
      <c r="C11639" s="16" t="s">
        <v>159</v>
      </c>
      <c r="D11639" s="17">
        <v>0</v>
      </c>
      <c r="E11639" s="17">
        <v>0</v>
      </c>
      <c r="F11639" s="17">
        <v>0</v>
      </c>
      <c r="G11639" s="17">
        <v>8</v>
      </c>
      <c r="H11639" s="17">
        <v>6</v>
      </c>
    </row>
    <row r="11640" spans="1:8">
      <c r="A11640" s="15">
        <v>11635</v>
      </c>
      <c r="B11640" s="16" t="s">
        <v>49</v>
      </c>
      <c r="C11640" s="16" t="s">
        <v>160</v>
      </c>
      <c r="D11640" s="17">
        <v>0</v>
      </c>
      <c r="E11640" s="17">
        <v>0</v>
      </c>
      <c r="F11640" s="17">
        <v>0</v>
      </c>
      <c r="G11640" s="17">
        <v>0</v>
      </c>
      <c r="H11640" s="17">
        <v>5</v>
      </c>
    </row>
    <row r="11641" spans="1:8">
      <c r="A11641" s="15">
        <v>11636</v>
      </c>
      <c r="B11641" s="16" t="s">
        <v>49</v>
      </c>
      <c r="C11641" s="16" t="s">
        <v>161</v>
      </c>
      <c r="D11641" s="17">
        <v>7</v>
      </c>
      <c r="E11641" s="17">
        <v>11</v>
      </c>
      <c r="F11641" s="17">
        <v>72</v>
      </c>
      <c r="G11641" s="17">
        <v>39</v>
      </c>
      <c r="H11641" s="17">
        <v>131</v>
      </c>
    </row>
    <row r="11642" spans="1:8">
      <c r="A11642" s="15">
        <v>11637</v>
      </c>
      <c r="B11642" s="16" t="s">
        <v>49</v>
      </c>
      <c r="C11642" s="16" t="s">
        <v>162</v>
      </c>
      <c r="D11642" s="17">
        <v>0</v>
      </c>
      <c r="E11642" s="17">
        <v>0</v>
      </c>
      <c r="F11642" s="17">
        <v>86</v>
      </c>
      <c r="G11642" s="17">
        <v>19</v>
      </c>
      <c r="H11642" s="17">
        <v>106</v>
      </c>
    </row>
    <row r="11643" spans="1:8">
      <c r="A11643" s="15">
        <v>11638</v>
      </c>
      <c r="B11643" s="16" t="s">
        <v>49</v>
      </c>
      <c r="C11643" s="16" t="s">
        <v>163</v>
      </c>
      <c r="D11643" s="17">
        <v>68</v>
      </c>
      <c r="E11643" s="17">
        <v>81</v>
      </c>
      <c r="F11643" s="17">
        <v>1305</v>
      </c>
      <c r="G11643" s="17">
        <v>193</v>
      </c>
      <c r="H11643" s="17">
        <v>1650</v>
      </c>
    </row>
    <row r="11644" spans="1:8">
      <c r="A11644" s="15">
        <v>11639</v>
      </c>
      <c r="B11644" s="16" t="s">
        <v>49</v>
      </c>
      <c r="C11644" s="16" t="s">
        <v>164</v>
      </c>
      <c r="D11644" s="17">
        <v>0</v>
      </c>
      <c r="E11644" s="17">
        <v>0</v>
      </c>
      <c r="F11644" s="17">
        <v>0</v>
      </c>
      <c r="G11644" s="17">
        <v>0</v>
      </c>
      <c r="H11644" s="17">
        <v>0</v>
      </c>
    </row>
    <row r="11645" spans="1:8">
      <c r="A11645" s="15">
        <v>11640</v>
      </c>
      <c r="B11645" s="16" t="s">
        <v>49</v>
      </c>
      <c r="C11645" s="16" t="s">
        <v>165</v>
      </c>
      <c r="D11645" s="17">
        <v>7</v>
      </c>
      <c r="E11645" s="17">
        <v>22</v>
      </c>
      <c r="F11645" s="17">
        <v>133</v>
      </c>
      <c r="G11645" s="17">
        <v>3</v>
      </c>
      <c r="H11645" s="17">
        <v>170</v>
      </c>
    </row>
    <row r="11646" spans="1:8">
      <c r="A11646" s="15">
        <v>11641</v>
      </c>
      <c r="B11646" s="16" t="s">
        <v>49</v>
      </c>
      <c r="C11646" s="16" t="s">
        <v>166</v>
      </c>
      <c r="D11646" s="17">
        <v>0</v>
      </c>
      <c r="E11646" s="17">
        <v>0</v>
      </c>
      <c r="F11646" s="17">
        <v>4</v>
      </c>
      <c r="G11646" s="17">
        <v>0</v>
      </c>
      <c r="H11646" s="17">
        <v>6</v>
      </c>
    </row>
    <row r="11647" spans="1:8">
      <c r="A11647" s="15">
        <v>11642</v>
      </c>
      <c r="B11647" s="16" t="s">
        <v>49</v>
      </c>
      <c r="C11647" s="16" t="s">
        <v>167</v>
      </c>
      <c r="D11647" s="17">
        <v>31</v>
      </c>
      <c r="E11647" s="17">
        <v>75</v>
      </c>
      <c r="F11647" s="17">
        <v>390</v>
      </c>
      <c r="G11647" s="17">
        <v>18</v>
      </c>
      <c r="H11647" s="17">
        <v>502</v>
      </c>
    </row>
    <row r="11648" spans="1:8">
      <c r="A11648" s="15">
        <v>11643</v>
      </c>
      <c r="B11648" s="16" t="s">
        <v>49</v>
      </c>
      <c r="C11648" s="16" t="s">
        <v>168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49</v>
      </c>
      <c r="C11649" s="16" t="s">
        <v>353</v>
      </c>
      <c r="D11649" s="17">
        <v>0</v>
      </c>
      <c r="E11649" s="17">
        <v>0</v>
      </c>
      <c r="F11649" s="17">
        <v>0</v>
      </c>
      <c r="G11649" s="17">
        <v>0</v>
      </c>
      <c r="H11649" s="17">
        <v>0</v>
      </c>
    </row>
    <row r="11650" spans="1:8">
      <c r="A11650" s="15">
        <v>11645</v>
      </c>
      <c r="B11650" s="16" t="s">
        <v>49</v>
      </c>
      <c r="C11650" s="16" t="s">
        <v>169</v>
      </c>
      <c r="D11650" s="17">
        <v>5</v>
      </c>
      <c r="E11650" s="17">
        <v>7</v>
      </c>
      <c r="F11650" s="17">
        <v>126</v>
      </c>
      <c r="G11650" s="17">
        <v>9</v>
      </c>
      <c r="H11650" s="17">
        <v>150</v>
      </c>
    </row>
    <row r="11651" spans="1:8">
      <c r="A11651" s="15">
        <v>11646</v>
      </c>
      <c r="B11651" s="16" t="s">
        <v>49</v>
      </c>
      <c r="C11651" s="16" t="s">
        <v>170</v>
      </c>
      <c r="D11651" s="17">
        <v>0</v>
      </c>
      <c r="E11651" s="17">
        <v>0</v>
      </c>
      <c r="F11651" s="17">
        <v>6</v>
      </c>
      <c r="G11651" s="17">
        <v>3</v>
      </c>
      <c r="H11651" s="17">
        <v>14</v>
      </c>
    </row>
    <row r="11652" spans="1:8">
      <c r="A11652" s="15">
        <v>11647</v>
      </c>
      <c r="B11652" s="16" t="s">
        <v>49</v>
      </c>
      <c r="C11652" s="16" t="s">
        <v>171</v>
      </c>
      <c r="D11652" s="17">
        <v>0</v>
      </c>
      <c r="E11652" s="17">
        <v>5</v>
      </c>
      <c r="F11652" s="17">
        <v>79</v>
      </c>
      <c r="G11652" s="17">
        <v>7</v>
      </c>
      <c r="H11652" s="17">
        <v>97</v>
      </c>
    </row>
    <row r="11653" spans="1:8">
      <c r="A11653" s="15">
        <v>11648</v>
      </c>
      <c r="B11653" s="16" t="s">
        <v>49</v>
      </c>
      <c r="C11653" s="16" t="s">
        <v>172</v>
      </c>
      <c r="D11653" s="17">
        <v>0</v>
      </c>
      <c r="E11653" s="17">
        <v>0</v>
      </c>
      <c r="F11653" s="17">
        <v>0</v>
      </c>
      <c r="G11653" s="17">
        <v>0</v>
      </c>
      <c r="H11653" s="17">
        <v>0</v>
      </c>
    </row>
    <row r="11654" spans="1:8">
      <c r="A11654" s="15">
        <v>11649</v>
      </c>
      <c r="B11654" s="16" t="s">
        <v>49</v>
      </c>
      <c r="C11654" s="16" t="s">
        <v>173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49</v>
      </c>
      <c r="C11655" s="16" t="s">
        <v>174</v>
      </c>
      <c r="D11655" s="17">
        <v>0</v>
      </c>
      <c r="E11655" s="17">
        <v>0</v>
      </c>
      <c r="F11655" s="17">
        <v>0</v>
      </c>
      <c r="G11655" s="17">
        <v>0</v>
      </c>
      <c r="H11655" s="17">
        <v>0</v>
      </c>
    </row>
    <row r="11656" spans="1:8">
      <c r="A11656" s="15">
        <v>11651</v>
      </c>
      <c r="B11656" s="16" t="s">
        <v>49</v>
      </c>
      <c r="C11656" s="16" t="s">
        <v>175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49</v>
      </c>
      <c r="C11657" s="16" t="s">
        <v>176</v>
      </c>
      <c r="D11657" s="17">
        <v>0</v>
      </c>
      <c r="E11657" s="17">
        <v>0</v>
      </c>
      <c r="F11657" s="17">
        <v>0</v>
      </c>
      <c r="G11657" s="17">
        <v>3</v>
      </c>
      <c r="H11657" s="17">
        <v>3</v>
      </c>
    </row>
    <row r="11658" spans="1:8">
      <c r="A11658" s="15">
        <v>11653</v>
      </c>
      <c r="B11658" s="16" t="s">
        <v>49</v>
      </c>
      <c r="C11658" s="16" t="s">
        <v>177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49</v>
      </c>
      <c r="C11659" s="16" t="s">
        <v>178</v>
      </c>
      <c r="D11659" s="17">
        <v>0</v>
      </c>
      <c r="E11659" s="17">
        <v>21</v>
      </c>
      <c r="F11659" s="17">
        <v>138</v>
      </c>
      <c r="G11659" s="17">
        <v>97</v>
      </c>
      <c r="H11659" s="17">
        <v>258</v>
      </c>
    </row>
    <row r="11660" spans="1:8">
      <c r="A11660" s="15">
        <v>11655</v>
      </c>
      <c r="B11660" s="16" t="s">
        <v>49</v>
      </c>
      <c r="C11660" s="16" t="s">
        <v>179</v>
      </c>
      <c r="D11660" s="17">
        <v>0</v>
      </c>
      <c r="E11660" s="17">
        <v>0</v>
      </c>
      <c r="F11660" s="17">
        <v>7</v>
      </c>
      <c r="G11660" s="17">
        <v>0</v>
      </c>
      <c r="H11660" s="17">
        <v>15</v>
      </c>
    </row>
    <row r="11661" spans="1:8">
      <c r="A11661" s="15">
        <v>11656</v>
      </c>
      <c r="B11661" s="16" t="s">
        <v>49</v>
      </c>
      <c r="C11661" s="16" t="s">
        <v>180</v>
      </c>
      <c r="D11661" s="17">
        <v>0</v>
      </c>
      <c r="E11661" s="17">
        <v>0</v>
      </c>
      <c r="F11661" s="17">
        <v>0</v>
      </c>
      <c r="G11661" s="17">
        <v>0</v>
      </c>
      <c r="H11661" s="17">
        <v>3</v>
      </c>
    </row>
    <row r="11662" spans="1:8">
      <c r="A11662" s="15">
        <v>11657</v>
      </c>
      <c r="B11662" s="16" t="s">
        <v>49</v>
      </c>
      <c r="C11662" s="16" t="s">
        <v>181</v>
      </c>
      <c r="D11662" s="17">
        <v>9</v>
      </c>
      <c r="E11662" s="17">
        <v>4</v>
      </c>
      <c r="F11662" s="17">
        <v>214</v>
      </c>
      <c r="G11662" s="17">
        <v>613</v>
      </c>
      <c r="H11662" s="17">
        <v>837</v>
      </c>
    </row>
    <row r="11663" spans="1:8">
      <c r="A11663" s="15">
        <v>11658</v>
      </c>
      <c r="B11663" s="16" t="s">
        <v>49</v>
      </c>
      <c r="C11663" s="16" t="s">
        <v>182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49</v>
      </c>
      <c r="C11664" s="16" t="s">
        <v>183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49</v>
      </c>
      <c r="C11665" s="16" t="s">
        <v>184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49</v>
      </c>
      <c r="C11666" s="16" t="s">
        <v>185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49</v>
      </c>
      <c r="C11667" s="16" t="s">
        <v>186</v>
      </c>
      <c r="D11667" s="17">
        <v>0</v>
      </c>
      <c r="E11667" s="17">
        <v>0</v>
      </c>
      <c r="F11667" s="17">
        <v>5</v>
      </c>
      <c r="G11667" s="17">
        <v>0</v>
      </c>
      <c r="H11667" s="17">
        <v>6</v>
      </c>
    </row>
    <row r="11668" spans="1:8">
      <c r="A11668" s="15">
        <v>11663</v>
      </c>
      <c r="B11668" s="16" t="s">
        <v>49</v>
      </c>
      <c r="C11668" s="16" t="s">
        <v>354</v>
      </c>
      <c r="D11668" s="17">
        <v>0</v>
      </c>
      <c r="E11668" s="17">
        <v>0</v>
      </c>
      <c r="F11668" s="17">
        <v>0</v>
      </c>
      <c r="G11668" s="17">
        <v>0</v>
      </c>
      <c r="H11668" s="17">
        <v>0</v>
      </c>
    </row>
    <row r="11669" spans="1:8">
      <c r="A11669" s="15">
        <v>11664</v>
      </c>
      <c r="B11669" s="16" t="s">
        <v>49</v>
      </c>
      <c r="C11669" s="16" t="s">
        <v>187</v>
      </c>
      <c r="D11669" s="17">
        <v>0</v>
      </c>
      <c r="E11669" s="17">
        <v>0</v>
      </c>
      <c r="F11669" s="17">
        <v>0</v>
      </c>
      <c r="G11669" s="17">
        <v>0</v>
      </c>
      <c r="H11669" s="17">
        <v>3</v>
      </c>
    </row>
    <row r="11670" spans="1:8">
      <c r="A11670" s="15">
        <v>11665</v>
      </c>
      <c r="B11670" s="16" t="s">
        <v>49</v>
      </c>
      <c r="C11670" s="16" t="s">
        <v>188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49</v>
      </c>
      <c r="C11671" s="16" t="s">
        <v>189</v>
      </c>
      <c r="D11671" s="17">
        <v>0</v>
      </c>
      <c r="E11671" s="17">
        <v>0</v>
      </c>
      <c r="F11671" s="17">
        <v>3</v>
      </c>
      <c r="G11671" s="17">
        <v>0</v>
      </c>
      <c r="H11671" s="17">
        <v>3</v>
      </c>
    </row>
    <row r="11672" spans="1:8">
      <c r="A11672" s="15">
        <v>11667</v>
      </c>
      <c r="B11672" s="16" t="s">
        <v>49</v>
      </c>
      <c r="C11672" s="16" t="s">
        <v>190</v>
      </c>
      <c r="D11672" s="17">
        <v>0</v>
      </c>
      <c r="E11672" s="17">
        <v>0</v>
      </c>
      <c r="F11672" s="17">
        <v>0</v>
      </c>
      <c r="G11672" s="17">
        <v>0</v>
      </c>
      <c r="H11672" s="17">
        <v>0</v>
      </c>
    </row>
    <row r="11673" spans="1:8">
      <c r="A11673" s="15">
        <v>11668</v>
      </c>
      <c r="B11673" s="16" t="s">
        <v>49</v>
      </c>
      <c r="C11673" s="16" t="s">
        <v>191</v>
      </c>
      <c r="D11673" s="17">
        <v>0</v>
      </c>
      <c r="E11673" s="17">
        <v>0</v>
      </c>
      <c r="F11673" s="17">
        <v>0</v>
      </c>
      <c r="G11673" s="17">
        <v>0</v>
      </c>
      <c r="H11673" s="17">
        <v>0</v>
      </c>
    </row>
    <row r="11674" spans="1:8">
      <c r="A11674" s="15">
        <v>11669</v>
      </c>
      <c r="B11674" s="16" t="s">
        <v>49</v>
      </c>
      <c r="C11674" s="16" t="s">
        <v>192</v>
      </c>
      <c r="D11674" s="17">
        <v>0</v>
      </c>
      <c r="E11674" s="17">
        <v>0</v>
      </c>
      <c r="F11674" s="17">
        <v>0</v>
      </c>
      <c r="G11674" s="17">
        <v>0</v>
      </c>
      <c r="H11674" s="17">
        <v>0</v>
      </c>
    </row>
    <row r="11675" spans="1:8">
      <c r="A11675" s="15">
        <v>11670</v>
      </c>
      <c r="B11675" s="16" t="s">
        <v>49</v>
      </c>
      <c r="C11675" s="16" t="s">
        <v>355</v>
      </c>
      <c r="D11675" s="17">
        <v>10</v>
      </c>
      <c r="E11675" s="17">
        <v>29</v>
      </c>
      <c r="F11675" s="17">
        <v>285</v>
      </c>
      <c r="G11675" s="17">
        <v>17</v>
      </c>
      <c r="H11675" s="17">
        <v>341</v>
      </c>
    </row>
    <row r="11676" spans="1:8">
      <c r="A11676" s="15">
        <v>11671</v>
      </c>
      <c r="B11676" s="16" t="s">
        <v>49</v>
      </c>
      <c r="C11676" s="16" t="s">
        <v>193</v>
      </c>
      <c r="D11676" s="17">
        <v>0</v>
      </c>
      <c r="E11676" s="17">
        <v>0</v>
      </c>
      <c r="F11676" s="17">
        <v>19</v>
      </c>
      <c r="G11676" s="17">
        <v>16</v>
      </c>
      <c r="H11676" s="17">
        <v>41</v>
      </c>
    </row>
    <row r="11677" spans="1:8">
      <c r="A11677" s="15">
        <v>11672</v>
      </c>
      <c r="B11677" s="16" t="s">
        <v>49</v>
      </c>
      <c r="C11677" s="16" t="s">
        <v>194</v>
      </c>
      <c r="D11677" s="17">
        <v>0</v>
      </c>
      <c r="E11677" s="17">
        <v>0</v>
      </c>
      <c r="F11677" s="17">
        <v>0</v>
      </c>
      <c r="G11677" s="17">
        <v>0</v>
      </c>
      <c r="H11677" s="17">
        <v>0</v>
      </c>
    </row>
    <row r="11678" spans="1:8">
      <c r="A11678" s="15">
        <v>11673</v>
      </c>
      <c r="B11678" s="16" t="s">
        <v>49</v>
      </c>
      <c r="C11678" s="16" t="s">
        <v>195</v>
      </c>
      <c r="D11678" s="17">
        <v>233</v>
      </c>
      <c r="E11678" s="17">
        <v>531</v>
      </c>
      <c r="F11678" s="17">
        <v>2465</v>
      </c>
      <c r="G11678" s="17">
        <v>59</v>
      </c>
      <c r="H11678" s="17">
        <v>3291</v>
      </c>
    </row>
    <row r="11679" spans="1:8">
      <c r="A11679" s="15">
        <v>11674</v>
      </c>
      <c r="B11679" s="16" t="s">
        <v>49</v>
      </c>
      <c r="C11679" s="16" t="s">
        <v>196</v>
      </c>
      <c r="D11679" s="17">
        <v>31</v>
      </c>
      <c r="E11679" s="17">
        <v>43</v>
      </c>
      <c r="F11679" s="17">
        <v>271</v>
      </c>
      <c r="G11679" s="17">
        <v>18</v>
      </c>
      <c r="H11679" s="17">
        <v>361</v>
      </c>
    </row>
    <row r="11680" spans="1:8">
      <c r="A11680" s="15">
        <v>11675</v>
      </c>
      <c r="B11680" s="16" t="s">
        <v>49</v>
      </c>
      <c r="C11680" s="16" t="s">
        <v>197</v>
      </c>
      <c r="D11680" s="17">
        <v>10</v>
      </c>
      <c r="E11680" s="17">
        <v>21</v>
      </c>
      <c r="F11680" s="17">
        <v>205</v>
      </c>
      <c r="G11680" s="17">
        <v>3</v>
      </c>
      <c r="H11680" s="17">
        <v>240</v>
      </c>
    </row>
    <row r="11681" spans="1:8">
      <c r="A11681" s="15">
        <v>11676</v>
      </c>
      <c r="B11681" s="16" t="s">
        <v>49</v>
      </c>
      <c r="C11681" s="16" t="s">
        <v>198</v>
      </c>
      <c r="D11681" s="17">
        <v>7</v>
      </c>
      <c r="E11681" s="17">
        <v>17</v>
      </c>
      <c r="F11681" s="17">
        <v>62</v>
      </c>
      <c r="G11681" s="17">
        <v>5</v>
      </c>
      <c r="H11681" s="17">
        <v>92</v>
      </c>
    </row>
    <row r="11682" spans="1:8">
      <c r="A11682" s="15">
        <v>11677</v>
      </c>
      <c r="B11682" s="16" t="s">
        <v>49</v>
      </c>
      <c r="C11682" s="16" t="s">
        <v>199</v>
      </c>
      <c r="D11682" s="17">
        <v>8</v>
      </c>
      <c r="E11682" s="17">
        <v>3</v>
      </c>
      <c r="F11682" s="17">
        <v>220</v>
      </c>
      <c r="G11682" s="17">
        <v>33</v>
      </c>
      <c r="H11682" s="17">
        <v>266</v>
      </c>
    </row>
    <row r="11683" spans="1:8">
      <c r="A11683" s="15">
        <v>11678</v>
      </c>
      <c r="B11683" s="16" t="s">
        <v>49</v>
      </c>
      <c r="C11683" s="16" t="s">
        <v>200</v>
      </c>
      <c r="D11683" s="17">
        <v>0</v>
      </c>
      <c r="E11683" s="17">
        <v>0</v>
      </c>
      <c r="F11683" s="17">
        <v>0</v>
      </c>
      <c r="G11683" s="17">
        <v>0</v>
      </c>
      <c r="H11683" s="17">
        <v>0</v>
      </c>
    </row>
    <row r="11684" spans="1:8">
      <c r="A11684" s="15">
        <v>11679</v>
      </c>
      <c r="B11684" s="16" t="s">
        <v>49</v>
      </c>
      <c r="C11684" s="16" t="s">
        <v>201</v>
      </c>
      <c r="D11684" s="17">
        <v>6</v>
      </c>
      <c r="E11684" s="17">
        <v>0</v>
      </c>
      <c r="F11684" s="17">
        <v>12</v>
      </c>
      <c r="G11684" s="17">
        <v>0</v>
      </c>
      <c r="H11684" s="17">
        <v>17</v>
      </c>
    </row>
    <row r="11685" spans="1:8">
      <c r="A11685" s="15">
        <v>11680</v>
      </c>
      <c r="B11685" s="16" t="s">
        <v>49</v>
      </c>
      <c r="C11685" s="16" t="s">
        <v>202</v>
      </c>
      <c r="D11685" s="17">
        <v>4</v>
      </c>
      <c r="E11685" s="17">
        <v>14</v>
      </c>
      <c r="F11685" s="17">
        <v>265</v>
      </c>
      <c r="G11685" s="17">
        <v>628</v>
      </c>
      <c r="H11685" s="17">
        <v>918</v>
      </c>
    </row>
    <row r="11686" spans="1:8">
      <c r="A11686" s="15">
        <v>11681</v>
      </c>
      <c r="B11686" s="16" t="s">
        <v>49</v>
      </c>
      <c r="C11686" s="16" t="s">
        <v>203</v>
      </c>
      <c r="D11686" s="17">
        <v>0</v>
      </c>
      <c r="E11686" s="17">
        <v>0</v>
      </c>
      <c r="F11686" s="17">
        <v>3</v>
      </c>
      <c r="G11686" s="17">
        <v>0</v>
      </c>
      <c r="H11686" s="17">
        <v>3</v>
      </c>
    </row>
    <row r="11687" spans="1:8">
      <c r="A11687" s="15">
        <v>11682</v>
      </c>
      <c r="B11687" s="16" t="s">
        <v>49</v>
      </c>
      <c r="C11687" s="16" t="s">
        <v>204</v>
      </c>
      <c r="D11687" s="17">
        <v>4</v>
      </c>
      <c r="E11687" s="17">
        <v>16</v>
      </c>
      <c r="F11687" s="17">
        <v>158</v>
      </c>
      <c r="G11687" s="17">
        <v>9</v>
      </c>
      <c r="H11687" s="17">
        <v>186</v>
      </c>
    </row>
    <row r="11688" spans="1:8">
      <c r="A11688" s="15">
        <v>11683</v>
      </c>
      <c r="B11688" s="16" t="s">
        <v>49</v>
      </c>
      <c r="C11688" s="16" t="s">
        <v>205</v>
      </c>
      <c r="D11688" s="17">
        <v>0</v>
      </c>
      <c r="E11688" s="17">
        <v>0</v>
      </c>
      <c r="F11688" s="17">
        <v>0</v>
      </c>
      <c r="G11688" s="17">
        <v>0</v>
      </c>
      <c r="H11688" s="17">
        <v>0</v>
      </c>
    </row>
    <row r="11689" spans="1:8">
      <c r="A11689" s="15">
        <v>11684</v>
      </c>
      <c r="B11689" s="16" t="s">
        <v>49</v>
      </c>
      <c r="C11689" s="16" t="s">
        <v>356</v>
      </c>
      <c r="D11689" s="17">
        <v>0</v>
      </c>
      <c r="E11689" s="17">
        <v>0</v>
      </c>
      <c r="F11689" s="17">
        <v>0</v>
      </c>
      <c r="G11689" s="17">
        <v>0</v>
      </c>
      <c r="H11689" s="17">
        <v>0</v>
      </c>
    </row>
    <row r="11690" spans="1:8">
      <c r="A11690" s="15">
        <v>11685</v>
      </c>
      <c r="B11690" s="16" t="s">
        <v>49</v>
      </c>
      <c r="C11690" s="16" t="s">
        <v>206</v>
      </c>
      <c r="D11690" s="17">
        <v>0</v>
      </c>
      <c r="E11690" s="17">
        <v>0</v>
      </c>
      <c r="F11690" s="17">
        <v>3</v>
      </c>
      <c r="G11690" s="17">
        <v>0</v>
      </c>
      <c r="H11690" s="17">
        <v>5</v>
      </c>
    </row>
    <row r="11691" spans="1:8">
      <c r="A11691" s="15">
        <v>11686</v>
      </c>
      <c r="B11691" s="16" t="s">
        <v>49</v>
      </c>
      <c r="C11691" s="16" t="s">
        <v>207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49</v>
      </c>
      <c r="C11692" s="16" t="s">
        <v>208</v>
      </c>
      <c r="D11692" s="17">
        <v>18</v>
      </c>
      <c r="E11692" s="17">
        <v>35</v>
      </c>
      <c r="F11692" s="17">
        <v>39</v>
      </c>
      <c r="G11692" s="17">
        <v>0</v>
      </c>
      <c r="H11692" s="17">
        <v>87</v>
      </c>
    </row>
    <row r="11693" spans="1:8">
      <c r="A11693" s="15">
        <v>11688</v>
      </c>
      <c r="B11693" s="16" t="s">
        <v>49</v>
      </c>
      <c r="C11693" s="16" t="s">
        <v>209</v>
      </c>
      <c r="D11693" s="17">
        <v>0</v>
      </c>
      <c r="E11693" s="17">
        <v>0</v>
      </c>
      <c r="F11693" s="17">
        <v>0</v>
      </c>
      <c r="G11693" s="17">
        <v>0</v>
      </c>
      <c r="H11693" s="17">
        <v>0</v>
      </c>
    </row>
    <row r="11694" spans="1:8">
      <c r="A11694" s="15">
        <v>11689</v>
      </c>
      <c r="B11694" s="16" t="s">
        <v>49</v>
      </c>
      <c r="C11694" s="16" t="s">
        <v>357</v>
      </c>
      <c r="D11694" s="17">
        <v>0</v>
      </c>
      <c r="E11694" s="17">
        <v>0</v>
      </c>
      <c r="F11694" s="17">
        <v>0</v>
      </c>
      <c r="G11694" s="17">
        <v>0</v>
      </c>
      <c r="H11694" s="17">
        <v>0</v>
      </c>
    </row>
    <row r="11695" spans="1:8">
      <c r="A11695" s="15">
        <v>11690</v>
      </c>
      <c r="B11695" s="16" t="s">
        <v>49</v>
      </c>
      <c r="C11695" s="16" t="s">
        <v>358</v>
      </c>
      <c r="D11695" s="17">
        <v>13</v>
      </c>
      <c r="E11695" s="17">
        <v>20</v>
      </c>
      <c r="F11695" s="17">
        <v>190</v>
      </c>
      <c r="G11695" s="17">
        <v>4</v>
      </c>
      <c r="H11695" s="17">
        <v>228</v>
      </c>
    </row>
    <row r="11696" spans="1:8">
      <c r="A11696" s="15">
        <v>11691</v>
      </c>
      <c r="B11696" s="16" t="s">
        <v>49</v>
      </c>
      <c r="C11696" s="16" t="s">
        <v>359</v>
      </c>
      <c r="D11696" s="17">
        <v>0</v>
      </c>
      <c r="E11696" s="17">
        <v>7</v>
      </c>
      <c r="F11696" s="17">
        <v>11</v>
      </c>
      <c r="G11696" s="17">
        <v>0</v>
      </c>
      <c r="H11696" s="17">
        <v>17</v>
      </c>
    </row>
    <row r="11697" spans="1:8">
      <c r="A11697" s="15">
        <v>11692</v>
      </c>
      <c r="B11697" s="16" t="s">
        <v>49</v>
      </c>
      <c r="C11697" s="16" t="s">
        <v>210</v>
      </c>
      <c r="D11697" s="17">
        <v>0</v>
      </c>
      <c r="E11697" s="17">
        <v>60</v>
      </c>
      <c r="F11697" s="17">
        <v>22</v>
      </c>
      <c r="G11697" s="17">
        <v>0</v>
      </c>
      <c r="H11697" s="17">
        <v>81</v>
      </c>
    </row>
    <row r="11698" spans="1:8">
      <c r="A11698" s="15">
        <v>11693</v>
      </c>
      <c r="B11698" s="16" t="s">
        <v>49</v>
      </c>
      <c r="C11698" s="16" t="s">
        <v>360</v>
      </c>
      <c r="D11698" s="17">
        <v>0</v>
      </c>
      <c r="E11698" s="17">
        <v>0</v>
      </c>
      <c r="F11698" s="17">
        <v>3</v>
      </c>
      <c r="G11698" s="17">
        <v>0</v>
      </c>
      <c r="H11698" s="17">
        <v>3</v>
      </c>
    </row>
    <row r="11699" spans="1:8">
      <c r="A11699" s="15">
        <v>11694</v>
      </c>
      <c r="B11699" s="16" t="s">
        <v>49</v>
      </c>
      <c r="C11699" s="16" t="s">
        <v>211</v>
      </c>
      <c r="D11699" s="17">
        <v>0</v>
      </c>
      <c r="E11699" s="17">
        <v>0</v>
      </c>
      <c r="F11699" s="17">
        <v>39</v>
      </c>
      <c r="G11699" s="17">
        <v>7</v>
      </c>
      <c r="H11699" s="17">
        <v>54</v>
      </c>
    </row>
    <row r="11700" spans="1:8">
      <c r="A11700" s="15">
        <v>11695</v>
      </c>
      <c r="B11700" s="16" t="s">
        <v>49</v>
      </c>
      <c r="C11700" s="16" t="s">
        <v>212</v>
      </c>
      <c r="D11700" s="17">
        <v>0</v>
      </c>
      <c r="E11700" s="17">
        <v>0</v>
      </c>
      <c r="F11700" s="17">
        <v>6</v>
      </c>
      <c r="G11700" s="17">
        <v>9</v>
      </c>
      <c r="H11700" s="17">
        <v>5</v>
      </c>
    </row>
    <row r="11701" spans="1:8">
      <c r="A11701" s="15">
        <v>11696</v>
      </c>
      <c r="B11701" s="16" t="s">
        <v>49</v>
      </c>
      <c r="C11701" s="16" t="s">
        <v>213</v>
      </c>
      <c r="D11701" s="17">
        <v>0</v>
      </c>
      <c r="E11701" s="17">
        <v>0</v>
      </c>
      <c r="F11701" s="17">
        <v>76</v>
      </c>
      <c r="G11701" s="17">
        <v>27</v>
      </c>
      <c r="H11701" s="17">
        <v>103</v>
      </c>
    </row>
    <row r="11702" spans="1:8">
      <c r="A11702" s="15">
        <v>11697</v>
      </c>
      <c r="B11702" s="16" t="s">
        <v>49</v>
      </c>
      <c r="C11702" s="16" t="s">
        <v>214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49</v>
      </c>
      <c r="C11703" s="16" t="s">
        <v>215</v>
      </c>
      <c r="D11703" s="17">
        <v>0</v>
      </c>
      <c r="E11703" s="17">
        <v>0</v>
      </c>
      <c r="F11703" s="17">
        <v>9</v>
      </c>
      <c r="G11703" s="17">
        <v>0</v>
      </c>
      <c r="H11703" s="17">
        <v>9</v>
      </c>
    </row>
    <row r="11704" spans="1:8">
      <c r="A11704" s="15">
        <v>11699</v>
      </c>
      <c r="B11704" s="16" t="s">
        <v>49</v>
      </c>
      <c r="C11704" s="16" t="s">
        <v>216</v>
      </c>
      <c r="D11704" s="17">
        <v>0</v>
      </c>
      <c r="E11704" s="17">
        <v>0</v>
      </c>
      <c r="F11704" s="17">
        <v>10</v>
      </c>
      <c r="G11704" s="17">
        <v>3</v>
      </c>
      <c r="H11704" s="17">
        <v>15</v>
      </c>
    </row>
    <row r="11705" spans="1:8">
      <c r="A11705" s="15">
        <v>11700</v>
      </c>
      <c r="B11705" s="16" t="s">
        <v>49</v>
      </c>
      <c r="C11705" s="16" t="s">
        <v>217</v>
      </c>
      <c r="D11705" s="17">
        <v>0</v>
      </c>
      <c r="E11705" s="17">
        <v>0</v>
      </c>
      <c r="F11705" s="17">
        <v>0</v>
      </c>
      <c r="G11705" s="17">
        <v>0</v>
      </c>
      <c r="H11705" s="17">
        <v>0</v>
      </c>
    </row>
    <row r="11706" spans="1:8">
      <c r="A11706" s="15">
        <v>11701</v>
      </c>
      <c r="B11706" s="16" t="s">
        <v>49</v>
      </c>
      <c r="C11706" s="16" t="s">
        <v>218</v>
      </c>
      <c r="D11706" s="17">
        <v>0</v>
      </c>
      <c r="E11706" s="17">
        <v>0</v>
      </c>
      <c r="F11706" s="17">
        <v>0</v>
      </c>
      <c r="G11706" s="17">
        <v>3</v>
      </c>
      <c r="H11706" s="17">
        <v>3</v>
      </c>
    </row>
    <row r="11707" spans="1:8">
      <c r="A11707" s="15">
        <v>11702</v>
      </c>
      <c r="B11707" s="16" t="s">
        <v>49</v>
      </c>
      <c r="C11707" s="16" t="s">
        <v>219</v>
      </c>
      <c r="D11707" s="17">
        <v>0</v>
      </c>
      <c r="E11707" s="17">
        <v>0</v>
      </c>
      <c r="F11707" s="17">
        <v>4</v>
      </c>
      <c r="G11707" s="17">
        <v>0</v>
      </c>
      <c r="H11707" s="17">
        <v>4</v>
      </c>
    </row>
    <row r="11708" spans="1:8">
      <c r="A11708" s="15">
        <v>11703</v>
      </c>
      <c r="B11708" s="16" t="s">
        <v>49</v>
      </c>
      <c r="C11708" s="16" t="s">
        <v>361</v>
      </c>
      <c r="D11708" s="17">
        <v>0</v>
      </c>
      <c r="E11708" s="17">
        <v>0</v>
      </c>
      <c r="F11708" s="17">
        <v>7</v>
      </c>
      <c r="G11708" s="17">
        <v>0</v>
      </c>
      <c r="H11708" s="17">
        <v>11</v>
      </c>
    </row>
    <row r="11709" spans="1:8">
      <c r="A11709" s="15">
        <v>11704</v>
      </c>
      <c r="B11709" s="16" t="s">
        <v>49</v>
      </c>
      <c r="C11709" s="16" t="s">
        <v>220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49</v>
      </c>
      <c r="C11710" s="16" t="s">
        <v>221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49</v>
      </c>
      <c r="C11711" s="16" t="s">
        <v>222</v>
      </c>
      <c r="D11711" s="17">
        <v>0</v>
      </c>
      <c r="E11711" s="17">
        <v>0</v>
      </c>
      <c r="F11711" s="17">
        <v>0</v>
      </c>
      <c r="G11711" s="17">
        <v>0</v>
      </c>
      <c r="H11711" s="17">
        <v>4</v>
      </c>
    </row>
    <row r="11712" spans="1:8">
      <c r="A11712" s="15">
        <v>11707</v>
      </c>
      <c r="B11712" s="16" t="s">
        <v>49</v>
      </c>
      <c r="C11712" s="16" t="s">
        <v>223</v>
      </c>
      <c r="D11712" s="17">
        <v>78</v>
      </c>
      <c r="E11712" s="17">
        <v>121</v>
      </c>
      <c r="F11712" s="17">
        <v>579</v>
      </c>
      <c r="G11712" s="17">
        <v>44</v>
      </c>
      <c r="H11712" s="17">
        <v>822</v>
      </c>
    </row>
    <row r="11713" spans="1:8">
      <c r="A11713" s="15">
        <v>11708</v>
      </c>
      <c r="B11713" s="16" t="s">
        <v>49</v>
      </c>
      <c r="C11713" s="16" t="s">
        <v>224</v>
      </c>
      <c r="D11713" s="17">
        <v>0</v>
      </c>
      <c r="E11713" s="17">
        <v>0</v>
      </c>
      <c r="F11713" s="17">
        <v>0</v>
      </c>
      <c r="G11713" s="17">
        <v>0</v>
      </c>
      <c r="H11713" s="17">
        <v>0</v>
      </c>
    </row>
    <row r="11714" spans="1:8">
      <c r="A11714" s="15">
        <v>11709</v>
      </c>
      <c r="B11714" s="16" t="s">
        <v>49</v>
      </c>
      <c r="C11714" s="16" t="s">
        <v>225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49</v>
      </c>
      <c r="C11715" s="16" t="s">
        <v>226</v>
      </c>
      <c r="D11715" s="17">
        <v>0</v>
      </c>
      <c r="E11715" s="17">
        <v>0</v>
      </c>
      <c r="F11715" s="17">
        <v>63</v>
      </c>
      <c r="G11715" s="17">
        <v>114</v>
      </c>
      <c r="H11715" s="17">
        <v>179</v>
      </c>
    </row>
    <row r="11716" spans="1:8">
      <c r="A11716" s="15">
        <v>11711</v>
      </c>
      <c r="B11716" s="16" t="s">
        <v>49</v>
      </c>
      <c r="C11716" s="16" t="s">
        <v>227</v>
      </c>
      <c r="D11716" s="17">
        <v>0</v>
      </c>
      <c r="E11716" s="17">
        <v>0</v>
      </c>
      <c r="F11716" s="17">
        <v>0</v>
      </c>
      <c r="G11716" s="17">
        <v>0</v>
      </c>
      <c r="H11716" s="17">
        <v>0</v>
      </c>
    </row>
    <row r="11717" spans="1:8">
      <c r="A11717" s="15">
        <v>11712</v>
      </c>
      <c r="B11717" s="16" t="s">
        <v>49</v>
      </c>
      <c r="C11717" s="16" t="s">
        <v>228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49</v>
      </c>
      <c r="C11718" s="16" t="s">
        <v>373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49</v>
      </c>
      <c r="C11719" s="16" t="s">
        <v>229</v>
      </c>
      <c r="D11719" s="17">
        <v>0</v>
      </c>
      <c r="E11719" s="17">
        <v>0</v>
      </c>
      <c r="F11719" s="17">
        <v>0</v>
      </c>
      <c r="G11719" s="17">
        <v>0</v>
      </c>
      <c r="H11719" s="17">
        <v>0</v>
      </c>
    </row>
    <row r="11720" spans="1:8">
      <c r="A11720" s="15">
        <v>11715</v>
      </c>
      <c r="B11720" s="16" t="s">
        <v>49</v>
      </c>
      <c r="C11720" s="16" t="s">
        <v>230</v>
      </c>
      <c r="D11720" s="17">
        <v>0</v>
      </c>
      <c r="E11720" s="17">
        <v>12</v>
      </c>
      <c r="F11720" s="17">
        <v>114</v>
      </c>
      <c r="G11720" s="17">
        <v>0</v>
      </c>
      <c r="H11720" s="17">
        <v>132</v>
      </c>
    </row>
    <row r="11721" spans="1:8">
      <c r="A11721" s="15">
        <v>11716</v>
      </c>
      <c r="B11721" s="16" t="s">
        <v>49</v>
      </c>
      <c r="C11721" s="16" t="s">
        <v>231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49</v>
      </c>
      <c r="C11722" s="16" t="s">
        <v>232</v>
      </c>
      <c r="D11722" s="17">
        <v>0</v>
      </c>
      <c r="E11722" s="17">
        <v>0</v>
      </c>
      <c r="F11722" s="17">
        <v>0</v>
      </c>
      <c r="G11722" s="17">
        <v>0</v>
      </c>
      <c r="H11722" s="17">
        <v>0</v>
      </c>
    </row>
    <row r="11723" spans="1:8">
      <c r="A11723" s="15">
        <v>11718</v>
      </c>
      <c r="B11723" s="16" t="s">
        <v>49</v>
      </c>
      <c r="C11723" s="16" t="s">
        <v>233</v>
      </c>
      <c r="D11723" s="17">
        <v>3</v>
      </c>
      <c r="E11723" s="17">
        <v>0</v>
      </c>
      <c r="F11723" s="17">
        <v>24</v>
      </c>
      <c r="G11723" s="17">
        <v>0</v>
      </c>
      <c r="H11723" s="17">
        <v>28</v>
      </c>
    </row>
    <row r="11724" spans="1:8">
      <c r="A11724" s="15">
        <v>11719</v>
      </c>
      <c r="B11724" s="16" t="s">
        <v>49</v>
      </c>
      <c r="C11724" s="16" t="s">
        <v>362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49</v>
      </c>
      <c r="C11725" s="16" t="s">
        <v>234</v>
      </c>
      <c r="D11725" s="17">
        <v>0</v>
      </c>
      <c r="E11725" s="17">
        <v>0</v>
      </c>
      <c r="F11725" s="17">
        <v>0</v>
      </c>
      <c r="G11725" s="17">
        <v>0</v>
      </c>
      <c r="H11725" s="17">
        <v>0</v>
      </c>
    </row>
    <row r="11726" spans="1:8">
      <c r="A11726" s="15">
        <v>11721</v>
      </c>
      <c r="B11726" s="16" t="s">
        <v>49</v>
      </c>
      <c r="C11726" s="16" t="s">
        <v>235</v>
      </c>
      <c r="D11726" s="17">
        <v>0</v>
      </c>
      <c r="E11726" s="17">
        <v>0</v>
      </c>
      <c r="F11726" s="17">
        <v>0</v>
      </c>
      <c r="G11726" s="17">
        <v>0</v>
      </c>
      <c r="H11726" s="17">
        <v>0</v>
      </c>
    </row>
    <row r="11727" spans="1:8">
      <c r="A11727" s="15">
        <v>11722</v>
      </c>
      <c r="B11727" s="16" t="s">
        <v>49</v>
      </c>
      <c r="C11727" s="16" t="s">
        <v>236</v>
      </c>
      <c r="D11727" s="17">
        <v>0</v>
      </c>
      <c r="E11727" s="17">
        <v>0</v>
      </c>
      <c r="F11727" s="17">
        <v>0</v>
      </c>
      <c r="G11727" s="17">
        <v>0</v>
      </c>
      <c r="H11727" s="17">
        <v>0</v>
      </c>
    </row>
    <row r="11728" spans="1:8">
      <c r="A11728" s="15">
        <v>11723</v>
      </c>
      <c r="B11728" s="16" t="s">
        <v>49</v>
      </c>
      <c r="C11728" s="16" t="s">
        <v>237</v>
      </c>
      <c r="D11728" s="17">
        <v>0</v>
      </c>
      <c r="E11728" s="17">
        <v>0</v>
      </c>
      <c r="F11728" s="17">
        <v>0</v>
      </c>
      <c r="G11728" s="17">
        <v>0</v>
      </c>
      <c r="H11728" s="17">
        <v>0</v>
      </c>
    </row>
    <row r="11729" spans="1:8">
      <c r="A11729" s="15">
        <v>11724</v>
      </c>
      <c r="B11729" s="16" t="s">
        <v>49</v>
      </c>
      <c r="C11729" s="16" t="s">
        <v>238</v>
      </c>
      <c r="D11729" s="17">
        <v>0</v>
      </c>
      <c r="E11729" s="17">
        <v>0</v>
      </c>
      <c r="F11729" s="17">
        <v>3</v>
      </c>
      <c r="G11729" s="17">
        <v>0</v>
      </c>
      <c r="H11729" s="17">
        <v>4</v>
      </c>
    </row>
    <row r="11730" spans="1:8">
      <c r="A11730" s="15">
        <v>11725</v>
      </c>
      <c r="B11730" s="16" t="s">
        <v>49</v>
      </c>
      <c r="C11730" s="16" t="s">
        <v>239</v>
      </c>
      <c r="D11730" s="17">
        <v>0</v>
      </c>
      <c r="E11730" s="17">
        <v>0</v>
      </c>
      <c r="F11730" s="17">
        <v>9</v>
      </c>
      <c r="G11730" s="17">
        <v>20</v>
      </c>
      <c r="H11730" s="17">
        <v>25</v>
      </c>
    </row>
    <row r="11731" spans="1:8">
      <c r="A11731" s="15">
        <v>11726</v>
      </c>
      <c r="B11731" s="16" t="s">
        <v>49</v>
      </c>
      <c r="C11731" s="16" t="s">
        <v>374</v>
      </c>
      <c r="D11731" s="17">
        <v>0</v>
      </c>
      <c r="E11731" s="17">
        <v>0</v>
      </c>
      <c r="F11731" s="17">
        <v>0</v>
      </c>
      <c r="G11731" s="17">
        <v>0</v>
      </c>
      <c r="H11731" s="17">
        <v>0</v>
      </c>
    </row>
    <row r="11732" spans="1:8">
      <c r="A11732" s="15">
        <v>11727</v>
      </c>
      <c r="B11732" s="16" t="s">
        <v>49</v>
      </c>
      <c r="C11732" s="16" t="s">
        <v>240</v>
      </c>
      <c r="D11732" s="17">
        <v>0</v>
      </c>
      <c r="E11732" s="17">
        <v>0</v>
      </c>
      <c r="F11732" s="17">
        <v>7</v>
      </c>
      <c r="G11732" s="17">
        <v>0</v>
      </c>
      <c r="H11732" s="17">
        <v>11</v>
      </c>
    </row>
    <row r="11733" spans="1:8">
      <c r="A11733" s="15">
        <v>11728</v>
      </c>
      <c r="B11733" s="16" t="s">
        <v>49</v>
      </c>
      <c r="C11733" s="16" t="s">
        <v>241</v>
      </c>
      <c r="D11733" s="17">
        <v>0</v>
      </c>
      <c r="E11733" s="17">
        <v>0</v>
      </c>
      <c r="F11733" s="17">
        <v>5</v>
      </c>
      <c r="G11733" s="17">
        <v>0</v>
      </c>
      <c r="H11733" s="17">
        <v>3</v>
      </c>
    </row>
    <row r="11734" spans="1:8">
      <c r="A11734" s="15">
        <v>11729</v>
      </c>
      <c r="B11734" s="16" t="s">
        <v>49</v>
      </c>
      <c r="C11734" s="16" t="s">
        <v>382</v>
      </c>
      <c r="D11734" s="17">
        <v>46</v>
      </c>
      <c r="E11734" s="17">
        <v>47</v>
      </c>
      <c r="F11734" s="17">
        <v>215</v>
      </c>
      <c r="G11734" s="17">
        <v>3</v>
      </c>
      <c r="H11734" s="17">
        <v>314</v>
      </c>
    </row>
    <row r="11735" spans="1:8">
      <c r="A11735" s="15">
        <v>11730</v>
      </c>
      <c r="B11735" s="16" t="s">
        <v>49</v>
      </c>
      <c r="C11735" s="16" t="s">
        <v>242</v>
      </c>
      <c r="D11735" s="17">
        <v>0</v>
      </c>
      <c r="E11735" s="17">
        <v>0</v>
      </c>
      <c r="F11735" s="17">
        <v>7</v>
      </c>
      <c r="G11735" s="17">
        <v>0</v>
      </c>
      <c r="H11735" s="17">
        <v>7</v>
      </c>
    </row>
    <row r="11736" spans="1:8">
      <c r="A11736" s="15">
        <v>11731</v>
      </c>
      <c r="B11736" s="16" t="s">
        <v>49</v>
      </c>
      <c r="C11736" s="16" t="s">
        <v>243</v>
      </c>
      <c r="D11736" s="17">
        <v>0</v>
      </c>
      <c r="E11736" s="17">
        <v>0</v>
      </c>
      <c r="F11736" s="17">
        <v>4</v>
      </c>
      <c r="G11736" s="17">
        <v>0</v>
      </c>
      <c r="H11736" s="17">
        <v>4</v>
      </c>
    </row>
    <row r="11737" spans="1:8">
      <c r="A11737" s="15">
        <v>11732</v>
      </c>
      <c r="B11737" s="16" t="s">
        <v>49</v>
      </c>
      <c r="C11737" s="16" t="s">
        <v>244</v>
      </c>
      <c r="D11737" s="17">
        <v>7</v>
      </c>
      <c r="E11737" s="17">
        <v>150</v>
      </c>
      <c r="F11737" s="17">
        <v>416</v>
      </c>
      <c r="G11737" s="17">
        <v>7</v>
      </c>
      <c r="H11737" s="17">
        <v>576</v>
      </c>
    </row>
    <row r="11738" spans="1:8">
      <c r="A11738" s="15">
        <v>11733</v>
      </c>
      <c r="B11738" s="16" t="s">
        <v>49</v>
      </c>
      <c r="C11738" s="16" t="s">
        <v>245</v>
      </c>
      <c r="D11738" s="17">
        <v>0</v>
      </c>
      <c r="E11738" s="17">
        <v>6</v>
      </c>
      <c r="F11738" s="17">
        <v>70</v>
      </c>
      <c r="G11738" s="17">
        <v>25</v>
      </c>
      <c r="H11738" s="17">
        <v>103</v>
      </c>
    </row>
    <row r="11739" spans="1:8">
      <c r="A11739" s="15">
        <v>11734</v>
      </c>
      <c r="B11739" s="16" t="s">
        <v>49</v>
      </c>
      <c r="C11739" s="16" t="s">
        <v>246</v>
      </c>
      <c r="D11739" s="17">
        <v>0</v>
      </c>
      <c r="E11739" s="17">
        <v>0</v>
      </c>
      <c r="F11739" s="17">
        <v>0</v>
      </c>
      <c r="G11739" s="17">
        <v>0</v>
      </c>
      <c r="H11739" s="17">
        <v>6</v>
      </c>
    </row>
    <row r="11740" spans="1:8">
      <c r="A11740" s="15">
        <v>11735</v>
      </c>
      <c r="B11740" s="16" t="s">
        <v>49</v>
      </c>
      <c r="C11740" s="16" t="s">
        <v>247</v>
      </c>
      <c r="D11740" s="17">
        <v>77</v>
      </c>
      <c r="E11740" s="17">
        <v>152</v>
      </c>
      <c r="F11740" s="17">
        <v>1350</v>
      </c>
      <c r="G11740" s="17">
        <v>64</v>
      </c>
      <c r="H11740" s="17">
        <v>1644</v>
      </c>
    </row>
    <row r="11741" spans="1:8">
      <c r="A11741" s="15">
        <v>11736</v>
      </c>
      <c r="B11741" s="16" t="s">
        <v>49</v>
      </c>
      <c r="C11741" s="16" t="s">
        <v>248</v>
      </c>
      <c r="D11741" s="17">
        <v>0</v>
      </c>
      <c r="E11741" s="17">
        <v>0</v>
      </c>
      <c r="F11741" s="17">
        <v>0</v>
      </c>
      <c r="G11741" s="17">
        <v>0</v>
      </c>
      <c r="H11741" s="17">
        <v>0</v>
      </c>
    </row>
    <row r="11742" spans="1:8">
      <c r="A11742" s="15">
        <v>11737</v>
      </c>
      <c r="B11742" s="16" t="s">
        <v>49</v>
      </c>
      <c r="C11742" s="16" t="s">
        <v>249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49</v>
      </c>
      <c r="C11743" s="16" t="s">
        <v>250</v>
      </c>
      <c r="D11743" s="17">
        <v>0</v>
      </c>
      <c r="E11743" s="17">
        <v>4</v>
      </c>
      <c r="F11743" s="17">
        <v>20</v>
      </c>
      <c r="G11743" s="17">
        <v>0</v>
      </c>
      <c r="H11743" s="17">
        <v>29</v>
      </c>
    </row>
    <row r="11744" spans="1:8">
      <c r="A11744" s="15">
        <v>11739</v>
      </c>
      <c r="B11744" s="16" t="s">
        <v>49</v>
      </c>
      <c r="C11744" s="16" t="s">
        <v>251</v>
      </c>
      <c r="D11744" s="17">
        <v>0</v>
      </c>
      <c r="E11744" s="17">
        <v>0</v>
      </c>
      <c r="F11744" s="17">
        <v>0</v>
      </c>
      <c r="G11744" s="17">
        <v>0</v>
      </c>
      <c r="H11744" s="17">
        <v>3</v>
      </c>
    </row>
    <row r="11745" spans="1:8">
      <c r="A11745" s="15">
        <v>11740</v>
      </c>
      <c r="B11745" s="16" t="s">
        <v>49</v>
      </c>
      <c r="C11745" s="16" t="s">
        <v>252</v>
      </c>
      <c r="D11745" s="17">
        <v>0</v>
      </c>
      <c r="E11745" s="17">
        <v>0</v>
      </c>
      <c r="F11745" s="17">
        <v>0</v>
      </c>
      <c r="G11745" s="17">
        <v>0</v>
      </c>
      <c r="H11745" s="17">
        <v>3</v>
      </c>
    </row>
    <row r="11746" spans="1:8">
      <c r="A11746" s="15">
        <v>11741</v>
      </c>
      <c r="B11746" s="16" t="s">
        <v>49</v>
      </c>
      <c r="C11746" s="16" t="s">
        <v>253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49</v>
      </c>
      <c r="C11747" s="16" t="s">
        <v>254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49</v>
      </c>
      <c r="C11748" s="16" t="s">
        <v>255</v>
      </c>
      <c r="D11748" s="17">
        <v>0</v>
      </c>
      <c r="E11748" s="17">
        <v>0</v>
      </c>
      <c r="F11748" s="17">
        <v>0</v>
      </c>
      <c r="G11748" s="17">
        <v>0</v>
      </c>
      <c r="H11748" s="17">
        <v>0</v>
      </c>
    </row>
    <row r="11749" spans="1:8">
      <c r="A11749" s="15">
        <v>11744</v>
      </c>
      <c r="B11749" s="16" t="s">
        <v>49</v>
      </c>
      <c r="C11749" s="16" t="s">
        <v>256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49</v>
      </c>
      <c r="C11750" s="16" t="s">
        <v>257</v>
      </c>
      <c r="D11750" s="17">
        <v>0</v>
      </c>
      <c r="E11750" s="17">
        <v>0</v>
      </c>
      <c r="F11750" s="17">
        <v>0</v>
      </c>
      <c r="G11750" s="17">
        <v>0</v>
      </c>
      <c r="H11750" s="17">
        <v>0</v>
      </c>
    </row>
    <row r="11751" spans="1:8">
      <c r="A11751" s="15">
        <v>11746</v>
      </c>
      <c r="B11751" s="16" t="s">
        <v>49</v>
      </c>
      <c r="C11751" s="16" t="s">
        <v>258</v>
      </c>
      <c r="D11751" s="17">
        <v>0</v>
      </c>
      <c r="E11751" s="17">
        <v>0</v>
      </c>
      <c r="F11751" s="17">
        <v>33</v>
      </c>
      <c r="G11751" s="17">
        <v>14</v>
      </c>
      <c r="H11751" s="17">
        <v>52</v>
      </c>
    </row>
    <row r="11752" spans="1:8">
      <c r="A11752" s="15">
        <v>11747</v>
      </c>
      <c r="B11752" s="16" t="s">
        <v>49</v>
      </c>
      <c r="C11752" s="16" t="s">
        <v>259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49</v>
      </c>
      <c r="C11753" s="16" t="s">
        <v>260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49</v>
      </c>
      <c r="C11754" s="16" t="s">
        <v>261</v>
      </c>
      <c r="D11754" s="17">
        <v>5</v>
      </c>
      <c r="E11754" s="17">
        <v>0</v>
      </c>
      <c r="F11754" s="17">
        <v>3</v>
      </c>
      <c r="G11754" s="17">
        <v>0</v>
      </c>
      <c r="H11754" s="17">
        <v>12</v>
      </c>
    </row>
    <row r="11755" spans="1:8">
      <c r="A11755" s="15">
        <v>11750</v>
      </c>
      <c r="B11755" s="16" t="s">
        <v>49</v>
      </c>
      <c r="C11755" s="16" t="s">
        <v>262</v>
      </c>
      <c r="D11755" s="17">
        <v>0</v>
      </c>
      <c r="E11755" s="17">
        <v>3</v>
      </c>
      <c r="F11755" s="17">
        <v>4</v>
      </c>
      <c r="G11755" s="17">
        <v>0</v>
      </c>
      <c r="H11755" s="17">
        <v>7</v>
      </c>
    </row>
    <row r="11756" spans="1:8">
      <c r="A11756" s="15">
        <v>11751</v>
      </c>
      <c r="B11756" s="16" t="s">
        <v>49</v>
      </c>
      <c r="C11756" s="16" t="s">
        <v>263</v>
      </c>
      <c r="D11756" s="17">
        <v>24</v>
      </c>
      <c r="E11756" s="17">
        <v>99</v>
      </c>
      <c r="F11756" s="17">
        <v>280</v>
      </c>
      <c r="G11756" s="17">
        <v>0</v>
      </c>
      <c r="H11756" s="17">
        <v>398</v>
      </c>
    </row>
    <row r="11757" spans="1:8">
      <c r="A11757" s="15">
        <v>11752</v>
      </c>
      <c r="B11757" s="16" t="s">
        <v>49</v>
      </c>
      <c r="C11757" s="16" t="s">
        <v>264</v>
      </c>
      <c r="D11757" s="17">
        <v>0</v>
      </c>
      <c r="E11757" s="17">
        <v>0</v>
      </c>
      <c r="F11757" s="17">
        <v>0</v>
      </c>
      <c r="G11757" s="17">
        <v>0</v>
      </c>
      <c r="H11757" s="17">
        <v>0</v>
      </c>
    </row>
    <row r="11758" spans="1:8">
      <c r="A11758" s="15">
        <v>11753</v>
      </c>
      <c r="B11758" s="16" t="s">
        <v>49</v>
      </c>
      <c r="C11758" s="16" t="s">
        <v>265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49</v>
      </c>
      <c r="C11759" s="16" t="s">
        <v>266</v>
      </c>
      <c r="D11759" s="17">
        <v>0</v>
      </c>
      <c r="E11759" s="17">
        <v>6</v>
      </c>
      <c r="F11759" s="17">
        <v>48</v>
      </c>
      <c r="G11759" s="17">
        <v>0</v>
      </c>
      <c r="H11759" s="17">
        <v>59</v>
      </c>
    </row>
    <row r="11760" spans="1:8">
      <c r="A11760" s="15">
        <v>11755</v>
      </c>
      <c r="B11760" s="16" t="s">
        <v>49</v>
      </c>
      <c r="C11760" s="16" t="s">
        <v>267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4</v>
      </c>
    </row>
    <row r="11761" spans="1:8">
      <c r="A11761" s="15">
        <v>11756</v>
      </c>
      <c r="B11761" s="16" t="s">
        <v>49</v>
      </c>
      <c r="C11761" s="16" t="s">
        <v>268</v>
      </c>
      <c r="D11761" s="17">
        <v>0</v>
      </c>
      <c r="E11761" s="17">
        <v>0</v>
      </c>
      <c r="F11761" s="17">
        <v>31</v>
      </c>
      <c r="G11761" s="17">
        <v>8</v>
      </c>
      <c r="H11761" s="17">
        <v>34</v>
      </c>
    </row>
    <row r="11762" spans="1:8">
      <c r="A11762" s="15">
        <v>11757</v>
      </c>
      <c r="B11762" s="16" t="s">
        <v>49</v>
      </c>
      <c r="C11762" s="16" t="s">
        <v>269</v>
      </c>
      <c r="D11762" s="17">
        <v>52</v>
      </c>
      <c r="E11762" s="17">
        <v>99</v>
      </c>
      <c r="F11762" s="17">
        <v>786</v>
      </c>
      <c r="G11762" s="17">
        <v>125</v>
      </c>
      <c r="H11762" s="17">
        <v>1062</v>
      </c>
    </row>
    <row r="11763" spans="1:8">
      <c r="A11763" s="15">
        <v>11758</v>
      </c>
      <c r="B11763" s="16" t="s">
        <v>49</v>
      </c>
      <c r="C11763" s="16" t="s">
        <v>363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49</v>
      </c>
      <c r="C11764" s="16" t="s">
        <v>270</v>
      </c>
      <c r="D11764" s="17">
        <v>0</v>
      </c>
      <c r="E11764" s="17">
        <v>3</v>
      </c>
      <c r="F11764" s="17">
        <v>105</v>
      </c>
      <c r="G11764" s="17">
        <v>99</v>
      </c>
      <c r="H11764" s="17">
        <v>214</v>
      </c>
    </row>
    <row r="11765" spans="1:8">
      <c r="A11765" s="15">
        <v>11760</v>
      </c>
      <c r="B11765" s="16" t="s">
        <v>49</v>
      </c>
      <c r="C11765" s="16" t="s">
        <v>271</v>
      </c>
      <c r="D11765" s="17">
        <v>0</v>
      </c>
      <c r="E11765" s="17">
        <v>5</v>
      </c>
      <c r="F11765" s="17">
        <v>59</v>
      </c>
      <c r="G11765" s="17">
        <v>18</v>
      </c>
      <c r="H11765" s="17">
        <v>87</v>
      </c>
    </row>
    <row r="11766" spans="1:8">
      <c r="A11766" s="15">
        <v>11761</v>
      </c>
      <c r="B11766" s="16" t="s">
        <v>49</v>
      </c>
      <c r="C11766" s="16" t="s">
        <v>272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49</v>
      </c>
      <c r="C11767" s="16" t="s">
        <v>273</v>
      </c>
      <c r="D11767" s="17">
        <v>6</v>
      </c>
      <c r="E11767" s="17">
        <v>4</v>
      </c>
      <c r="F11767" s="17">
        <v>0</v>
      </c>
      <c r="G11767" s="17">
        <v>0</v>
      </c>
      <c r="H11767" s="17">
        <v>3</v>
      </c>
    </row>
    <row r="11768" spans="1:8">
      <c r="A11768" s="15">
        <v>11763</v>
      </c>
      <c r="B11768" s="16" t="s">
        <v>49</v>
      </c>
      <c r="C11768" s="16" t="s">
        <v>274</v>
      </c>
      <c r="D11768" s="17">
        <v>0</v>
      </c>
      <c r="E11768" s="17">
        <v>3</v>
      </c>
      <c r="F11768" s="17">
        <v>39</v>
      </c>
      <c r="G11768" s="17">
        <v>6</v>
      </c>
      <c r="H11768" s="17">
        <v>44</v>
      </c>
    </row>
    <row r="11769" spans="1:8">
      <c r="A11769" s="15">
        <v>11764</v>
      </c>
      <c r="B11769" s="16" t="s">
        <v>49</v>
      </c>
      <c r="C11769" s="16" t="s">
        <v>275</v>
      </c>
      <c r="D11769" s="17">
        <v>0</v>
      </c>
      <c r="E11769" s="17">
        <v>3</v>
      </c>
      <c r="F11769" s="17">
        <v>43</v>
      </c>
      <c r="G11769" s="17">
        <v>8</v>
      </c>
      <c r="H11769" s="17">
        <v>54</v>
      </c>
    </row>
    <row r="11770" spans="1:8">
      <c r="A11770" s="15">
        <v>11765</v>
      </c>
      <c r="B11770" s="16" t="s">
        <v>49</v>
      </c>
      <c r="C11770" s="16" t="s">
        <v>276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49</v>
      </c>
      <c r="C11771" s="16" t="s">
        <v>277</v>
      </c>
      <c r="D11771" s="17">
        <v>0</v>
      </c>
      <c r="E11771" s="17">
        <v>4</v>
      </c>
      <c r="F11771" s="17">
        <v>16</v>
      </c>
      <c r="G11771" s="17">
        <v>9</v>
      </c>
      <c r="H11771" s="17">
        <v>32</v>
      </c>
    </row>
    <row r="11772" spans="1:8">
      <c r="A11772" s="15">
        <v>11767</v>
      </c>
      <c r="B11772" s="16" t="s">
        <v>49</v>
      </c>
      <c r="C11772" s="16" t="s">
        <v>278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49</v>
      </c>
      <c r="C11773" s="16" t="s">
        <v>364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49</v>
      </c>
      <c r="C11774" s="16" t="s">
        <v>279</v>
      </c>
      <c r="D11774" s="17">
        <v>0</v>
      </c>
      <c r="E11774" s="17">
        <v>17</v>
      </c>
      <c r="F11774" s="17">
        <v>25</v>
      </c>
      <c r="G11774" s="17">
        <v>0</v>
      </c>
      <c r="H11774" s="17">
        <v>50</v>
      </c>
    </row>
    <row r="11775" spans="1:8">
      <c r="A11775" s="15">
        <v>11770</v>
      </c>
      <c r="B11775" s="16" t="s">
        <v>49</v>
      </c>
      <c r="C11775" s="16" t="s">
        <v>280</v>
      </c>
      <c r="D11775" s="17">
        <v>6</v>
      </c>
      <c r="E11775" s="17">
        <v>7</v>
      </c>
      <c r="F11775" s="17">
        <v>199</v>
      </c>
      <c r="G11775" s="17">
        <v>48</v>
      </c>
      <c r="H11775" s="17">
        <v>256</v>
      </c>
    </row>
    <row r="11776" spans="1:8">
      <c r="A11776" s="15">
        <v>11771</v>
      </c>
      <c r="B11776" s="16" t="s">
        <v>49</v>
      </c>
      <c r="C11776" s="16" t="s">
        <v>281</v>
      </c>
      <c r="D11776" s="17">
        <v>0</v>
      </c>
      <c r="E11776" s="17">
        <v>0</v>
      </c>
      <c r="F11776" s="17">
        <v>0</v>
      </c>
      <c r="G11776" s="17">
        <v>0</v>
      </c>
      <c r="H11776" s="17">
        <v>4</v>
      </c>
    </row>
    <row r="11777" spans="1:8">
      <c r="A11777" s="15">
        <v>11772</v>
      </c>
      <c r="B11777" s="16" t="s">
        <v>49</v>
      </c>
      <c r="C11777" s="16" t="s">
        <v>282</v>
      </c>
      <c r="D11777" s="17">
        <v>0</v>
      </c>
      <c r="E11777" s="17">
        <v>11</v>
      </c>
      <c r="F11777" s="17">
        <v>116</v>
      </c>
      <c r="G11777" s="17">
        <v>64</v>
      </c>
      <c r="H11777" s="17">
        <v>190</v>
      </c>
    </row>
    <row r="11778" spans="1:8">
      <c r="A11778" s="15">
        <v>11773</v>
      </c>
      <c r="B11778" s="16" t="s">
        <v>49</v>
      </c>
      <c r="C11778" s="16" t="s">
        <v>283</v>
      </c>
      <c r="D11778" s="17">
        <v>0</v>
      </c>
      <c r="E11778" s="17">
        <v>0</v>
      </c>
      <c r="F11778" s="17">
        <v>0</v>
      </c>
      <c r="G11778" s="17">
        <v>0</v>
      </c>
      <c r="H11778" s="17">
        <v>6</v>
      </c>
    </row>
    <row r="11779" spans="1:8">
      <c r="A11779" s="15">
        <v>11774</v>
      </c>
      <c r="B11779" s="16" t="s">
        <v>49</v>
      </c>
      <c r="C11779" s="16" t="s">
        <v>284</v>
      </c>
      <c r="D11779" s="17">
        <v>0</v>
      </c>
      <c r="E11779" s="17">
        <v>3</v>
      </c>
      <c r="F11779" s="17">
        <v>3</v>
      </c>
      <c r="G11779" s="17">
        <v>0</v>
      </c>
      <c r="H11779" s="17">
        <v>7</v>
      </c>
    </row>
    <row r="11780" spans="1:8">
      <c r="A11780" s="15">
        <v>11775</v>
      </c>
      <c r="B11780" s="16" t="s">
        <v>49</v>
      </c>
      <c r="C11780" s="16" t="s">
        <v>285</v>
      </c>
      <c r="D11780" s="17">
        <v>12</v>
      </c>
      <c r="E11780" s="17">
        <v>22</v>
      </c>
      <c r="F11780" s="17">
        <v>186</v>
      </c>
      <c r="G11780" s="17">
        <v>11</v>
      </c>
      <c r="H11780" s="17">
        <v>228</v>
      </c>
    </row>
    <row r="11781" spans="1:8">
      <c r="A11781" s="15">
        <v>11776</v>
      </c>
      <c r="B11781" s="16" t="s">
        <v>49</v>
      </c>
      <c r="C11781" s="16" t="s">
        <v>375</v>
      </c>
      <c r="D11781" s="17">
        <v>0</v>
      </c>
      <c r="E11781" s="17">
        <v>0</v>
      </c>
      <c r="F11781" s="17">
        <v>0</v>
      </c>
      <c r="G11781" s="17">
        <v>0</v>
      </c>
      <c r="H11781" s="17">
        <v>0</v>
      </c>
    </row>
    <row r="11782" spans="1:8">
      <c r="A11782" s="15">
        <v>11777</v>
      </c>
      <c r="B11782" s="16" t="s">
        <v>49</v>
      </c>
      <c r="C11782" s="16" t="s">
        <v>286</v>
      </c>
      <c r="D11782" s="17">
        <v>0</v>
      </c>
      <c r="E11782" s="17">
        <v>0</v>
      </c>
      <c r="F11782" s="17">
        <v>3</v>
      </c>
      <c r="G11782" s="17">
        <v>4</v>
      </c>
      <c r="H11782" s="17">
        <v>7</v>
      </c>
    </row>
    <row r="11783" spans="1:8">
      <c r="A11783" s="15">
        <v>11778</v>
      </c>
      <c r="B11783" s="16" t="s">
        <v>49</v>
      </c>
      <c r="C11783" s="16" t="s">
        <v>287</v>
      </c>
      <c r="D11783" s="17">
        <v>0</v>
      </c>
      <c r="E11783" s="17">
        <v>0</v>
      </c>
      <c r="F11783" s="17">
        <v>12</v>
      </c>
      <c r="G11783" s="17">
        <v>14</v>
      </c>
      <c r="H11783" s="17">
        <v>24</v>
      </c>
    </row>
    <row r="11784" spans="1:8">
      <c r="A11784" s="15">
        <v>11779</v>
      </c>
      <c r="B11784" s="16" t="s">
        <v>49</v>
      </c>
      <c r="C11784" s="16" t="s">
        <v>288</v>
      </c>
      <c r="D11784" s="17">
        <v>0</v>
      </c>
      <c r="E11784" s="17">
        <v>0</v>
      </c>
      <c r="F11784" s="17">
        <v>0</v>
      </c>
      <c r="G11784" s="17">
        <v>0</v>
      </c>
      <c r="H11784" s="17">
        <v>0</v>
      </c>
    </row>
    <row r="11785" spans="1:8">
      <c r="A11785" s="15">
        <v>11780</v>
      </c>
      <c r="B11785" s="16" t="s">
        <v>49</v>
      </c>
      <c r="C11785" s="16" t="s">
        <v>289</v>
      </c>
      <c r="D11785" s="17">
        <v>9</v>
      </c>
      <c r="E11785" s="17">
        <v>37</v>
      </c>
      <c r="F11785" s="17">
        <v>144</v>
      </c>
      <c r="G11785" s="17">
        <v>9</v>
      </c>
      <c r="H11785" s="17">
        <v>199</v>
      </c>
    </row>
    <row r="11786" spans="1:8">
      <c r="A11786" s="15">
        <v>11781</v>
      </c>
      <c r="B11786" s="16" t="s">
        <v>49</v>
      </c>
      <c r="C11786" s="16" t="s">
        <v>290</v>
      </c>
      <c r="D11786" s="17">
        <v>3</v>
      </c>
      <c r="E11786" s="17">
        <v>6</v>
      </c>
      <c r="F11786" s="17">
        <v>169</v>
      </c>
      <c r="G11786" s="17">
        <v>11</v>
      </c>
      <c r="H11786" s="17">
        <v>189</v>
      </c>
    </row>
    <row r="11787" spans="1:8">
      <c r="A11787" s="15">
        <v>11782</v>
      </c>
      <c r="B11787" s="16" t="s">
        <v>49</v>
      </c>
      <c r="C11787" s="16" t="s">
        <v>291</v>
      </c>
      <c r="D11787" s="17">
        <v>0</v>
      </c>
      <c r="E11787" s="17">
        <v>0</v>
      </c>
      <c r="F11787" s="17">
        <v>0</v>
      </c>
      <c r="G11787" s="17">
        <v>0</v>
      </c>
      <c r="H11787" s="17">
        <v>0</v>
      </c>
    </row>
    <row r="11788" spans="1:8">
      <c r="A11788" s="15">
        <v>11783</v>
      </c>
      <c r="B11788" s="16" t="s">
        <v>49</v>
      </c>
      <c r="C11788" s="16" t="s">
        <v>292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49</v>
      </c>
      <c r="C11789" s="16" t="s">
        <v>293</v>
      </c>
      <c r="D11789" s="17">
        <v>0</v>
      </c>
      <c r="E11789" s="17">
        <v>3</v>
      </c>
      <c r="F11789" s="17">
        <v>96</v>
      </c>
      <c r="G11789" s="17">
        <v>65</v>
      </c>
      <c r="H11789" s="17">
        <v>162</v>
      </c>
    </row>
    <row r="11790" spans="1:8">
      <c r="A11790" s="15">
        <v>11785</v>
      </c>
      <c r="B11790" s="16" t="s">
        <v>49</v>
      </c>
      <c r="C11790" s="16" t="s">
        <v>365</v>
      </c>
      <c r="D11790" s="17">
        <v>0</v>
      </c>
      <c r="E11790" s="17">
        <v>5</v>
      </c>
      <c r="F11790" s="17">
        <v>45</v>
      </c>
      <c r="G11790" s="17">
        <v>0</v>
      </c>
      <c r="H11790" s="17">
        <v>54</v>
      </c>
    </row>
    <row r="11791" spans="1:8">
      <c r="A11791" s="15">
        <v>11786</v>
      </c>
      <c r="B11791" s="16" t="s">
        <v>49</v>
      </c>
      <c r="C11791" s="16" t="s">
        <v>294</v>
      </c>
      <c r="D11791" s="17">
        <v>0</v>
      </c>
      <c r="E11791" s="17">
        <v>0</v>
      </c>
      <c r="F11791" s="17">
        <v>0</v>
      </c>
      <c r="G11791" s="17">
        <v>0</v>
      </c>
      <c r="H11791" s="17">
        <v>0</v>
      </c>
    </row>
    <row r="11792" spans="1:8">
      <c r="A11792" s="15">
        <v>11787</v>
      </c>
      <c r="B11792" s="16" t="s">
        <v>49</v>
      </c>
      <c r="C11792" s="16" t="s">
        <v>295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49</v>
      </c>
      <c r="C11793" s="16" t="s">
        <v>296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49</v>
      </c>
      <c r="C11794" s="16" t="s">
        <v>297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49</v>
      </c>
      <c r="C11795" s="16" t="s">
        <v>298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49</v>
      </c>
      <c r="C11796" s="16" t="s">
        <v>299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49</v>
      </c>
      <c r="C11797" s="16" t="s">
        <v>300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49</v>
      </c>
      <c r="C11798" s="16" t="s">
        <v>301</v>
      </c>
      <c r="D11798" s="17">
        <v>0</v>
      </c>
      <c r="E11798" s="17">
        <v>0</v>
      </c>
      <c r="F11798" s="17">
        <v>42</v>
      </c>
      <c r="G11798" s="17">
        <v>13</v>
      </c>
      <c r="H11798" s="17">
        <v>54</v>
      </c>
    </row>
    <row r="11799" spans="1:8">
      <c r="A11799" s="15">
        <v>11794</v>
      </c>
      <c r="B11799" s="16" t="s">
        <v>49</v>
      </c>
      <c r="C11799" s="16" t="s">
        <v>366</v>
      </c>
      <c r="D11799" s="17">
        <v>0</v>
      </c>
      <c r="E11799" s="17">
        <v>0</v>
      </c>
      <c r="F11799" s="17">
        <v>0</v>
      </c>
      <c r="G11799" s="17">
        <v>0</v>
      </c>
      <c r="H11799" s="17">
        <v>0</v>
      </c>
    </row>
    <row r="11800" spans="1:8">
      <c r="A11800" s="15">
        <v>11795</v>
      </c>
      <c r="B11800" s="16" t="s">
        <v>49</v>
      </c>
      <c r="C11800" s="16" t="s">
        <v>302</v>
      </c>
      <c r="D11800" s="17">
        <v>14</v>
      </c>
      <c r="E11800" s="17">
        <v>79</v>
      </c>
      <c r="F11800" s="17">
        <v>285</v>
      </c>
      <c r="G11800" s="17">
        <v>24</v>
      </c>
      <c r="H11800" s="17">
        <v>410</v>
      </c>
    </row>
    <row r="11801" spans="1:8">
      <c r="A11801" s="15">
        <v>11796</v>
      </c>
      <c r="B11801" s="16" t="s">
        <v>49</v>
      </c>
      <c r="C11801" s="16" t="s">
        <v>383</v>
      </c>
      <c r="D11801" s="17">
        <v>0</v>
      </c>
      <c r="E11801" s="17">
        <v>0</v>
      </c>
      <c r="F11801" s="17">
        <v>0</v>
      </c>
      <c r="G11801" s="17">
        <v>0</v>
      </c>
      <c r="H11801" s="17">
        <v>0</v>
      </c>
    </row>
    <row r="11802" spans="1:8">
      <c r="A11802" s="15">
        <v>11797</v>
      </c>
      <c r="B11802" s="16" t="s">
        <v>49</v>
      </c>
      <c r="C11802" s="16" t="s">
        <v>384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49</v>
      </c>
      <c r="C11803" s="16" t="s">
        <v>385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49</v>
      </c>
      <c r="C11804" s="16" t="s">
        <v>386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49</v>
      </c>
      <c r="C11805" s="16" t="s">
        <v>387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49</v>
      </c>
      <c r="C11806" s="16" t="s">
        <v>303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49</v>
      </c>
      <c r="C11807" s="16" t="s">
        <v>304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49</v>
      </c>
      <c r="C11808" s="16" t="s">
        <v>376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49</v>
      </c>
      <c r="C11809" s="16" t="s">
        <v>305</v>
      </c>
      <c r="D11809" s="17">
        <v>9</v>
      </c>
      <c r="E11809" s="17">
        <v>51</v>
      </c>
      <c r="F11809" s="17">
        <v>108</v>
      </c>
      <c r="G11809" s="17">
        <v>7</v>
      </c>
      <c r="H11809" s="17">
        <v>177</v>
      </c>
    </row>
    <row r="11810" spans="1:8">
      <c r="A11810" s="15">
        <v>11805</v>
      </c>
      <c r="B11810" s="16" t="s">
        <v>49</v>
      </c>
      <c r="C11810" s="16" t="s">
        <v>306</v>
      </c>
      <c r="D11810" s="17">
        <v>0</v>
      </c>
      <c r="E11810" s="17">
        <v>0</v>
      </c>
      <c r="F11810" s="17">
        <v>0</v>
      </c>
      <c r="G11810" s="17">
        <v>0</v>
      </c>
      <c r="H11810" s="17">
        <v>0</v>
      </c>
    </row>
    <row r="11811" spans="1:8">
      <c r="A11811" s="15">
        <v>11806</v>
      </c>
      <c r="B11811" s="16" t="s">
        <v>49</v>
      </c>
      <c r="C11811" s="16" t="s">
        <v>307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49</v>
      </c>
      <c r="C11812" s="16" t="s">
        <v>308</v>
      </c>
      <c r="D11812" s="17">
        <v>0</v>
      </c>
      <c r="E11812" s="17">
        <v>5</v>
      </c>
      <c r="F11812" s="17">
        <v>34</v>
      </c>
      <c r="G11812" s="17">
        <v>0</v>
      </c>
      <c r="H11812" s="17">
        <v>46</v>
      </c>
    </row>
    <row r="11813" spans="1:8">
      <c r="A11813" s="15">
        <v>11808</v>
      </c>
      <c r="B11813" s="16" t="s">
        <v>49</v>
      </c>
      <c r="C11813" s="16" t="s">
        <v>309</v>
      </c>
      <c r="D11813" s="17">
        <v>3</v>
      </c>
      <c r="E11813" s="17">
        <v>7</v>
      </c>
      <c r="F11813" s="17">
        <v>25</v>
      </c>
      <c r="G11813" s="17">
        <v>0</v>
      </c>
      <c r="H11813" s="17">
        <v>35</v>
      </c>
    </row>
    <row r="11814" spans="1:8">
      <c r="A11814" s="15">
        <v>11809</v>
      </c>
      <c r="B11814" s="16" t="s">
        <v>49</v>
      </c>
      <c r="C11814" s="16" t="s">
        <v>310</v>
      </c>
      <c r="D11814" s="17">
        <v>0</v>
      </c>
      <c r="E11814" s="17">
        <v>0</v>
      </c>
      <c r="F11814" s="17">
        <v>13</v>
      </c>
      <c r="G11814" s="17">
        <v>5</v>
      </c>
      <c r="H11814" s="17">
        <v>15</v>
      </c>
    </row>
    <row r="11815" spans="1:8">
      <c r="A11815" s="15">
        <v>11810</v>
      </c>
      <c r="B11815" s="16" t="s">
        <v>49</v>
      </c>
      <c r="C11815" s="16" t="s">
        <v>311</v>
      </c>
      <c r="D11815" s="17">
        <v>5</v>
      </c>
      <c r="E11815" s="17">
        <v>6</v>
      </c>
      <c r="F11815" s="17">
        <v>137</v>
      </c>
      <c r="G11815" s="17">
        <v>0</v>
      </c>
      <c r="H11815" s="17">
        <v>154</v>
      </c>
    </row>
    <row r="11816" spans="1:8">
      <c r="A11816" s="15">
        <v>11811</v>
      </c>
      <c r="B11816" s="16" t="s">
        <v>49</v>
      </c>
      <c r="C11816" s="16" t="s">
        <v>312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49</v>
      </c>
      <c r="C11817" s="16" t="s">
        <v>313</v>
      </c>
      <c r="D11817" s="17">
        <v>4</v>
      </c>
      <c r="E11817" s="17">
        <v>4</v>
      </c>
      <c r="F11817" s="17">
        <v>0</v>
      </c>
      <c r="G11817" s="17">
        <v>0</v>
      </c>
      <c r="H11817" s="17">
        <v>12</v>
      </c>
    </row>
    <row r="11818" spans="1:8">
      <c r="A11818" s="15">
        <v>11813</v>
      </c>
      <c r="B11818" s="16" t="s">
        <v>49</v>
      </c>
      <c r="C11818" s="16" t="s">
        <v>314</v>
      </c>
      <c r="D11818" s="17">
        <v>20</v>
      </c>
      <c r="E11818" s="17">
        <v>38</v>
      </c>
      <c r="F11818" s="17">
        <v>210</v>
      </c>
      <c r="G11818" s="17">
        <v>8</v>
      </c>
      <c r="H11818" s="17">
        <v>277</v>
      </c>
    </row>
    <row r="11819" spans="1:8">
      <c r="A11819" s="15">
        <v>11814</v>
      </c>
      <c r="B11819" s="16" t="s">
        <v>49</v>
      </c>
      <c r="C11819" s="16" t="s">
        <v>388</v>
      </c>
      <c r="D11819" s="17">
        <v>3</v>
      </c>
      <c r="E11819" s="17">
        <v>3</v>
      </c>
      <c r="F11819" s="17">
        <v>251</v>
      </c>
      <c r="G11819" s="17">
        <v>227</v>
      </c>
      <c r="H11819" s="17">
        <v>487</v>
      </c>
    </row>
    <row r="11820" spans="1:8">
      <c r="A11820" s="15">
        <v>11815</v>
      </c>
      <c r="B11820" s="16" t="s">
        <v>49</v>
      </c>
      <c r="C11820" s="16" t="s">
        <v>367</v>
      </c>
      <c r="D11820" s="17">
        <v>0</v>
      </c>
      <c r="E11820" s="17">
        <v>3</v>
      </c>
      <c r="F11820" s="17">
        <v>113</v>
      </c>
      <c r="G11820" s="17">
        <v>20</v>
      </c>
      <c r="H11820" s="17">
        <v>139</v>
      </c>
    </row>
    <row r="11821" spans="1:8">
      <c r="A11821" s="15">
        <v>11816</v>
      </c>
      <c r="B11821" s="16" t="s">
        <v>49</v>
      </c>
      <c r="C11821" s="16" t="s">
        <v>315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49</v>
      </c>
      <c r="C11822" s="16" t="s">
        <v>316</v>
      </c>
      <c r="D11822" s="17">
        <v>0</v>
      </c>
      <c r="E11822" s="17">
        <v>0</v>
      </c>
      <c r="F11822" s="17">
        <v>0</v>
      </c>
      <c r="G11822" s="17">
        <v>0</v>
      </c>
      <c r="H11822" s="17">
        <v>0</v>
      </c>
    </row>
    <row r="11823" spans="1:8">
      <c r="A11823" s="15">
        <v>11818</v>
      </c>
      <c r="B11823" s="16" t="s">
        <v>49</v>
      </c>
      <c r="C11823" s="16" t="s">
        <v>317</v>
      </c>
      <c r="D11823" s="17">
        <v>0</v>
      </c>
      <c r="E11823" s="17">
        <v>4</v>
      </c>
      <c r="F11823" s="17">
        <v>33</v>
      </c>
      <c r="G11823" s="17">
        <v>11</v>
      </c>
      <c r="H11823" s="17">
        <v>49</v>
      </c>
    </row>
    <row r="11824" spans="1:8">
      <c r="A11824" s="15">
        <v>11819</v>
      </c>
      <c r="B11824" s="16" t="s">
        <v>49</v>
      </c>
      <c r="C11824" s="16" t="s">
        <v>318</v>
      </c>
      <c r="D11824" s="17">
        <v>0</v>
      </c>
      <c r="E11824" s="17">
        <v>0</v>
      </c>
      <c r="F11824" s="17">
        <v>10</v>
      </c>
      <c r="G11824" s="17">
        <v>0</v>
      </c>
      <c r="H11824" s="17">
        <v>10</v>
      </c>
    </row>
    <row r="11825" spans="1:8">
      <c r="A11825" s="15">
        <v>11820</v>
      </c>
      <c r="B11825" s="16" t="s">
        <v>49</v>
      </c>
      <c r="C11825" s="16" t="s">
        <v>319</v>
      </c>
      <c r="D11825" s="17">
        <v>0</v>
      </c>
      <c r="E11825" s="17">
        <v>0</v>
      </c>
      <c r="F11825" s="17">
        <v>0</v>
      </c>
      <c r="G11825" s="17">
        <v>0</v>
      </c>
      <c r="H11825" s="17">
        <v>0</v>
      </c>
    </row>
    <row r="11826" spans="1:8">
      <c r="A11826" s="15">
        <v>11821</v>
      </c>
      <c r="B11826" s="16" t="s">
        <v>49</v>
      </c>
      <c r="C11826" s="16" t="s">
        <v>320</v>
      </c>
      <c r="D11826" s="17">
        <v>5</v>
      </c>
      <c r="E11826" s="17">
        <v>0</v>
      </c>
      <c r="F11826" s="17">
        <v>135</v>
      </c>
      <c r="G11826" s="17">
        <v>27</v>
      </c>
      <c r="H11826" s="17">
        <v>162</v>
      </c>
    </row>
    <row r="11827" spans="1:8">
      <c r="A11827" s="15">
        <v>11822</v>
      </c>
      <c r="B11827" s="16" t="s">
        <v>49</v>
      </c>
      <c r="C11827" s="16" t="s">
        <v>321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49</v>
      </c>
      <c r="C11828" s="16" t="s">
        <v>377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49</v>
      </c>
      <c r="C11829" s="16" t="s">
        <v>322</v>
      </c>
      <c r="D11829" s="17">
        <v>0</v>
      </c>
      <c r="E11829" s="17">
        <v>0</v>
      </c>
      <c r="F11829" s="17">
        <v>0</v>
      </c>
      <c r="G11829" s="17">
        <v>0</v>
      </c>
      <c r="H11829" s="17">
        <v>0</v>
      </c>
    </row>
    <row r="11830" spans="1:8">
      <c r="A11830" s="15">
        <v>11825</v>
      </c>
      <c r="B11830" s="16" t="s">
        <v>49</v>
      </c>
      <c r="C11830" s="16" t="s">
        <v>323</v>
      </c>
      <c r="D11830" s="17">
        <v>0</v>
      </c>
      <c r="E11830" s="17">
        <v>4</v>
      </c>
      <c r="F11830" s="17">
        <v>10</v>
      </c>
      <c r="G11830" s="17">
        <v>0</v>
      </c>
      <c r="H11830" s="17">
        <v>13</v>
      </c>
    </row>
    <row r="11831" spans="1:8">
      <c r="A11831" s="15">
        <v>11826</v>
      </c>
      <c r="B11831" s="16" t="s">
        <v>49</v>
      </c>
      <c r="C11831" s="16" t="s">
        <v>324</v>
      </c>
      <c r="D11831" s="17">
        <v>0</v>
      </c>
      <c r="E11831" s="17">
        <v>0</v>
      </c>
      <c r="F11831" s="17">
        <v>22</v>
      </c>
      <c r="G11831" s="17">
        <v>17</v>
      </c>
      <c r="H11831" s="17">
        <v>41</v>
      </c>
    </row>
    <row r="11832" spans="1:8">
      <c r="A11832" s="15">
        <v>11827</v>
      </c>
      <c r="B11832" s="16" t="s">
        <v>49</v>
      </c>
      <c r="C11832" s="16" t="s">
        <v>325</v>
      </c>
      <c r="D11832" s="17">
        <v>13</v>
      </c>
      <c r="E11832" s="17">
        <v>9</v>
      </c>
      <c r="F11832" s="17">
        <v>22</v>
      </c>
      <c r="G11832" s="17">
        <v>0</v>
      </c>
      <c r="H11832" s="17">
        <v>40</v>
      </c>
    </row>
    <row r="11833" spans="1:8">
      <c r="A11833" s="15">
        <v>11828</v>
      </c>
      <c r="B11833" s="16" t="s">
        <v>49</v>
      </c>
      <c r="C11833" s="16" t="s">
        <v>368</v>
      </c>
      <c r="D11833" s="17">
        <v>6</v>
      </c>
      <c r="E11833" s="17">
        <v>0</v>
      </c>
      <c r="F11833" s="17">
        <v>21</v>
      </c>
      <c r="G11833" s="17">
        <v>3</v>
      </c>
      <c r="H11833" s="17">
        <v>29</v>
      </c>
    </row>
    <row r="11834" spans="1:8">
      <c r="A11834" s="15">
        <v>11829</v>
      </c>
      <c r="B11834" s="16" t="s">
        <v>49</v>
      </c>
      <c r="C11834" s="16" t="s">
        <v>326</v>
      </c>
      <c r="D11834" s="17">
        <v>30</v>
      </c>
      <c r="E11834" s="17">
        <v>33</v>
      </c>
      <c r="F11834" s="17">
        <v>239</v>
      </c>
      <c r="G11834" s="17">
        <v>10</v>
      </c>
      <c r="H11834" s="17">
        <v>307</v>
      </c>
    </row>
    <row r="11835" spans="1:8">
      <c r="A11835" s="15">
        <v>11830</v>
      </c>
      <c r="B11835" s="16" t="s">
        <v>49</v>
      </c>
      <c r="C11835" s="16" t="s">
        <v>327</v>
      </c>
      <c r="D11835" s="17">
        <v>0</v>
      </c>
      <c r="E11835" s="17">
        <v>0</v>
      </c>
      <c r="F11835" s="17">
        <v>31</v>
      </c>
      <c r="G11835" s="17">
        <v>26</v>
      </c>
      <c r="H11835" s="17">
        <v>62</v>
      </c>
    </row>
    <row r="11836" spans="1:8">
      <c r="A11836" s="15">
        <v>11831</v>
      </c>
      <c r="B11836" s="16" t="s">
        <v>49</v>
      </c>
      <c r="C11836" s="16" t="s">
        <v>328</v>
      </c>
      <c r="D11836" s="17">
        <v>0</v>
      </c>
      <c r="E11836" s="17">
        <v>0</v>
      </c>
      <c r="F11836" s="17">
        <v>0</v>
      </c>
      <c r="G11836" s="17">
        <v>0</v>
      </c>
      <c r="H11836" s="17">
        <v>0</v>
      </c>
    </row>
    <row r="11837" spans="1:8">
      <c r="A11837" s="15">
        <v>11832</v>
      </c>
      <c r="B11837" s="16" t="s">
        <v>49</v>
      </c>
      <c r="C11837" s="16" t="s">
        <v>329</v>
      </c>
      <c r="D11837" s="17">
        <v>0</v>
      </c>
      <c r="E11837" s="17">
        <v>0</v>
      </c>
      <c r="F11837" s="17">
        <v>3</v>
      </c>
      <c r="G11837" s="17">
        <v>0</v>
      </c>
      <c r="H11837" s="17">
        <v>3</v>
      </c>
    </row>
    <row r="11838" spans="1:8">
      <c r="A11838" s="15">
        <v>11833</v>
      </c>
      <c r="B11838" s="16" t="s">
        <v>49</v>
      </c>
      <c r="C11838" s="16" t="s">
        <v>379</v>
      </c>
      <c r="D11838" s="17">
        <v>0</v>
      </c>
      <c r="E11838" s="17">
        <v>5</v>
      </c>
      <c r="F11838" s="17">
        <v>34</v>
      </c>
      <c r="G11838" s="17">
        <v>0</v>
      </c>
      <c r="H11838" s="17">
        <v>42</v>
      </c>
    </row>
    <row r="11839" spans="1:8">
      <c r="A11839" s="15">
        <v>11834</v>
      </c>
      <c r="B11839" s="16" t="s">
        <v>49</v>
      </c>
      <c r="C11839" s="16" t="s">
        <v>369</v>
      </c>
      <c r="D11839" s="17">
        <v>143</v>
      </c>
      <c r="E11839" s="17">
        <v>740</v>
      </c>
      <c r="F11839" s="17">
        <v>5791</v>
      </c>
      <c r="G11839" s="17">
        <v>998</v>
      </c>
      <c r="H11839" s="17">
        <v>7674</v>
      </c>
    </row>
    <row r="11840" spans="1:8">
      <c r="A11840" s="15">
        <v>11835</v>
      </c>
      <c r="B11840" s="16" t="s">
        <v>49</v>
      </c>
      <c r="C11840" s="16" t="s">
        <v>389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49</v>
      </c>
      <c r="C11841" s="16" t="s">
        <v>390</v>
      </c>
      <c r="D11841" s="17">
        <v>0</v>
      </c>
      <c r="E11841" s="17">
        <v>0</v>
      </c>
      <c r="F11841" s="17">
        <v>0</v>
      </c>
      <c r="G11841" s="17">
        <v>0</v>
      </c>
      <c r="H11841" s="17">
        <v>0</v>
      </c>
    </row>
    <row r="11842" spans="1:8">
      <c r="A11842" s="15">
        <v>11837</v>
      </c>
      <c r="B11842" s="16" t="s">
        <v>49</v>
      </c>
      <c r="C11842" s="16" t="s">
        <v>330</v>
      </c>
      <c r="D11842" s="17">
        <v>4</v>
      </c>
      <c r="E11842" s="17">
        <v>0</v>
      </c>
      <c r="F11842" s="17">
        <v>35</v>
      </c>
      <c r="G11842" s="17">
        <v>8</v>
      </c>
      <c r="H11842" s="17">
        <v>47</v>
      </c>
    </row>
    <row r="11843" spans="1:8">
      <c r="A11843" s="15">
        <v>11838</v>
      </c>
      <c r="B11843" s="16" t="s">
        <v>49</v>
      </c>
      <c r="C11843" s="16" t="s">
        <v>391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49</v>
      </c>
      <c r="C11844" s="16" t="s">
        <v>392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49</v>
      </c>
      <c r="C11845" s="16" t="s">
        <v>393</v>
      </c>
      <c r="D11845" s="17">
        <v>0</v>
      </c>
      <c r="E11845" s="17">
        <v>0</v>
      </c>
      <c r="F11845" s="17">
        <v>0</v>
      </c>
      <c r="G11845" s="17">
        <v>0</v>
      </c>
      <c r="H11845" s="17">
        <v>0</v>
      </c>
    </row>
    <row r="11846" spans="1:8">
      <c r="A11846" s="15">
        <v>11841</v>
      </c>
      <c r="B11846" s="16" t="s">
        <v>49</v>
      </c>
      <c r="C11846" s="16" t="s">
        <v>331</v>
      </c>
      <c r="D11846" s="17">
        <v>0</v>
      </c>
      <c r="E11846" s="17">
        <v>0</v>
      </c>
      <c r="F11846" s="17">
        <v>0</v>
      </c>
      <c r="G11846" s="17">
        <v>0</v>
      </c>
      <c r="H11846" s="17">
        <v>0</v>
      </c>
    </row>
    <row r="11847" spans="1:8">
      <c r="A11847" s="15">
        <v>11842</v>
      </c>
      <c r="B11847" s="16" t="s">
        <v>49</v>
      </c>
      <c r="C11847" s="16" t="s">
        <v>394</v>
      </c>
      <c r="D11847" s="17">
        <v>13189</v>
      </c>
      <c r="E11847" s="17">
        <v>10888</v>
      </c>
      <c r="F11847" s="17">
        <v>50205</v>
      </c>
      <c r="G11847" s="17">
        <v>7993</v>
      </c>
      <c r="H11847" s="17">
        <v>82285</v>
      </c>
    </row>
    <row r="11848" spans="1:8">
      <c r="A11848" s="15">
        <v>11843</v>
      </c>
      <c r="B11848" s="16" t="s">
        <v>49</v>
      </c>
      <c r="C11848" s="16" t="s">
        <v>332</v>
      </c>
      <c r="D11848" s="17">
        <v>0</v>
      </c>
      <c r="E11848" s="17">
        <v>0</v>
      </c>
      <c r="F11848" s="17">
        <v>8</v>
      </c>
      <c r="G11848" s="17">
        <v>0</v>
      </c>
      <c r="H11848" s="17">
        <v>14</v>
      </c>
    </row>
    <row r="11849" spans="1:8">
      <c r="A11849" s="15">
        <v>11844</v>
      </c>
      <c r="B11849" s="16" t="s">
        <v>49</v>
      </c>
      <c r="C11849" s="16" t="s">
        <v>333</v>
      </c>
      <c r="D11849" s="17">
        <v>0</v>
      </c>
      <c r="E11849" s="17">
        <v>4</v>
      </c>
      <c r="F11849" s="17">
        <v>54</v>
      </c>
      <c r="G11849" s="17">
        <v>0</v>
      </c>
      <c r="H11849" s="17">
        <v>50</v>
      </c>
    </row>
    <row r="11850" spans="1:8">
      <c r="A11850" s="15">
        <v>11845</v>
      </c>
      <c r="B11850" s="16" t="s">
        <v>50</v>
      </c>
      <c r="C11850" s="16" t="s">
        <v>97</v>
      </c>
      <c r="D11850" s="17">
        <v>0</v>
      </c>
      <c r="E11850" s="17">
        <v>0</v>
      </c>
      <c r="F11850" s="17">
        <v>39</v>
      </c>
      <c r="G11850" s="17">
        <v>4</v>
      </c>
      <c r="H11850" s="17">
        <v>37</v>
      </c>
    </row>
    <row r="11851" spans="1:8">
      <c r="A11851" s="15">
        <v>11846</v>
      </c>
      <c r="B11851" s="16" t="s">
        <v>50</v>
      </c>
      <c r="C11851" s="16" t="s">
        <v>347</v>
      </c>
      <c r="D11851" s="17">
        <v>0</v>
      </c>
      <c r="E11851" s="17">
        <v>0</v>
      </c>
      <c r="F11851" s="17">
        <v>0</v>
      </c>
      <c r="G11851" s="17">
        <v>0</v>
      </c>
      <c r="H11851" s="17">
        <v>0</v>
      </c>
    </row>
    <row r="11852" spans="1:8">
      <c r="A11852" s="15">
        <v>11847</v>
      </c>
      <c r="B11852" s="16" t="s">
        <v>50</v>
      </c>
      <c r="C11852" s="16" t="s">
        <v>98</v>
      </c>
      <c r="D11852" s="17">
        <v>0</v>
      </c>
      <c r="E11852" s="17">
        <v>0</v>
      </c>
      <c r="F11852" s="17">
        <v>8</v>
      </c>
      <c r="G11852" s="17">
        <v>0</v>
      </c>
      <c r="H11852" s="17">
        <v>8</v>
      </c>
    </row>
    <row r="11853" spans="1:8">
      <c r="A11853" s="15">
        <v>11848</v>
      </c>
      <c r="B11853" s="16" t="s">
        <v>50</v>
      </c>
      <c r="C11853" s="16" t="s">
        <v>99</v>
      </c>
      <c r="D11853" s="17">
        <v>0</v>
      </c>
      <c r="E11853" s="17">
        <v>0</v>
      </c>
      <c r="F11853" s="17">
        <v>5</v>
      </c>
      <c r="G11853" s="17">
        <v>0</v>
      </c>
      <c r="H11853" s="17">
        <v>4</v>
      </c>
    </row>
    <row r="11854" spans="1:8">
      <c r="A11854" s="15">
        <v>11849</v>
      </c>
      <c r="B11854" s="16" t="s">
        <v>50</v>
      </c>
      <c r="C11854" s="16" t="s">
        <v>100</v>
      </c>
      <c r="D11854" s="17">
        <v>0</v>
      </c>
      <c r="E11854" s="17">
        <v>0</v>
      </c>
      <c r="F11854" s="17">
        <v>0</v>
      </c>
      <c r="G11854" s="17">
        <v>0</v>
      </c>
      <c r="H11854" s="17">
        <v>0</v>
      </c>
    </row>
    <row r="11855" spans="1:8">
      <c r="A11855" s="15">
        <v>11850</v>
      </c>
      <c r="B11855" s="16" t="s">
        <v>50</v>
      </c>
      <c r="C11855" s="16" t="s">
        <v>101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50</v>
      </c>
      <c r="C11856" s="16" t="s">
        <v>102</v>
      </c>
      <c r="D11856" s="17">
        <v>0</v>
      </c>
      <c r="E11856" s="17">
        <v>0</v>
      </c>
      <c r="F11856" s="17">
        <v>3</v>
      </c>
      <c r="G11856" s="17">
        <v>0</v>
      </c>
      <c r="H11856" s="17">
        <v>3</v>
      </c>
    </row>
    <row r="11857" spans="1:8">
      <c r="A11857" s="15">
        <v>11852</v>
      </c>
      <c r="B11857" s="16" t="s">
        <v>50</v>
      </c>
      <c r="C11857" s="16" t="s">
        <v>103</v>
      </c>
      <c r="D11857" s="17">
        <v>0</v>
      </c>
      <c r="E11857" s="17">
        <v>0</v>
      </c>
      <c r="F11857" s="17">
        <v>0</v>
      </c>
      <c r="G11857" s="17">
        <v>0</v>
      </c>
      <c r="H11857" s="17">
        <v>0</v>
      </c>
    </row>
    <row r="11858" spans="1:8">
      <c r="A11858" s="15">
        <v>11853</v>
      </c>
      <c r="B11858" s="16" t="s">
        <v>50</v>
      </c>
      <c r="C11858" s="16" t="s">
        <v>104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50</v>
      </c>
      <c r="C11859" s="16" t="s">
        <v>105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50</v>
      </c>
      <c r="C11860" s="16" t="s">
        <v>106</v>
      </c>
      <c r="D11860" s="17">
        <v>3</v>
      </c>
      <c r="E11860" s="17">
        <v>7</v>
      </c>
      <c r="F11860" s="17">
        <v>49</v>
      </c>
      <c r="G11860" s="17">
        <v>21</v>
      </c>
      <c r="H11860" s="17">
        <v>82</v>
      </c>
    </row>
    <row r="11861" spans="1:8">
      <c r="A11861" s="15">
        <v>11856</v>
      </c>
      <c r="B11861" s="16" t="s">
        <v>50</v>
      </c>
      <c r="C11861" s="16" t="s">
        <v>107</v>
      </c>
      <c r="D11861" s="17">
        <v>0</v>
      </c>
      <c r="E11861" s="17">
        <v>0</v>
      </c>
      <c r="F11861" s="17">
        <v>0</v>
      </c>
      <c r="G11861" s="17">
        <v>0</v>
      </c>
      <c r="H11861" s="17">
        <v>0</v>
      </c>
    </row>
    <row r="11862" spans="1:8">
      <c r="A11862" s="15">
        <v>11857</v>
      </c>
      <c r="B11862" s="16" t="s">
        <v>50</v>
      </c>
      <c r="C11862" s="16" t="s">
        <v>108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50</v>
      </c>
      <c r="C11863" s="16" t="s">
        <v>109</v>
      </c>
      <c r="D11863" s="17">
        <v>0</v>
      </c>
      <c r="E11863" s="17">
        <v>0</v>
      </c>
      <c r="F11863" s="17">
        <v>0</v>
      </c>
      <c r="G11863" s="17">
        <v>0</v>
      </c>
      <c r="H11863" s="17">
        <v>0</v>
      </c>
    </row>
    <row r="11864" spans="1:8">
      <c r="A11864" s="15">
        <v>11859</v>
      </c>
      <c r="B11864" s="16" t="s">
        <v>50</v>
      </c>
      <c r="C11864" s="16" t="s">
        <v>110</v>
      </c>
      <c r="D11864" s="17">
        <v>18317</v>
      </c>
      <c r="E11864" s="17">
        <v>10966</v>
      </c>
      <c r="F11864" s="17">
        <v>39767</v>
      </c>
      <c r="G11864" s="17">
        <v>10600</v>
      </c>
      <c r="H11864" s="17">
        <v>79651</v>
      </c>
    </row>
    <row r="11865" spans="1:8">
      <c r="A11865" s="15">
        <v>11860</v>
      </c>
      <c r="B11865" s="16" t="s">
        <v>50</v>
      </c>
      <c r="C11865" s="16" t="s">
        <v>348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50</v>
      </c>
      <c r="C11866" s="16" t="s">
        <v>111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50</v>
      </c>
      <c r="C11867" s="16" t="s">
        <v>112</v>
      </c>
      <c r="D11867" s="17">
        <v>0</v>
      </c>
      <c r="E11867" s="17">
        <v>0</v>
      </c>
      <c r="F11867" s="17">
        <v>0</v>
      </c>
      <c r="G11867" s="17">
        <v>0</v>
      </c>
      <c r="H11867" s="17">
        <v>0</v>
      </c>
    </row>
    <row r="11868" spans="1:8">
      <c r="A11868" s="15">
        <v>11863</v>
      </c>
      <c r="B11868" s="16" t="s">
        <v>50</v>
      </c>
      <c r="C11868" s="16" t="s">
        <v>113</v>
      </c>
      <c r="D11868" s="17">
        <v>0</v>
      </c>
      <c r="E11868" s="17">
        <v>0</v>
      </c>
      <c r="F11868" s="17">
        <v>29</v>
      </c>
      <c r="G11868" s="17">
        <v>63</v>
      </c>
      <c r="H11868" s="17">
        <v>89</v>
      </c>
    </row>
    <row r="11869" spans="1:8">
      <c r="A11869" s="15">
        <v>11864</v>
      </c>
      <c r="B11869" s="16" t="s">
        <v>50</v>
      </c>
      <c r="C11869" s="16" t="s">
        <v>114</v>
      </c>
      <c r="D11869" s="17">
        <v>0</v>
      </c>
      <c r="E11869" s="17">
        <v>0</v>
      </c>
      <c r="F11869" s="17">
        <v>5</v>
      </c>
      <c r="G11869" s="17">
        <v>0</v>
      </c>
      <c r="H11869" s="17">
        <v>5</v>
      </c>
    </row>
    <row r="11870" spans="1:8">
      <c r="A11870" s="15">
        <v>11865</v>
      </c>
      <c r="B11870" s="16" t="s">
        <v>50</v>
      </c>
      <c r="C11870" s="16" t="s">
        <v>115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50</v>
      </c>
      <c r="C11871" s="16" t="s">
        <v>116</v>
      </c>
      <c r="D11871" s="17">
        <v>0</v>
      </c>
      <c r="E11871" s="17">
        <v>3</v>
      </c>
      <c r="F11871" s="17">
        <v>3</v>
      </c>
      <c r="G11871" s="17">
        <v>0</v>
      </c>
      <c r="H11871" s="17">
        <v>3</v>
      </c>
    </row>
    <row r="11872" spans="1:8">
      <c r="A11872" s="15">
        <v>11867</v>
      </c>
      <c r="B11872" s="16" t="s">
        <v>50</v>
      </c>
      <c r="C11872" s="16" t="s">
        <v>117</v>
      </c>
      <c r="D11872" s="17">
        <v>3</v>
      </c>
      <c r="E11872" s="17">
        <v>3</v>
      </c>
      <c r="F11872" s="17">
        <v>47</v>
      </c>
      <c r="G11872" s="17">
        <v>0</v>
      </c>
      <c r="H11872" s="17">
        <v>57</v>
      </c>
    </row>
    <row r="11873" spans="1:8">
      <c r="A11873" s="15">
        <v>11868</v>
      </c>
      <c r="B11873" s="16" t="s">
        <v>50</v>
      </c>
      <c r="C11873" s="16" t="s">
        <v>118</v>
      </c>
      <c r="D11873" s="17">
        <v>0</v>
      </c>
      <c r="E11873" s="17">
        <v>0</v>
      </c>
      <c r="F11873" s="17">
        <v>3</v>
      </c>
      <c r="G11873" s="17">
        <v>0</v>
      </c>
      <c r="H11873" s="17">
        <v>3</v>
      </c>
    </row>
    <row r="11874" spans="1:8">
      <c r="A11874" s="15">
        <v>11869</v>
      </c>
      <c r="B11874" s="16" t="s">
        <v>50</v>
      </c>
      <c r="C11874" s="16" t="s">
        <v>119</v>
      </c>
      <c r="D11874" s="17">
        <v>0</v>
      </c>
      <c r="E11874" s="17">
        <v>0</v>
      </c>
      <c r="F11874" s="17">
        <v>0</v>
      </c>
      <c r="G11874" s="17">
        <v>4</v>
      </c>
      <c r="H11874" s="17">
        <v>3</v>
      </c>
    </row>
    <row r="11875" spans="1:8">
      <c r="A11875" s="15">
        <v>11870</v>
      </c>
      <c r="B11875" s="16" t="s">
        <v>50</v>
      </c>
      <c r="C11875" s="16" t="s">
        <v>120</v>
      </c>
      <c r="D11875" s="17">
        <v>0</v>
      </c>
      <c r="E11875" s="17">
        <v>0</v>
      </c>
      <c r="F11875" s="17">
        <v>15</v>
      </c>
      <c r="G11875" s="17">
        <v>11</v>
      </c>
      <c r="H11875" s="17">
        <v>21</v>
      </c>
    </row>
    <row r="11876" spans="1:8">
      <c r="A11876" s="15">
        <v>11871</v>
      </c>
      <c r="B11876" s="16" t="s">
        <v>50</v>
      </c>
      <c r="C11876" s="16" t="s">
        <v>121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50</v>
      </c>
      <c r="C11877" s="16" t="s">
        <v>122</v>
      </c>
      <c r="D11877" s="17">
        <v>0</v>
      </c>
      <c r="E11877" s="17">
        <v>0</v>
      </c>
      <c r="F11877" s="17">
        <v>0</v>
      </c>
      <c r="G11877" s="17">
        <v>0</v>
      </c>
      <c r="H11877" s="17">
        <v>0</v>
      </c>
    </row>
    <row r="11878" spans="1:8">
      <c r="A11878" s="15">
        <v>11873</v>
      </c>
      <c r="B11878" s="16" t="s">
        <v>50</v>
      </c>
      <c r="C11878" s="16" t="s">
        <v>123</v>
      </c>
      <c r="D11878" s="17">
        <v>0</v>
      </c>
      <c r="E11878" s="17">
        <v>0</v>
      </c>
      <c r="F11878" s="17">
        <v>3</v>
      </c>
      <c r="G11878" s="17">
        <v>0</v>
      </c>
      <c r="H11878" s="17">
        <v>3</v>
      </c>
    </row>
    <row r="11879" spans="1:8">
      <c r="A11879" s="15">
        <v>11874</v>
      </c>
      <c r="B11879" s="16" t="s">
        <v>50</v>
      </c>
      <c r="C11879" s="16" t="s">
        <v>124</v>
      </c>
      <c r="D11879" s="17">
        <v>0</v>
      </c>
      <c r="E11879" s="17">
        <v>0</v>
      </c>
      <c r="F11879" s="17">
        <v>0</v>
      </c>
      <c r="G11879" s="17">
        <v>0</v>
      </c>
      <c r="H11879" s="17">
        <v>0</v>
      </c>
    </row>
    <row r="11880" spans="1:8">
      <c r="A11880" s="15">
        <v>11875</v>
      </c>
      <c r="B11880" s="16" t="s">
        <v>50</v>
      </c>
      <c r="C11880" s="16" t="s">
        <v>380</v>
      </c>
      <c r="D11880" s="17">
        <v>0</v>
      </c>
      <c r="E11880" s="17">
        <v>0</v>
      </c>
      <c r="F11880" s="17">
        <v>3</v>
      </c>
      <c r="G11880" s="17">
        <v>0</v>
      </c>
      <c r="H11880" s="17">
        <v>3</v>
      </c>
    </row>
    <row r="11881" spans="1:8">
      <c r="A11881" s="15">
        <v>11876</v>
      </c>
      <c r="B11881" s="16" t="s">
        <v>50</v>
      </c>
      <c r="C11881" s="16" t="s">
        <v>372</v>
      </c>
      <c r="D11881" s="17">
        <v>0</v>
      </c>
      <c r="E11881" s="17">
        <v>0</v>
      </c>
      <c r="F11881" s="17">
        <v>0</v>
      </c>
      <c r="G11881" s="17">
        <v>0</v>
      </c>
      <c r="H11881" s="17">
        <v>0</v>
      </c>
    </row>
    <row r="11882" spans="1:8">
      <c r="A11882" s="15">
        <v>11877</v>
      </c>
      <c r="B11882" s="16" t="s">
        <v>50</v>
      </c>
      <c r="C11882" s="16" t="s">
        <v>125</v>
      </c>
      <c r="D11882" s="17">
        <v>0</v>
      </c>
      <c r="E11882" s="17">
        <v>6</v>
      </c>
      <c r="F11882" s="17">
        <v>43</v>
      </c>
      <c r="G11882" s="17">
        <v>8</v>
      </c>
      <c r="H11882" s="17">
        <v>61</v>
      </c>
    </row>
    <row r="11883" spans="1:8">
      <c r="A11883" s="15">
        <v>11878</v>
      </c>
      <c r="B11883" s="16" t="s">
        <v>50</v>
      </c>
      <c r="C11883" s="16" t="s">
        <v>126</v>
      </c>
      <c r="D11883" s="17">
        <v>0</v>
      </c>
      <c r="E11883" s="17">
        <v>0</v>
      </c>
      <c r="F11883" s="17">
        <v>0</v>
      </c>
      <c r="G11883" s="17">
        <v>0</v>
      </c>
      <c r="H11883" s="17">
        <v>0</v>
      </c>
    </row>
    <row r="11884" spans="1:8">
      <c r="A11884" s="15">
        <v>11879</v>
      </c>
      <c r="B11884" s="16" t="s">
        <v>50</v>
      </c>
      <c r="C11884" s="16" t="s">
        <v>127</v>
      </c>
      <c r="D11884" s="17">
        <v>0</v>
      </c>
      <c r="E11884" s="17">
        <v>6</v>
      </c>
      <c r="F11884" s="17">
        <v>31</v>
      </c>
      <c r="G11884" s="17">
        <v>3</v>
      </c>
      <c r="H11884" s="17">
        <v>44</v>
      </c>
    </row>
    <row r="11885" spans="1:8">
      <c r="A11885" s="15">
        <v>11880</v>
      </c>
      <c r="B11885" s="16" t="s">
        <v>50</v>
      </c>
      <c r="C11885" s="16" t="s">
        <v>128</v>
      </c>
      <c r="D11885" s="17">
        <v>0</v>
      </c>
      <c r="E11885" s="17">
        <v>0</v>
      </c>
      <c r="F11885" s="17">
        <v>0</v>
      </c>
      <c r="G11885" s="17">
        <v>0</v>
      </c>
      <c r="H11885" s="17">
        <v>0</v>
      </c>
    </row>
    <row r="11886" spans="1:8">
      <c r="A11886" s="15">
        <v>11881</v>
      </c>
      <c r="B11886" s="16" t="s">
        <v>50</v>
      </c>
      <c r="C11886" s="16" t="s">
        <v>129</v>
      </c>
      <c r="D11886" s="17">
        <v>0</v>
      </c>
      <c r="E11886" s="17">
        <v>0</v>
      </c>
      <c r="F11886" s="17">
        <v>8</v>
      </c>
      <c r="G11886" s="17">
        <v>0</v>
      </c>
      <c r="H11886" s="17">
        <v>10</v>
      </c>
    </row>
    <row r="11887" spans="1:8">
      <c r="A11887" s="15">
        <v>11882</v>
      </c>
      <c r="B11887" s="16" t="s">
        <v>50</v>
      </c>
      <c r="C11887" s="16" t="s">
        <v>130</v>
      </c>
      <c r="D11887" s="17">
        <v>0</v>
      </c>
      <c r="E11887" s="17">
        <v>0</v>
      </c>
      <c r="F11887" s="17">
        <v>6</v>
      </c>
      <c r="G11887" s="17">
        <v>0</v>
      </c>
      <c r="H11887" s="17">
        <v>6</v>
      </c>
    </row>
    <row r="11888" spans="1:8">
      <c r="A11888" s="15">
        <v>11883</v>
      </c>
      <c r="B11888" s="16" t="s">
        <v>50</v>
      </c>
      <c r="C11888" s="16" t="s">
        <v>131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50</v>
      </c>
      <c r="C11889" s="16" t="s">
        <v>132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50</v>
      </c>
      <c r="C11890" s="16" t="s">
        <v>381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50</v>
      </c>
      <c r="C11891" s="16" t="s">
        <v>133</v>
      </c>
      <c r="D11891" s="17">
        <v>6</v>
      </c>
      <c r="E11891" s="17">
        <v>11</v>
      </c>
      <c r="F11891" s="17">
        <v>148</v>
      </c>
      <c r="G11891" s="17">
        <v>29</v>
      </c>
      <c r="H11891" s="17">
        <v>193</v>
      </c>
    </row>
    <row r="11892" spans="1:8">
      <c r="A11892" s="15">
        <v>11887</v>
      </c>
      <c r="B11892" s="16" t="s">
        <v>50</v>
      </c>
      <c r="C11892" s="16" t="s">
        <v>134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50</v>
      </c>
      <c r="C11893" s="16" t="s">
        <v>135</v>
      </c>
      <c r="D11893" s="17">
        <v>7</v>
      </c>
      <c r="E11893" s="17">
        <v>14</v>
      </c>
      <c r="F11893" s="17">
        <v>122</v>
      </c>
      <c r="G11893" s="17">
        <v>15</v>
      </c>
      <c r="H11893" s="17">
        <v>165</v>
      </c>
    </row>
    <row r="11894" spans="1:8">
      <c r="A11894" s="15">
        <v>11889</v>
      </c>
      <c r="B11894" s="16" t="s">
        <v>50</v>
      </c>
      <c r="C11894" s="16" t="s">
        <v>136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50</v>
      </c>
      <c r="C11895" s="16" t="s">
        <v>137</v>
      </c>
      <c r="D11895" s="17">
        <v>0</v>
      </c>
      <c r="E11895" s="17">
        <v>0</v>
      </c>
      <c r="F11895" s="17">
        <v>3</v>
      </c>
      <c r="G11895" s="17">
        <v>0</v>
      </c>
      <c r="H11895" s="17">
        <v>3</v>
      </c>
    </row>
    <row r="11896" spans="1:8">
      <c r="A11896" s="15">
        <v>11891</v>
      </c>
      <c r="B11896" s="16" t="s">
        <v>50</v>
      </c>
      <c r="C11896" s="16" t="s">
        <v>138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50</v>
      </c>
      <c r="C11897" s="16" t="s">
        <v>139</v>
      </c>
      <c r="D11897" s="17">
        <v>0</v>
      </c>
      <c r="E11897" s="17">
        <v>0</v>
      </c>
      <c r="F11897" s="17">
        <v>0</v>
      </c>
      <c r="G11897" s="17">
        <v>0</v>
      </c>
      <c r="H11897" s="17">
        <v>0</v>
      </c>
    </row>
    <row r="11898" spans="1:8">
      <c r="A11898" s="15">
        <v>11893</v>
      </c>
      <c r="B11898" s="16" t="s">
        <v>50</v>
      </c>
      <c r="C11898" s="16" t="s">
        <v>140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50</v>
      </c>
      <c r="C11899" s="16" t="s">
        <v>141</v>
      </c>
      <c r="D11899" s="17">
        <v>0</v>
      </c>
      <c r="E11899" s="17">
        <v>0</v>
      </c>
      <c r="F11899" s="17">
        <v>0</v>
      </c>
      <c r="G11899" s="17">
        <v>0</v>
      </c>
      <c r="H11899" s="17">
        <v>0</v>
      </c>
    </row>
    <row r="11900" spans="1:8">
      <c r="A11900" s="15">
        <v>11895</v>
      </c>
      <c r="B11900" s="16" t="s">
        <v>50</v>
      </c>
      <c r="C11900" s="16" t="s">
        <v>142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50</v>
      </c>
      <c r="C11901" s="16" t="s">
        <v>143</v>
      </c>
      <c r="D11901" s="17">
        <v>3</v>
      </c>
      <c r="E11901" s="17">
        <v>0</v>
      </c>
      <c r="F11901" s="17">
        <v>76</v>
      </c>
      <c r="G11901" s="17">
        <v>28</v>
      </c>
      <c r="H11901" s="17">
        <v>105</v>
      </c>
    </row>
    <row r="11902" spans="1:8">
      <c r="A11902" s="15">
        <v>11897</v>
      </c>
      <c r="B11902" s="16" t="s">
        <v>50</v>
      </c>
      <c r="C11902" s="16" t="s">
        <v>144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50</v>
      </c>
      <c r="C11903" s="16" t="s">
        <v>349</v>
      </c>
      <c r="D11903" s="17">
        <v>168</v>
      </c>
      <c r="E11903" s="17">
        <v>270</v>
      </c>
      <c r="F11903" s="17">
        <v>2306</v>
      </c>
      <c r="G11903" s="17">
        <v>229</v>
      </c>
      <c r="H11903" s="17">
        <v>2976</v>
      </c>
    </row>
    <row r="11904" spans="1:8">
      <c r="A11904" s="15">
        <v>11899</v>
      </c>
      <c r="B11904" s="16" t="s">
        <v>50</v>
      </c>
      <c r="C11904" s="16" t="s">
        <v>145</v>
      </c>
      <c r="D11904" s="17">
        <v>0</v>
      </c>
      <c r="E11904" s="17">
        <v>0</v>
      </c>
      <c r="F11904" s="17">
        <v>0</v>
      </c>
      <c r="G11904" s="17">
        <v>0</v>
      </c>
      <c r="H11904" s="17">
        <v>0</v>
      </c>
    </row>
    <row r="11905" spans="1:8">
      <c r="A11905" s="15">
        <v>11900</v>
      </c>
      <c r="B11905" s="16" t="s">
        <v>50</v>
      </c>
      <c r="C11905" s="16" t="s">
        <v>146</v>
      </c>
      <c r="D11905" s="17">
        <v>0</v>
      </c>
      <c r="E11905" s="17">
        <v>0</v>
      </c>
      <c r="F11905" s="17">
        <v>34</v>
      </c>
      <c r="G11905" s="17">
        <v>0</v>
      </c>
      <c r="H11905" s="17">
        <v>37</v>
      </c>
    </row>
    <row r="11906" spans="1:8">
      <c r="A11906" s="15">
        <v>11901</v>
      </c>
      <c r="B11906" s="16" t="s">
        <v>50</v>
      </c>
      <c r="C11906" s="16" t="s">
        <v>147</v>
      </c>
      <c r="D11906" s="17">
        <v>0</v>
      </c>
      <c r="E11906" s="17">
        <v>0</v>
      </c>
      <c r="F11906" s="17">
        <v>0</v>
      </c>
      <c r="G11906" s="17">
        <v>0</v>
      </c>
      <c r="H11906" s="17">
        <v>0</v>
      </c>
    </row>
    <row r="11907" spans="1:8">
      <c r="A11907" s="15">
        <v>11902</v>
      </c>
      <c r="B11907" s="16" t="s">
        <v>50</v>
      </c>
      <c r="C11907" s="16" t="s">
        <v>148</v>
      </c>
      <c r="D11907" s="17">
        <v>0</v>
      </c>
      <c r="E11907" s="17">
        <v>0</v>
      </c>
      <c r="F11907" s="17">
        <v>0</v>
      </c>
      <c r="G11907" s="17">
        <v>0</v>
      </c>
      <c r="H11907" s="17">
        <v>0</v>
      </c>
    </row>
    <row r="11908" spans="1:8">
      <c r="A11908" s="15">
        <v>11903</v>
      </c>
      <c r="B11908" s="16" t="s">
        <v>50</v>
      </c>
      <c r="C11908" s="16" t="s">
        <v>350</v>
      </c>
      <c r="D11908" s="17">
        <v>0</v>
      </c>
      <c r="E11908" s="17">
        <v>0</v>
      </c>
      <c r="F11908" s="17">
        <v>0</v>
      </c>
      <c r="G11908" s="17">
        <v>0</v>
      </c>
      <c r="H11908" s="17">
        <v>0</v>
      </c>
    </row>
    <row r="11909" spans="1:8">
      <c r="A11909" s="15">
        <v>11904</v>
      </c>
      <c r="B11909" s="16" t="s">
        <v>50</v>
      </c>
      <c r="C11909" s="16" t="s">
        <v>149</v>
      </c>
      <c r="D11909" s="17">
        <v>0</v>
      </c>
      <c r="E11909" s="17">
        <v>0</v>
      </c>
      <c r="F11909" s="17">
        <v>4</v>
      </c>
      <c r="G11909" s="17">
        <v>0</v>
      </c>
      <c r="H11909" s="17">
        <v>4</v>
      </c>
    </row>
    <row r="11910" spans="1:8">
      <c r="A11910" s="15">
        <v>11905</v>
      </c>
      <c r="B11910" s="16" t="s">
        <v>50</v>
      </c>
      <c r="C11910" s="16" t="s">
        <v>150</v>
      </c>
      <c r="D11910" s="17">
        <v>0</v>
      </c>
      <c r="E11910" s="17">
        <v>0</v>
      </c>
      <c r="F11910" s="17">
        <v>3</v>
      </c>
      <c r="G11910" s="17">
        <v>0</v>
      </c>
      <c r="H11910" s="17">
        <v>3</v>
      </c>
    </row>
    <row r="11911" spans="1:8">
      <c r="A11911" s="15">
        <v>11906</v>
      </c>
      <c r="B11911" s="16" t="s">
        <v>50</v>
      </c>
      <c r="C11911" s="16" t="s">
        <v>351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50</v>
      </c>
      <c r="C11912" s="16" t="s">
        <v>151</v>
      </c>
      <c r="D11912" s="17">
        <v>0</v>
      </c>
      <c r="E11912" s="17">
        <v>0</v>
      </c>
      <c r="F11912" s="17">
        <v>68</v>
      </c>
      <c r="G11912" s="17">
        <v>65</v>
      </c>
      <c r="H11912" s="17">
        <v>130</v>
      </c>
    </row>
    <row r="11913" spans="1:8">
      <c r="A11913" s="15">
        <v>11908</v>
      </c>
      <c r="B11913" s="16" t="s">
        <v>50</v>
      </c>
      <c r="C11913" s="16" t="s">
        <v>152</v>
      </c>
      <c r="D11913" s="17">
        <v>0</v>
      </c>
      <c r="E11913" s="17">
        <v>0</v>
      </c>
      <c r="F11913" s="17">
        <v>0</v>
      </c>
      <c r="G11913" s="17">
        <v>0</v>
      </c>
      <c r="H11913" s="17">
        <v>0</v>
      </c>
    </row>
    <row r="11914" spans="1:8">
      <c r="A11914" s="15">
        <v>11909</v>
      </c>
      <c r="B11914" s="16" t="s">
        <v>50</v>
      </c>
      <c r="C11914" s="16" t="s">
        <v>352</v>
      </c>
      <c r="D11914" s="17">
        <v>0</v>
      </c>
      <c r="E11914" s="17">
        <v>0</v>
      </c>
      <c r="F11914" s="17">
        <v>0</v>
      </c>
      <c r="G11914" s="17">
        <v>0</v>
      </c>
      <c r="H11914" s="17">
        <v>0</v>
      </c>
    </row>
    <row r="11915" spans="1:8">
      <c r="A11915" s="15">
        <v>11910</v>
      </c>
      <c r="B11915" s="16" t="s">
        <v>50</v>
      </c>
      <c r="C11915" s="16" t="s">
        <v>153</v>
      </c>
      <c r="D11915" s="17">
        <v>0</v>
      </c>
      <c r="E11915" s="17">
        <v>0</v>
      </c>
      <c r="F11915" s="17">
        <v>23</v>
      </c>
      <c r="G11915" s="17">
        <v>15</v>
      </c>
      <c r="H11915" s="17">
        <v>34</v>
      </c>
    </row>
    <row r="11916" spans="1:8">
      <c r="A11916" s="15">
        <v>11911</v>
      </c>
      <c r="B11916" s="16" t="s">
        <v>50</v>
      </c>
      <c r="C11916" s="16" t="s">
        <v>154</v>
      </c>
      <c r="D11916" s="17">
        <v>0</v>
      </c>
      <c r="E11916" s="17">
        <v>0</v>
      </c>
      <c r="F11916" s="17">
        <v>20</v>
      </c>
      <c r="G11916" s="17">
        <v>23</v>
      </c>
      <c r="H11916" s="17">
        <v>48</v>
      </c>
    </row>
    <row r="11917" spans="1:8">
      <c r="A11917" s="15">
        <v>11912</v>
      </c>
      <c r="B11917" s="16" t="s">
        <v>50</v>
      </c>
      <c r="C11917" s="16" t="s">
        <v>155</v>
      </c>
      <c r="D11917" s="17">
        <v>0</v>
      </c>
      <c r="E11917" s="17">
        <v>0</v>
      </c>
      <c r="F11917" s="17">
        <v>14</v>
      </c>
      <c r="G11917" s="17">
        <v>19</v>
      </c>
      <c r="H11917" s="17">
        <v>36</v>
      </c>
    </row>
    <row r="11918" spans="1:8">
      <c r="A11918" s="15">
        <v>11913</v>
      </c>
      <c r="B11918" s="16" t="s">
        <v>50</v>
      </c>
      <c r="C11918" s="16" t="s">
        <v>156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50</v>
      </c>
      <c r="C11919" s="16" t="s">
        <v>157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50</v>
      </c>
      <c r="C11920" s="16" t="s">
        <v>158</v>
      </c>
      <c r="D11920" s="17">
        <v>0</v>
      </c>
      <c r="E11920" s="17">
        <v>0</v>
      </c>
      <c r="F11920" s="17">
        <v>0</v>
      </c>
      <c r="G11920" s="17">
        <v>0</v>
      </c>
      <c r="H11920" s="17">
        <v>0</v>
      </c>
    </row>
    <row r="11921" spans="1:8">
      <c r="A11921" s="15">
        <v>11916</v>
      </c>
      <c r="B11921" s="16" t="s">
        <v>50</v>
      </c>
      <c r="C11921" s="16" t="s">
        <v>159</v>
      </c>
      <c r="D11921" s="17">
        <v>0</v>
      </c>
      <c r="E11921" s="17">
        <v>0</v>
      </c>
      <c r="F11921" s="17">
        <v>14</v>
      </c>
      <c r="G11921" s="17">
        <v>14</v>
      </c>
      <c r="H11921" s="17">
        <v>26</v>
      </c>
    </row>
    <row r="11922" spans="1:8">
      <c r="A11922" s="15">
        <v>11917</v>
      </c>
      <c r="B11922" s="16" t="s">
        <v>50</v>
      </c>
      <c r="C11922" s="16" t="s">
        <v>160</v>
      </c>
      <c r="D11922" s="17">
        <v>0</v>
      </c>
      <c r="E11922" s="17">
        <v>0</v>
      </c>
      <c r="F11922" s="17">
        <v>0</v>
      </c>
      <c r="G11922" s="17">
        <v>0</v>
      </c>
      <c r="H11922" s="17">
        <v>0</v>
      </c>
    </row>
    <row r="11923" spans="1:8">
      <c r="A11923" s="15">
        <v>11918</v>
      </c>
      <c r="B11923" s="16" t="s">
        <v>50</v>
      </c>
      <c r="C11923" s="16" t="s">
        <v>161</v>
      </c>
      <c r="D11923" s="17">
        <v>14</v>
      </c>
      <c r="E11923" s="17">
        <v>7</v>
      </c>
      <c r="F11923" s="17">
        <v>85</v>
      </c>
      <c r="G11923" s="17">
        <v>35</v>
      </c>
      <c r="H11923" s="17">
        <v>135</v>
      </c>
    </row>
    <row r="11924" spans="1:8">
      <c r="A11924" s="15">
        <v>11919</v>
      </c>
      <c r="B11924" s="16" t="s">
        <v>50</v>
      </c>
      <c r="C11924" s="16" t="s">
        <v>162</v>
      </c>
      <c r="D11924" s="17">
        <v>0</v>
      </c>
      <c r="E11924" s="17">
        <v>0</v>
      </c>
      <c r="F11924" s="17">
        <v>20</v>
      </c>
      <c r="G11924" s="17">
        <v>3</v>
      </c>
      <c r="H11924" s="17">
        <v>30</v>
      </c>
    </row>
    <row r="11925" spans="1:8">
      <c r="A11925" s="15">
        <v>11920</v>
      </c>
      <c r="B11925" s="16" t="s">
        <v>50</v>
      </c>
      <c r="C11925" s="16" t="s">
        <v>163</v>
      </c>
      <c r="D11925" s="17">
        <v>132</v>
      </c>
      <c r="E11925" s="17">
        <v>148</v>
      </c>
      <c r="F11925" s="17">
        <v>2307</v>
      </c>
      <c r="G11925" s="17">
        <v>1868</v>
      </c>
      <c r="H11925" s="17">
        <v>4457</v>
      </c>
    </row>
    <row r="11926" spans="1:8">
      <c r="A11926" s="15">
        <v>11921</v>
      </c>
      <c r="B11926" s="16" t="s">
        <v>50</v>
      </c>
      <c r="C11926" s="16" t="s">
        <v>164</v>
      </c>
      <c r="D11926" s="17">
        <v>0</v>
      </c>
      <c r="E11926" s="17">
        <v>0</v>
      </c>
      <c r="F11926" s="17">
        <v>0</v>
      </c>
      <c r="G11926" s="17">
        <v>0</v>
      </c>
      <c r="H11926" s="17">
        <v>0</v>
      </c>
    </row>
    <row r="11927" spans="1:8">
      <c r="A11927" s="15">
        <v>11922</v>
      </c>
      <c r="B11927" s="16" t="s">
        <v>50</v>
      </c>
      <c r="C11927" s="16" t="s">
        <v>165</v>
      </c>
      <c r="D11927" s="17">
        <v>0</v>
      </c>
      <c r="E11927" s="17">
        <v>0</v>
      </c>
      <c r="F11927" s="17">
        <v>0</v>
      </c>
      <c r="G11927" s="17">
        <v>0</v>
      </c>
      <c r="H11927" s="17">
        <v>0</v>
      </c>
    </row>
    <row r="11928" spans="1:8">
      <c r="A11928" s="15">
        <v>11923</v>
      </c>
      <c r="B11928" s="16" t="s">
        <v>50</v>
      </c>
      <c r="C11928" s="16" t="s">
        <v>166</v>
      </c>
      <c r="D11928" s="17">
        <v>0</v>
      </c>
      <c r="E11928" s="17">
        <v>0</v>
      </c>
      <c r="F11928" s="17">
        <v>5</v>
      </c>
      <c r="G11928" s="17">
        <v>8</v>
      </c>
      <c r="H11928" s="17">
        <v>8</v>
      </c>
    </row>
    <row r="11929" spans="1:8">
      <c r="A11929" s="15">
        <v>11924</v>
      </c>
      <c r="B11929" s="16" t="s">
        <v>50</v>
      </c>
      <c r="C11929" s="16" t="s">
        <v>167</v>
      </c>
      <c r="D11929" s="17">
        <v>0</v>
      </c>
      <c r="E11929" s="17">
        <v>0</v>
      </c>
      <c r="F11929" s="17">
        <v>4</v>
      </c>
      <c r="G11929" s="17">
        <v>0</v>
      </c>
      <c r="H11929" s="17">
        <v>4</v>
      </c>
    </row>
    <row r="11930" spans="1:8">
      <c r="A11930" s="15">
        <v>11925</v>
      </c>
      <c r="B11930" s="16" t="s">
        <v>50</v>
      </c>
      <c r="C11930" s="16" t="s">
        <v>168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50</v>
      </c>
      <c r="C11931" s="16" t="s">
        <v>353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50</v>
      </c>
      <c r="C11932" s="16" t="s">
        <v>169</v>
      </c>
      <c r="D11932" s="17">
        <v>0</v>
      </c>
      <c r="E11932" s="17">
        <v>10</v>
      </c>
      <c r="F11932" s="17">
        <v>95</v>
      </c>
      <c r="G11932" s="17">
        <v>21</v>
      </c>
      <c r="H11932" s="17">
        <v>122</v>
      </c>
    </row>
    <row r="11933" spans="1:8">
      <c r="A11933" s="15">
        <v>11928</v>
      </c>
      <c r="B11933" s="16" t="s">
        <v>50</v>
      </c>
      <c r="C11933" s="16" t="s">
        <v>170</v>
      </c>
      <c r="D11933" s="17">
        <v>0</v>
      </c>
      <c r="E11933" s="17">
        <v>0</v>
      </c>
      <c r="F11933" s="17">
        <v>9</v>
      </c>
      <c r="G11933" s="17">
        <v>6</v>
      </c>
      <c r="H11933" s="17">
        <v>15</v>
      </c>
    </row>
    <row r="11934" spans="1:8">
      <c r="A11934" s="15">
        <v>11929</v>
      </c>
      <c r="B11934" s="16" t="s">
        <v>50</v>
      </c>
      <c r="C11934" s="16" t="s">
        <v>171</v>
      </c>
      <c r="D11934" s="17">
        <v>5</v>
      </c>
      <c r="E11934" s="17">
        <v>0</v>
      </c>
      <c r="F11934" s="17">
        <v>59</v>
      </c>
      <c r="G11934" s="17">
        <v>23</v>
      </c>
      <c r="H11934" s="17">
        <v>95</v>
      </c>
    </row>
    <row r="11935" spans="1:8">
      <c r="A11935" s="15">
        <v>11930</v>
      </c>
      <c r="B11935" s="16" t="s">
        <v>50</v>
      </c>
      <c r="C11935" s="16" t="s">
        <v>172</v>
      </c>
      <c r="D11935" s="17">
        <v>0</v>
      </c>
      <c r="E11935" s="17">
        <v>0</v>
      </c>
      <c r="F11935" s="17">
        <v>0</v>
      </c>
      <c r="G11935" s="17">
        <v>0</v>
      </c>
      <c r="H11935" s="17">
        <v>0</v>
      </c>
    </row>
    <row r="11936" spans="1:8">
      <c r="A11936" s="15">
        <v>11931</v>
      </c>
      <c r="B11936" s="16" t="s">
        <v>50</v>
      </c>
      <c r="C11936" s="16" t="s">
        <v>173</v>
      </c>
      <c r="D11936" s="17">
        <v>0</v>
      </c>
      <c r="E11936" s="17">
        <v>0</v>
      </c>
      <c r="F11936" s="17">
        <v>0</v>
      </c>
      <c r="G11936" s="17">
        <v>0</v>
      </c>
      <c r="H11936" s="17">
        <v>0</v>
      </c>
    </row>
    <row r="11937" spans="1:8">
      <c r="A11937" s="15">
        <v>11932</v>
      </c>
      <c r="B11937" s="16" t="s">
        <v>50</v>
      </c>
      <c r="C11937" s="16" t="s">
        <v>174</v>
      </c>
      <c r="D11937" s="17">
        <v>0</v>
      </c>
      <c r="E11937" s="17">
        <v>0</v>
      </c>
      <c r="F11937" s="17">
        <v>0</v>
      </c>
      <c r="G11937" s="17">
        <v>0</v>
      </c>
      <c r="H11937" s="17">
        <v>0</v>
      </c>
    </row>
    <row r="11938" spans="1:8">
      <c r="A11938" s="15">
        <v>11933</v>
      </c>
      <c r="B11938" s="16" t="s">
        <v>50</v>
      </c>
      <c r="C11938" s="16" t="s">
        <v>175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50</v>
      </c>
      <c r="C11939" s="16" t="s">
        <v>176</v>
      </c>
      <c r="D11939" s="17">
        <v>0</v>
      </c>
      <c r="E11939" s="17">
        <v>0</v>
      </c>
      <c r="F11939" s="17">
        <v>3</v>
      </c>
      <c r="G11939" s="17">
        <v>3</v>
      </c>
      <c r="H11939" s="17">
        <v>6</v>
      </c>
    </row>
    <row r="11940" spans="1:8">
      <c r="A11940" s="15">
        <v>11935</v>
      </c>
      <c r="B11940" s="16" t="s">
        <v>50</v>
      </c>
      <c r="C11940" s="16" t="s">
        <v>177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50</v>
      </c>
      <c r="C11941" s="16" t="s">
        <v>178</v>
      </c>
      <c r="D11941" s="17">
        <v>19</v>
      </c>
      <c r="E11941" s="17">
        <v>13</v>
      </c>
      <c r="F11941" s="17">
        <v>230</v>
      </c>
      <c r="G11941" s="17">
        <v>369</v>
      </c>
      <c r="H11941" s="17">
        <v>628</v>
      </c>
    </row>
    <row r="11942" spans="1:8">
      <c r="A11942" s="15">
        <v>11937</v>
      </c>
      <c r="B11942" s="16" t="s">
        <v>50</v>
      </c>
      <c r="C11942" s="16" t="s">
        <v>179</v>
      </c>
      <c r="D11942" s="17">
        <v>0</v>
      </c>
      <c r="E11942" s="17">
        <v>3</v>
      </c>
      <c r="F11942" s="17">
        <v>16</v>
      </c>
      <c r="G11942" s="17">
        <v>0</v>
      </c>
      <c r="H11942" s="17">
        <v>23</v>
      </c>
    </row>
    <row r="11943" spans="1:8">
      <c r="A11943" s="15">
        <v>11938</v>
      </c>
      <c r="B11943" s="16" t="s">
        <v>50</v>
      </c>
      <c r="C11943" s="16" t="s">
        <v>180</v>
      </c>
      <c r="D11943" s="17">
        <v>0</v>
      </c>
      <c r="E11943" s="17">
        <v>0</v>
      </c>
      <c r="F11943" s="17">
        <v>3</v>
      </c>
      <c r="G11943" s="17">
        <v>0</v>
      </c>
      <c r="H11943" s="17">
        <v>6</v>
      </c>
    </row>
    <row r="11944" spans="1:8">
      <c r="A11944" s="15">
        <v>11939</v>
      </c>
      <c r="B11944" s="16" t="s">
        <v>50</v>
      </c>
      <c r="C11944" s="16" t="s">
        <v>181</v>
      </c>
      <c r="D11944" s="17">
        <v>3</v>
      </c>
      <c r="E11944" s="17">
        <v>4</v>
      </c>
      <c r="F11944" s="17">
        <v>83</v>
      </c>
      <c r="G11944" s="17">
        <v>120</v>
      </c>
      <c r="H11944" s="17">
        <v>218</v>
      </c>
    </row>
    <row r="11945" spans="1:8">
      <c r="A11945" s="15">
        <v>11940</v>
      </c>
      <c r="B11945" s="16" t="s">
        <v>50</v>
      </c>
      <c r="C11945" s="16" t="s">
        <v>182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50</v>
      </c>
      <c r="C11946" s="16" t="s">
        <v>183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50</v>
      </c>
      <c r="C11947" s="16" t="s">
        <v>184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50</v>
      </c>
      <c r="C11948" s="16" t="s">
        <v>185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50</v>
      </c>
      <c r="C11949" s="16" t="s">
        <v>186</v>
      </c>
      <c r="D11949" s="17">
        <v>0</v>
      </c>
      <c r="E11949" s="17">
        <v>0</v>
      </c>
      <c r="F11949" s="17">
        <v>4</v>
      </c>
      <c r="G11949" s="17">
        <v>0</v>
      </c>
      <c r="H11949" s="17">
        <v>4</v>
      </c>
    </row>
    <row r="11950" spans="1:8">
      <c r="A11950" s="15">
        <v>11945</v>
      </c>
      <c r="B11950" s="16" t="s">
        <v>50</v>
      </c>
      <c r="C11950" s="16" t="s">
        <v>354</v>
      </c>
      <c r="D11950" s="17">
        <v>0</v>
      </c>
      <c r="E11950" s="17">
        <v>0</v>
      </c>
      <c r="F11950" s="17">
        <v>0</v>
      </c>
      <c r="G11950" s="17">
        <v>0</v>
      </c>
      <c r="H11950" s="17">
        <v>0</v>
      </c>
    </row>
    <row r="11951" spans="1:8">
      <c r="A11951" s="15">
        <v>11946</v>
      </c>
      <c r="B11951" s="16" t="s">
        <v>50</v>
      </c>
      <c r="C11951" s="16" t="s">
        <v>187</v>
      </c>
      <c r="D11951" s="17">
        <v>0</v>
      </c>
      <c r="E11951" s="17">
        <v>0</v>
      </c>
      <c r="F11951" s="17">
        <v>0</v>
      </c>
      <c r="G11951" s="17">
        <v>0</v>
      </c>
      <c r="H11951" s="17">
        <v>0</v>
      </c>
    </row>
    <row r="11952" spans="1:8">
      <c r="A11952" s="15">
        <v>11947</v>
      </c>
      <c r="B11952" s="16" t="s">
        <v>50</v>
      </c>
      <c r="C11952" s="16" t="s">
        <v>188</v>
      </c>
      <c r="D11952" s="17">
        <v>0</v>
      </c>
      <c r="E11952" s="17">
        <v>0</v>
      </c>
      <c r="F11952" s="17">
        <v>0</v>
      </c>
      <c r="G11952" s="17">
        <v>0</v>
      </c>
      <c r="H11952" s="17">
        <v>0</v>
      </c>
    </row>
    <row r="11953" spans="1:8">
      <c r="A11953" s="15">
        <v>11948</v>
      </c>
      <c r="B11953" s="16" t="s">
        <v>50</v>
      </c>
      <c r="C11953" s="16" t="s">
        <v>189</v>
      </c>
      <c r="D11953" s="17">
        <v>0</v>
      </c>
      <c r="E11953" s="17">
        <v>0</v>
      </c>
      <c r="F11953" s="17">
        <v>0</v>
      </c>
      <c r="G11953" s="17">
        <v>0</v>
      </c>
      <c r="H11953" s="17">
        <v>0</v>
      </c>
    </row>
    <row r="11954" spans="1:8">
      <c r="A11954" s="15">
        <v>11949</v>
      </c>
      <c r="B11954" s="16" t="s">
        <v>50</v>
      </c>
      <c r="C11954" s="16" t="s">
        <v>190</v>
      </c>
      <c r="D11954" s="17">
        <v>0</v>
      </c>
      <c r="E11954" s="17">
        <v>0</v>
      </c>
      <c r="F11954" s="17">
        <v>0</v>
      </c>
      <c r="G11954" s="17">
        <v>0</v>
      </c>
      <c r="H11954" s="17">
        <v>0</v>
      </c>
    </row>
    <row r="11955" spans="1:8">
      <c r="A11955" s="15">
        <v>11950</v>
      </c>
      <c r="B11955" s="16" t="s">
        <v>50</v>
      </c>
      <c r="C11955" s="16" t="s">
        <v>191</v>
      </c>
      <c r="D11955" s="17">
        <v>0</v>
      </c>
      <c r="E11955" s="17">
        <v>0</v>
      </c>
      <c r="F11955" s="17">
        <v>0</v>
      </c>
      <c r="G11955" s="17">
        <v>0</v>
      </c>
      <c r="H11955" s="17">
        <v>0</v>
      </c>
    </row>
    <row r="11956" spans="1:8">
      <c r="A11956" s="15">
        <v>11951</v>
      </c>
      <c r="B11956" s="16" t="s">
        <v>50</v>
      </c>
      <c r="C11956" s="16" t="s">
        <v>192</v>
      </c>
      <c r="D11956" s="17">
        <v>0</v>
      </c>
      <c r="E11956" s="17">
        <v>0</v>
      </c>
      <c r="F11956" s="17">
        <v>0</v>
      </c>
      <c r="G11956" s="17">
        <v>0</v>
      </c>
      <c r="H11956" s="17">
        <v>0</v>
      </c>
    </row>
    <row r="11957" spans="1:8">
      <c r="A11957" s="15">
        <v>11952</v>
      </c>
      <c r="B11957" s="16" t="s">
        <v>50</v>
      </c>
      <c r="C11957" s="16" t="s">
        <v>355</v>
      </c>
      <c r="D11957" s="17">
        <v>19</v>
      </c>
      <c r="E11957" s="17">
        <v>41</v>
      </c>
      <c r="F11957" s="17">
        <v>364</v>
      </c>
      <c r="G11957" s="17">
        <v>32</v>
      </c>
      <c r="H11957" s="17">
        <v>453</v>
      </c>
    </row>
    <row r="11958" spans="1:8">
      <c r="A11958" s="15">
        <v>11953</v>
      </c>
      <c r="B11958" s="16" t="s">
        <v>50</v>
      </c>
      <c r="C11958" s="16" t="s">
        <v>193</v>
      </c>
      <c r="D11958" s="17">
        <v>0</v>
      </c>
      <c r="E11958" s="17">
        <v>0</v>
      </c>
      <c r="F11958" s="17">
        <v>42</v>
      </c>
      <c r="G11958" s="17">
        <v>68</v>
      </c>
      <c r="H11958" s="17">
        <v>112</v>
      </c>
    </row>
    <row r="11959" spans="1:8">
      <c r="A11959" s="15">
        <v>11954</v>
      </c>
      <c r="B11959" s="16" t="s">
        <v>50</v>
      </c>
      <c r="C11959" s="16" t="s">
        <v>194</v>
      </c>
      <c r="D11959" s="17">
        <v>0</v>
      </c>
      <c r="E11959" s="17">
        <v>0</v>
      </c>
      <c r="F11959" s="17">
        <v>0</v>
      </c>
      <c r="G11959" s="17">
        <v>0</v>
      </c>
      <c r="H11959" s="17">
        <v>0</v>
      </c>
    </row>
    <row r="11960" spans="1:8">
      <c r="A11960" s="15">
        <v>11955</v>
      </c>
      <c r="B11960" s="16" t="s">
        <v>50</v>
      </c>
      <c r="C11960" s="16" t="s">
        <v>195</v>
      </c>
      <c r="D11960" s="17">
        <v>188</v>
      </c>
      <c r="E11960" s="17">
        <v>133</v>
      </c>
      <c r="F11960" s="17">
        <v>1451</v>
      </c>
      <c r="G11960" s="17">
        <v>147</v>
      </c>
      <c r="H11960" s="17">
        <v>1922</v>
      </c>
    </row>
    <row r="11961" spans="1:8">
      <c r="A11961" s="15">
        <v>11956</v>
      </c>
      <c r="B11961" s="16" t="s">
        <v>50</v>
      </c>
      <c r="C11961" s="16" t="s">
        <v>196</v>
      </c>
      <c r="D11961" s="17">
        <v>15</v>
      </c>
      <c r="E11961" s="17">
        <v>10</v>
      </c>
      <c r="F11961" s="17">
        <v>164</v>
      </c>
      <c r="G11961" s="17">
        <v>28</v>
      </c>
      <c r="H11961" s="17">
        <v>218</v>
      </c>
    </row>
    <row r="11962" spans="1:8">
      <c r="A11962" s="15">
        <v>11957</v>
      </c>
      <c r="B11962" s="16" t="s">
        <v>50</v>
      </c>
      <c r="C11962" s="16" t="s">
        <v>197</v>
      </c>
      <c r="D11962" s="17">
        <v>39</v>
      </c>
      <c r="E11962" s="17">
        <v>46</v>
      </c>
      <c r="F11962" s="17">
        <v>391</v>
      </c>
      <c r="G11962" s="17">
        <v>35</v>
      </c>
      <c r="H11962" s="17">
        <v>515</v>
      </c>
    </row>
    <row r="11963" spans="1:8">
      <c r="A11963" s="15">
        <v>11958</v>
      </c>
      <c r="B11963" s="16" t="s">
        <v>50</v>
      </c>
      <c r="C11963" s="16" t="s">
        <v>198</v>
      </c>
      <c r="D11963" s="17">
        <v>0</v>
      </c>
      <c r="E11963" s="17">
        <v>3</v>
      </c>
      <c r="F11963" s="17">
        <v>38</v>
      </c>
      <c r="G11963" s="17">
        <v>3</v>
      </c>
      <c r="H11963" s="17">
        <v>45</v>
      </c>
    </row>
    <row r="11964" spans="1:8">
      <c r="A11964" s="15">
        <v>11959</v>
      </c>
      <c r="B11964" s="16" t="s">
        <v>50</v>
      </c>
      <c r="C11964" s="16" t="s">
        <v>199</v>
      </c>
      <c r="D11964" s="17">
        <v>8</v>
      </c>
      <c r="E11964" s="17">
        <v>4</v>
      </c>
      <c r="F11964" s="17">
        <v>153</v>
      </c>
      <c r="G11964" s="17">
        <v>101</v>
      </c>
      <c r="H11964" s="17">
        <v>266</v>
      </c>
    </row>
    <row r="11965" spans="1:8">
      <c r="A11965" s="15">
        <v>11960</v>
      </c>
      <c r="B11965" s="16" t="s">
        <v>50</v>
      </c>
      <c r="C11965" s="16" t="s">
        <v>200</v>
      </c>
      <c r="D11965" s="17">
        <v>0</v>
      </c>
      <c r="E11965" s="17">
        <v>0</v>
      </c>
      <c r="F11965" s="17">
        <v>6</v>
      </c>
      <c r="G11965" s="17">
        <v>0</v>
      </c>
      <c r="H11965" s="17">
        <v>5</v>
      </c>
    </row>
    <row r="11966" spans="1:8">
      <c r="A11966" s="15">
        <v>11961</v>
      </c>
      <c r="B11966" s="16" t="s">
        <v>50</v>
      </c>
      <c r="C11966" s="16" t="s">
        <v>201</v>
      </c>
      <c r="D11966" s="17">
        <v>0</v>
      </c>
      <c r="E11966" s="17">
        <v>0</v>
      </c>
      <c r="F11966" s="17">
        <v>12</v>
      </c>
      <c r="G11966" s="17">
        <v>7</v>
      </c>
      <c r="H11966" s="17">
        <v>22</v>
      </c>
    </row>
    <row r="11967" spans="1:8">
      <c r="A11967" s="15">
        <v>11962</v>
      </c>
      <c r="B11967" s="16" t="s">
        <v>50</v>
      </c>
      <c r="C11967" s="16" t="s">
        <v>202</v>
      </c>
      <c r="D11967" s="17">
        <v>3</v>
      </c>
      <c r="E11967" s="17">
        <v>0</v>
      </c>
      <c r="F11967" s="17">
        <v>195</v>
      </c>
      <c r="G11967" s="17">
        <v>344</v>
      </c>
      <c r="H11967" s="17">
        <v>551</v>
      </c>
    </row>
    <row r="11968" spans="1:8">
      <c r="A11968" s="15">
        <v>11963</v>
      </c>
      <c r="B11968" s="16" t="s">
        <v>50</v>
      </c>
      <c r="C11968" s="16" t="s">
        <v>203</v>
      </c>
      <c r="D11968" s="17">
        <v>0</v>
      </c>
      <c r="E11968" s="17">
        <v>0</v>
      </c>
      <c r="F11968" s="17">
        <v>4</v>
      </c>
      <c r="G11968" s="17">
        <v>0</v>
      </c>
      <c r="H11968" s="17">
        <v>0</v>
      </c>
    </row>
    <row r="11969" spans="1:8">
      <c r="A11969" s="15">
        <v>11964</v>
      </c>
      <c r="B11969" s="16" t="s">
        <v>50</v>
      </c>
      <c r="C11969" s="16" t="s">
        <v>204</v>
      </c>
      <c r="D11969" s="17">
        <v>17</v>
      </c>
      <c r="E11969" s="17">
        <v>0</v>
      </c>
      <c r="F11969" s="17">
        <v>68</v>
      </c>
      <c r="G11969" s="17">
        <v>15</v>
      </c>
      <c r="H11969" s="17">
        <v>102</v>
      </c>
    </row>
    <row r="11970" spans="1:8">
      <c r="A11970" s="15">
        <v>11965</v>
      </c>
      <c r="B11970" s="16" t="s">
        <v>50</v>
      </c>
      <c r="C11970" s="16" t="s">
        <v>205</v>
      </c>
      <c r="D11970" s="17">
        <v>0</v>
      </c>
      <c r="E11970" s="17">
        <v>0</v>
      </c>
      <c r="F11970" s="17">
        <v>0</v>
      </c>
      <c r="G11970" s="17">
        <v>0</v>
      </c>
      <c r="H11970" s="17">
        <v>0</v>
      </c>
    </row>
    <row r="11971" spans="1:8">
      <c r="A11971" s="15">
        <v>11966</v>
      </c>
      <c r="B11971" s="16" t="s">
        <v>50</v>
      </c>
      <c r="C11971" s="16" t="s">
        <v>356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50</v>
      </c>
      <c r="C11972" s="16" t="s">
        <v>206</v>
      </c>
      <c r="D11972" s="17">
        <v>5</v>
      </c>
      <c r="E11972" s="17">
        <v>0</v>
      </c>
      <c r="F11972" s="17">
        <v>3</v>
      </c>
      <c r="G11972" s="17">
        <v>0</v>
      </c>
      <c r="H11972" s="17">
        <v>10</v>
      </c>
    </row>
    <row r="11973" spans="1:8">
      <c r="A11973" s="15">
        <v>11968</v>
      </c>
      <c r="B11973" s="16" t="s">
        <v>50</v>
      </c>
      <c r="C11973" s="16" t="s">
        <v>207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50</v>
      </c>
      <c r="C11974" s="16" t="s">
        <v>208</v>
      </c>
      <c r="D11974" s="17">
        <v>12</v>
      </c>
      <c r="E11974" s="17">
        <v>14</v>
      </c>
      <c r="F11974" s="17">
        <v>48</v>
      </c>
      <c r="G11974" s="17">
        <v>7</v>
      </c>
      <c r="H11974" s="17">
        <v>79</v>
      </c>
    </row>
    <row r="11975" spans="1:8">
      <c r="A11975" s="15">
        <v>11970</v>
      </c>
      <c r="B11975" s="16" t="s">
        <v>50</v>
      </c>
      <c r="C11975" s="16" t="s">
        <v>209</v>
      </c>
      <c r="D11975" s="17">
        <v>0</v>
      </c>
      <c r="E11975" s="17">
        <v>0</v>
      </c>
      <c r="F11975" s="17">
        <v>5</v>
      </c>
      <c r="G11975" s="17">
        <v>0</v>
      </c>
      <c r="H11975" s="17">
        <v>5</v>
      </c>
    </row>
    <row r="11976" spans="1:8">
      <c r="A11976" s="15">
        <v>11971</v>
      </c>
      <c r="B11976" s="16" t="s">
        <v>50</v>
      </c>
      <c r="C11976" s="16" t="s">
        <v>357</v>
      </c>
      <c r="D11976" s="17">
        <v>0</v>
      </c>
      <c r="E11976" s="17">
        <v>0</v>
      </c>
      <c r="F11976" s="17">
        <v>0</v>
      </c>
      <c r="G11976" s="17">
        <v>0</v>
      </c>
      <c r="H11976" s="17">
        <v>0</v>
      </c>
    </row>
    <row r="11977" spans="1:8">
      <c r="A11977" s="15">
        <v>11972</v>
      </c>
      <c r="B11977" s="16" t="s">
        <v>50</v>
      </c>
      <c r="C11977" s="16" t="s">
        <v>358</v>
      </c>
      <c r="D11977" s="17">
        <v>24</v>
      </c>
      <c r="E11977" s="17">
        <v>31</v>
      </c>
      <c r="F11977" s="17">
        <v>177</v>
      </c>
      <c r="G11977" s="17">
        <v>23</v>
      </c>
      <c r="H11977" s="17">
        <v>254</v>
      </c>
    </row>
    <row r="11978" spans="1:8">
      <c r="A11978" s="15">
        <v>11973</v>
      </c>
      <c r="B11978" s="16" t="s">
        <v>50</v>
      </c>
      <c r="C11978" s="16" t="s">
        <v>359</v>
      </c>
      <c r="D11978" s="17">
        <v>0</v>
      </c>
      <c r="E11978" s="17">
        <v>0</v>
      </c>
      <c r="F11978" s="17">
        <v>0</v>
      </c>
      <c r="G11978" s="17">
        <v>0</v>
      </c>
      <c r="H11978" s="17">
        <v>0</v>
      </c>
    </row>
    <row r="11979" spans="1:8">
      <c r="A11979" s="15">
        <v>11974</v>
      </c>
      <c r="B11979" s="16" t="s">
        <v>50</v>
      </c>
      <c r="C11979" s="16" t="s">
        <v>210</v>
      </c>
      <c r="D11979" s="17">
        <v>0</v>
      </c>
      <c r="E11979" s="17">
        <v>0</v>
      </c>
      <c r="F11979" s="17">
        <v>10</v>
      </c>
      <c r="G11979" s="17">
        <v>0</v>
      </c>
      <c r="H11979" s="17">
        <v>12</v>
      </c>
    </row>
    <row r="11980" spans="1:8">
      <c r="A11980" s="15">
        <v>11975</v>
      </c>
      <c r="B11980" s="16" t="s">
        <v>50</v>
      </c>
      <c r="C11980" s="16" t="s">
        <v>360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50</v>
      </c>
      <c r="C11981" s="16" t="s">
        <v>211</v>
      </c>
      <c r="D11981" s="17">
        <v>0</v>
      </c>
      <c r="E11981" s="17">
        <v>0</v>
      </c>
      <c r="F11981" s="17">
        <v>16</v>
      </c>
      <c r="G11981" s="17">
        <v>5</v>
      </c>
      <c r="H11981" s="17">
        <v>21</v>
      </c>
    </row>
    <row r="11982" spans="1:8">
      <c r="A11982" s="15">
        <v>11977</v>
      </c>
      <c r="B11982" s="16" t="s">
        <v>50</v>
      </c>
      <c r="C11982" s="16" t="s">
        <v>212</v>
      </c>
      <c r="D11982" s="17">
        <v>0</v>
      </c>
      <c r="E11982" s="17">
        <v>0</v>
      </c>
      <c r="F11982" s="17">
        <v>5</v>
      </c>
      <c r="G11982" s="17">
        <v>22</v>
      </c>
      <c r="H11982" s="17">
        <v>30</v>
      </c>
    </row>
    <row r="11983" spans="1:8">
      <c r="A11983" s="15">
        <v>11978</v>
      </c>
      <c r="B11983" s="16" t="s">
        <v>50</v>
      </c>
      <c r="C11983" s="16" t="s">
        <v>213</v>
      </c>
      <c r="D11983" s="17">
        <v>0</v>
      </c>
      <c r="E11983" s="17">
        <v>0</v>
      </c>
      <c r="F11983" s="17">
        <v>59</v>
      </c>
      <c r="G11983" s="17">
        <v>15</v>
      </c>
      <c r="H11983" s="17">
        <v>75</v>
      </c>
    </row>
    <row r="11984" spans="1:8">
      <c r="A11984" s="15">
        <v>11979</v>
      </c>
      <c r="B11984" s="16" t="s">
        <v>50</v>
      </c>
      <c r="C11984" s="16" t="s">
        <v>214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50</v>
      </c>
      <c r="C11985" s="16" t="s">
        <v>215</v>
      </c>
      <c r="D11985" s="17">
        <v>0</v>
      </c>
      <c r="E11985" s="17">
        <v>3</v>
      </c>
      <c r="F11985" s="17">
        <v>8</v>
      </c>
      <c r="G11985" s="17">
        <v>0</v>
      </c>
      <c r="H11985" s="17">
        <v>15</v>
      </c>
    </row>
    <row r="11986" spans="1:8">
      <c r="A11986" s="15">
        <v>11981</v>
      </c>
      <c r="B11986" s="16" t="s">
        <v>50</v>
      </c>
      <c r="C11986" s="16" t="s">
        <v>216</v>
      </c>
      <c r="D11986" s="17">
        <v>0</v>
      </c>
      <c r="E11986" s="17">
        <v>0</v>
      </c>
      <c r="F11986" s="17">
        <v>10</v>
      </c>
      <c r="G11986" s="17">
        <v>0</v>
      </c>
      <c r="H11986" s="17">
        <v>10</v>
      </c>
    </row>
    <row r="11987" spans="1:8">
      <c r="A11987" s="15">
        <v>11982</v>
      </c>
      <c r="B11987" s="16" t="s">
        <v>50</v>
      </c>
      <c r="C11987" s="16" t="s">
        <v>217</v>
      </c>
      <c r="D11987" s="17">
        <v>0</v>
      </c>
      <c r="E11987" s="17">
        <v>0</v>
      </c>
      <c r="F11987" s="17">
        <v>0</v>
      </c>
      <c r="G11987" s="17">
        <v>0</v>
      </c>
      <c r="H11987" s="17">
        <v>0</v>
      </c>
    </row>
    <row r="11988" spans="1:8">
      <c r="A11988" s="15">
        <v>11983</v>
      </c>
      <c r="B11988" s="16" t="s">
        <v>50</v>
      </c>
      <c r="C11988" s="16" t="s">
        <v>218</v>
      </c>
      <c r="D11988" s="17">
        <v>0</v>
      </c>
      <c r="E11988" s="17">
        <v>0</v>
      </c>
      <c r="F11988" s="17">
        <v>10</v>
      </c>
      <c r="G11988" s="17">
        <v>8</v>
      </c>
      <c r="H11988" s="17">
        <v>15</v>
      </c>
    </row>
    <row r="11989" spans="1:8">
      <c r="A11989" s="15">
        <v>11984</v>
      </c>
      <c r="B11989" s="16" t="s">
        <v>50</v>
      </c>
      <c r="C11989" s="16" t="s">
        <v>219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50</v>
      </c>
      <c r="C11990" s="16" t="s">
        <v>361</v>
      </c>
      <c r="D11990" s="17">
        <v>0</v>
      </c>
      <c r="E11990" s="17">
        <v>4</v>
      </c>
      <c r="F11990" s="17">
        <v>6</v>
      </c>
      <c r="G11990" s="17">
        <v>0</v>
      </c>
      <c r="H11990" s="17">
        <v>9</v>
      </c>
    </row>
    <row r="11991" spans="1:8">
      <c r="A11991" s="15">
        <v>11986</v>
      </c>
      <c r="B11991" s="16" t="s">
        <v>50</v>
      </c>
      <c r="C11991" s="16" t="s">
        <v>220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50</v>
      </c>
      <c r="C11992" s="16" t="s">
        <v>221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50</v>
      </c>
      <c r="C11993" s="16" t="s">
        <v>222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50</v>
      </c>
      <c r="C11994" s="16" t="s">
        <v>223</v>
      </c>
      <c r="D11994" s="17">
        <v>216</v>
      </c>
      <c r="E11994" s="17">
        <v>83</v>
      </c>
      <c r="F11994" s="17">
        <v>594</v>
      </c>
      <c r="G11994" s="17">
        <v>91</v>
      </c>
      <c r="H11994" s="17">
        <v>980</v>
      </c>
    </row>
    <row r="11995" spans="1:8">
      <c r="A11995" s="15">
        <v>11990</v>
      </c>
      <c r="B11995" s="16" t="s">
        <v>50</v>
      </c>
      <c r="C11995" s="16" t="s">
        <v>224</v>
      </c>
      <c r="D11995" s="17">
        <v>0</v>
      </c>
      <c r="E11995" s="17">
        <v>0</v>
      </c>
      <c r="F11995" s="17">
        <v>0</v>
      </c>
      <c r="G11995" s="17">
        <v>0</v>
      </c>
      <c r="H11995" s="17">
        <v>0</v>
      </c>
    </row>
    <row r="11996" spans="1:8">
      <c r="A11996" s="15">
        <v>11991</v>
      </c>
      <c r="B11996" s="16" t="s">
        <v>50</v>
      </c>
      <c r="C11996" s="16" t="s">
        <v>225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50</v>
      </c>
      <c r="C11997" s="16" t="s">
        <v>226</v>
      </c>
      <c r="D11997" s="17">
        <v>0</v>
      </c>
      <c r="E11997" s="17">
        <v>3</v>
      </c>
      <c r="F11997" s="17">
        <v>43</v>
      </c>
      <c r="G11997" s="17">
        <v>67</v>
      </c>
      <c r="H11997" s="17">
        <v>115</v>
      </c>
    </row>
    <row r="11998" spans="1:8">
      <c r="A11998" s="15">
        <v>11993</v>
      </c>
      <c r="B11998" s="16" t="s">
        <v>50</v>
      </c>
      <c r="C11998" s="16" t="s">
        <v>227</v>
      </c>
      <c r="D11998" s="17">
        <v>0</v>
      </c>
      <c r="E11998" s="17">
        <v>0</v>
      </c>
      <c r="F11998" s="17">
        <v>0</v>
      </c>
      <c r="G11998" s="17">
        <v>0</v>
      </c>
      <c r="H11998" s="17">
        <v>0</v>
      </c>
    </row>
    <row r="11999" spans="1:8">
      <c r="A11999" s="15">
        <v>11994</v>
      </c>
      <c r="B11999" s="16" t="s">
        <v>50</v>
      </c>
      <c r="C11999" s="16" t="s">
        <v>228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50</v>
      </c>
      <c r="C12000" s="16" t="s">
        <v>373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50</v>
      </c>
      <c r="C12001" s="16" t="s">
        <v>229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50</v>
      </c>
      <c r="C12002" s="16" t="s">
        <v>230</v>
      </c>
      <c r="D12002" s="17">
        <v>10</v>
      </c>
      <c r="E12002" s="17">
        <v>7</v>
      </c>
      <c r="F12002" s="17">
        <v>84</v>
      </c>
      <c r="G12002" s="17">
        <v>17</v>
      </c>
      <c r="H12002" s="17">
        <v>115</v>
      </c>
    </row>
    <row r="12003" spans="1:8">
      <c r="A12003" s="15">
        <v>11998</v>
      </c>
      <c r="B12003" s="16" t="s">
        <v>50</v>
      </c>
      <c r="C12003" s="16" t="s">
        <v>231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50</v>
      </c>
      <c r="C12004" s="16" t="s">
        <v>232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50</v>
      </c>
      <c r="C12005" s="16" t="s">
        <v>233</v>
      </c>
      <c r="D12005" s="17">
        <v>4</v>
      </c>
      <c r="E12005" s="17">
        <v>4</v>
      </c>
      <c r="F12005" s="17">
        <v>20</v>
      </c>
      <c r="G12005" s="17">
        <v>0</v>
      </c>
      <c r="H12005" s="17">
        <v>31</v>
      </c>
    </row>
    <row r="12006" spans="1:8">
      <c r="A12006" s="15">
        <v>12001</v>
      </c>
      <c r="B12006" s="16" t="s">
        <v>50</v>
      </c>
      <c r="C12006" s="16" t="s">
        <v>362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50</v>
      </c>
      <c r="C12007" s="16" t="s">
        <v>234</v>
      </c>
      <c r="D12007" s="17">
        <v>0</v>
      </c>
      <c r="E12007" s="17">
        <v>0</v>
      </c>
      <c r="F12007" s="17">
        <v>0</v>
      </c>
      <c r="G12007" s="17">
        <v>0</v>
      </c>
      <c r="H12007" s="17">
        <v>0</v>
      </c>
    </row>
    <row r="12008" spans="1:8">
      <c r="A12008" s="15">
        <v>12003</v>
      </c>
      <c r="B12008" s="16" t="s">
        <v>50</v>
      </c>
      <c r="C12008" s="16" t="s">
        <v>235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50</v>
      </c>
      <c r="C12009" s="16" t="s">
        <v>236</v>
      </c>
      <c r="D12009" s="17">
        <v>0</v>
      </c>
      <c r="E12009" s="17">
        <v>0</v>
      </c>
      <c r="F12009" s="17">
        <v>0</v>
      </c>
      <c r="G12009" s="17">
        <v>0</v>
      </c>
      <c r="H12009" s="17">
        <v>0</v>
      </c>
    </row>
    <row r="12010" spans="1:8">
      <c r="A12010" s="15">
        <v>12005</v>
      </c>
      <c r="B12010" s="16" t="s">
        <v>50</v>
      </c>
      <c r="C12010" s="16" t="s">
        <v>237</v>
      </c>
      <c r="D12010" s="17">
        <v>0</v>
      </c>
      <c r="E12010" s="17">
        <v>0</v>
      </c>
      <c r="F12010" s="17">
        <v>0</v>
      </c>
      <c r="G12010" s="17">
        <v>0</v>
      </c>
      <c r="H12010" s="17">
        <v>0</v>
      </c>
    </row>
    <row r="12011" spans="1:8">
      <c r="A12011" s="15">
        <v>12006</v>
      </c>
      <c r="B12011" s="16" t="s">
        <v>50</v>
      </c>
      <c r="C12011" s="16" t="s">
        <v>238</v>
      </c>
      <c r="D12011" s="17">
        <v>0</v>
      </c>
      <c r="E12011" s="17">
        <v>0</v>
      </c>
      <c r="F12011" s="17">
        <v>0</v>
      </c>
      <c r="G12011" s="17">
        <v>0</v>
      </c>
      <c r="H12011" s="17">
        <v>0</v>
      </c>
    </row>
    <row r="12012" spans="1:8">
      <c r="A12012" s="15">
        <v>12007</v>
      </c>
      <c r="B12012" s="16" t="s">
        <v>50</v>
      </c>
      <c r="C12012" s="16" t="s">
        <v>239</v>
      </c>
      <c r="D12012" s="17">
        <v>0</v>
      </c>
      <c r="E12012" s="17">
        <v>0</v>
      </c>
      <c r="F12012" s="17">
        <v>0</v>
      </c>
      <c r="G12012" s="17">
        <v>0</v>
      </c>
      <c r="H12012" s="17">
        <v>0</v>
      </c>
    </row>
    <row r="12013" spans="1:8">
      <c r="A12013" s="15">
        <v>12008</v>
      </c>
      <c r="B12013" s="16" t="s">
        <v>50</v>
      </c>
      <c r="C12013" s="16" t="s">
        <v>374</v>
      </c>
      <c r="D12013" s="17">
        <v>0</v>
      </c>
      <c r="E12013" s="17">
        <v>0</v>
      </c>
      <c r="F12013" s="17">
        <v>0</v>
      </c>
      <c r="G12013" s="17">
        <v>0</v>
      </c>
      <c r="H12013" s="17">
        <v>0</v>
      </c>
    </row>
    <row r="12014" spans="1:8">
      <c r="A12014" s="15">
        <v>12009</v>
      </c>
      <c r="B12014" s="16" t="s">
        <v>50</v>
      </c>
      <c r="C12014" s="16" t="s">
        <v>240</v>
      </c>
      <c r="D12014" s="17">
        <v>0</v>
      </c>
      <c r="E12014" s="17">
        <v>0</v>
      </c>
      <c r="F12014" s="17">
        <v>4</v>
      </c>
      <c r="G12014" s="17">
        <v>0</v>
      </c>
      <c r="H12014" s="17">
        <v>0</v>
      </c>
    </row>
    <row r="12015" spans="1:8">
      <c r="A12015" s="15">
        <v>12010</v>
      </c>
      <c r="B12015" s="16" t="s">
        <v>50</v>
      </c>
      <c r="C12015" s="16" t="s">
        <v>241</v>
      </c>
      <c r="D12015" s="17">
        <v>0</v>
      </c>
      <c r="E12015" s="17">
        <v>0</v>
      </c>
      <c r="F12015" s="17">
        <v>0</v>
      </c>
      <c r="G12015" s="17">
        <v>0</v>
      </c>
      <c r="H12015" s="17">
        <v>0</v>
      </c>
    </row>
    <row r="12016" spans="1:8">
      <c r="A12016" s="15">
        <v>12011</v>
      </c>
      <c r="B12016" s="16" t="s">
        <v>50</v>
      </c>
      <c r="C12016" s="16" t="s">
        <v>382</v>
      </c>
      <c r="D12016" s="17">
        <v>222</v>
      </c>
      <c r="E12016" s="17">
        <v>389</v>
      </c>
      <c r="F12016" s="17">
        <v>1103</v>
      </c>
      <c r="G12016" s="17">
        <v>41</v>
      </c>
      <c r="H12016" s="17">
        <v>1751</v>
      </c>
    </row>
    <row r="12017" spans="1:8">
      <c r="A12017" s="15">
        <v>12012</v>
      </c>
      <c r="B12017" s="16" t="s">
        <v>50</v>
      </c>
      <c r="C12017" s="16" t="s">
        <v>242</v>
      </c>
      <c r="D12017" s="17">
        <v>0</v>
      </c>
      <c r="E12017" s="17">
        <v>4</v>
      </c>
      <c r="F12017" s="17">
        <v>4</v>
      </c>
      <c r="G12017" s="17">
        <v>0</v>
      </c>
      <c r="H12017" s="17">
        <v>3</v>
      </c>
    </row>
    <row r="12018" spans="1:8">
      <c r="A12018" s="15">
        <v>12013</v>
      </c>
      <c r="B12018" s="16" t="s">
        <v>50</v>
      </c>
      <c r="C12018" s="16" t="s">
        <v>243</v>
      </c>
      <c r="D12018" s="17">
        <v>0</v>
      </c>
      <c r="E12018" s="17">
        <v>0</v>
      </c>
      <c r="F12018" s="17">
        <v>3</v>
      </c>
      <c r="G12018" s="17">
        <v>0</v>
      </c>
      <c r="H12018" s="17">
        <v>8</v>
      </c>
    </row>
    <row r="12019" spans="1:8">
      <c r="A12019" s="15">
        <v>12014</v>
      </c>
      <c r="B12019" s="16" t="s">
        <v>50</v>
      </c>
      <c r="C12019" s="16" t="s">
        <v>244</v>
      </c>
      <c r="D12019" s="17">
        <v>7</v>
      </c>
      <c r="E12019" s="17">
        <v>3</v>
      </c>
      <c r="F12019" s="17">
        <v>42</v>
      </c>
      <c r="G12019" s="17">
        <v>0</v>
      </c>
      <c r="H12019" s="17">
        <v>48</v>
      </c>
    </row>
    <row r="12020" spans="1:8">
      <c r="A12020" s="15">
        <v>12015</v>
      </c>
      <c r="B12020" s="16" t="s">
        <v>50</v>
      </c>
      <c r="C12020" s="16" t="s">
        <v>245</v>
      </c>
      <c r="D12020" s="17">
        <v>3</v>
      </c>
      <c r="E12020" s="17">
        <v>4</v>
      </c>
      <c r="F12020" s="17">
        <v>161</v>
      </c>
      <c r="G12020" s="17">
        <v>395</v>
      </c>
      <c r="H12020" s="17">
        <v>571</v>
      </c>
    </row>
    <row r="12021" spans="1:8">
      <c r="A12021" s="15">
        <v>12016</v>
      </c>
      <c r="B12021" s="16" t="s">
        <v>50</v>
      </c>
      <c r="C12021" s="16" t="s">
        <v>246</v>
      </c>
      <c r="D12021" s="17">
        <v>0</v>
      </c>
      <c r="E12021" s="17">
        <v>0</v>
      </c>
      <c r="F12021" s="17">
        <v>4</v>
      </c>
      <c r="G12021" s="17">
        <v>0</v>
      </c>
      <c r="H12021" s="17">
        <v>4</v>
      </c>
    </row>
    <row r="12022" spans="1:8">
      <c r="A12022" s="15">
        <v>12017</v>
      </c>
      <c r="B12022" s="16" t="s">
        <v>50</v>
      </c>
      <c r="C12022" s="16" t="s">
        <v>247</v>
      </c>
      <c r="D12022" s="17">
        <v>82</v>
      </c>
      <c r="E12022" s="17">
        <v>86</v>
      </c>
      <c r="F12022" s="17">
        <v>962</v>
      </c>
      <c r="G12022" s="17">
        <v>162</v>
      </c>
      <c r="H12022" s="17">
        <v>1293</v>
      </c>
    </row>
    <row r="12023" spans="1:8">
      <c r="A12023" s="15">
        <v>12018</v>
      </c>
      <c r="B12023" s="16" t="s">
        <v>50</v>
      </c>
      <c r="C12023" s="16" t="s">
        <v>248</v>
      </c>
      <c r="D12023" s="17">
        <v>0</v>
      </c>
      <c r="E12023" s="17">
        <v>0</v>
      </c>
      <c r="F12023" s="17">
        <v>0</v>
      </c>
      <c r="G12023" s="17">
        <v>0</v>
      </c>
      <c r="H12023" s="17">
        <v>0</v>
      </c>
    </row>
    <row r="12024" spans="1:8">
      <c r="A12024" s="15">
        <v>12019</v>
      </c>
      <c r="B12024" s="16" t="s">
        <v>50</v>
      </c>
      <c r="C12024" s="16" t="s">
        <v>249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50</v>
      </c>
      <c r="C12025" s="16" t="s">
        <v>250</v>
      </c>
      <c r="D12025" s="17">
        <v>0</v>
      </c>
      <c r="E12025" s="17">
        <v>3</v>
      </c>
      <c r="F12025" s="17">
        <v>10</v>
      </c>
      <c r="G12025" s="17">
        <v>0</v>
      </c>
      <c r="H12025" s="17">
        <v>15</v>
      </c>
    </row>
    <row r="12026" spans="1:8">
      <c r="A12026" s="15">
        <v>12021</v>
      </c>
      <c r="B12026" s="16" t="s">
        <v>50</v>
      </c>
      <c r="C12026" s="16" t="s">
        <v>251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50</v>
      </c>
      <c r="C12027" s="16" t="s">
        <v>252</v>
      </c>
      <c r="D12027" s="17">
        <v>0</v>
      </c>
      <c r="E12027" s="17">
        <v>0</v>
      </c>
      <c r="F12027" s="17">
        <v>0</v>
      </c>
      <c r="G12027" s="17">
        <v>0</v>
      </c>
      <c r="H12027" s="17">
        <v>0</v>
      </c>
    </row>
    <row r="12028" spans="1:8">
      <c r="A12028" s="15">
        <v>12023</v>
      </c>
      <c r="B12028" s="16" t="s">
        <v>50</v>
      </c>
      <c r="C12028" s="16" t="s">
        <v>253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50</v>
      </c>
      <c r="C12029" s="16" t="s">
        <v>254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50</v>
      </c>
      <c r="C12030" s="16" t="s">
        <v>255</v>
      </c>
      <c r="D12030" s="17">
        <v>0</v>
      </c>
      <c r="E12030" s="17">
        <v>0</v>
      </c>
      <c r="F12030" s="17">
        <v>0</v>
      </c>
      <c r="G12030" s="17">
        <v>0</v>
      </c>
      <c r="H12030" s="17">
        <v>0</v>
      </c>
    </row>
    <row r="12031" spans="1:8">
      <c r="A12031" s="15">
        <v>12026</v>
      </c>
      <c r="B12031" s="16" t="s">
        <v>50</v>
      </c>
      <c r="C12031" s="16" t="s">
        <v>256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50</v>
      </c>
      <c r="C12032" s="16" t="s">
        <v>257</v>
      </c>
      <c r="D12032" s="17">
        <v>0</v>
      </c>
      <c r="E12032" s="17">
        <v>0</v>
      </c>
      <c r="F12032" s="17">
        <v>0</v>
      </c>
      <c r="G12032" s="17">
        <v>0</v>
      </c>
      <c r="H12032" s="17">
        <v>0</v>
      </c>
    </row>
    <row r="12033" spans="1:8">
      <c r="A12033" s="15">
        <v>12028</v>
      </c>
      <c r="B12033" s="16" t="s">
        <v>50</v>
      </c>
      <c r="C12033" s="16" t="s">
        <v>258</v>
      </c>
      <c r="D12033" s="17">
        <v>0</v>
      </c>
      <c r="E12033" s="17">
        <v>4</v>
      </c>
      <c r="F12033" s="17">
        <v>59</v>
      </c>
      <c r="G12033" s="17">
        <v>71</v>
      </c>
      <c r="H12033" s="17">
        <v>139</v>
      </c>
    </row>
    <row r="12034" spans="1:8">
      <c r="A12034" s="15">
        <v>12029</v>
      </c>
      <c r="B12034" s="16" t="s">
        <v>50</v>
      </c>
      <c r="C12034" s="16" t="s">
        <v>259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50</v>
      </c>
      <c r="C12035" s="16" t="s">
        <v>260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50</v>
      </c>
      <c r="C12036" s="16" t="s">
        <v>261</v>
      </c>
      <c r="D12036" s="17">
        <v>0</v>
      </c>
      <c r="E12036" s="17">
        <v>0</v>
      </c>
      <c r="F12036" s="17">
        <v>5</v>
      </c>
      <c r="G12036" s="17">
        <v>9</v>
      </c>
      <c r="H12036" s="17">
        <v>14</v>
      </c>
    </row>
    <row r="12037" spans="1:8">
      <c r="A12037" s="15">
        <v>12032</v>
      </c>
      <c r="B12037" s="16" t="s">
        <v>50</v>
      </c>
      <c r="C12037" s="16" t="s">
        <v>262</v>
      </c>
      <c r="D12037" s="17">
        <v>0</v>
      </c>
      <c r="E12037" s="17">
        <v>5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50</v>
      </c>
      <c r="C12038" s="16" t="s">
        <v>263</v>
      </c>
      <c r="D12038" s="17">
        <v>6</v>
      </c>
      <c r="E12038" s="17">
        <v>19</v>
      </c>
      <c r="F12038" s="17">
        <v>92</v>
      </c>
      <c r="G12038" s="17">
        <v>3</v>
      </c>
      <c r="H12038" s="17">
        <v>114</v>
      </c>
    </row>
    <row r="12039" spans="1:8">
      <c r="A12039" s="15">
        <v>12034</v>
      </c>
      <c r="B12039" s="16" t="s">
        <v>50</v>
      </c>
      <c r="C12039" s="16" t="s">
        <v>264</v>
      </c>
      <c r="D12039" s="17">
        <v>0</v>
      </c>
      <c r="E12039" s="17">
        <v>0</v>
      </c>
      <c r="F12039" s="17">
        <v>0</v>
      </c>
      <c r="G12039" s="17">
        <v>0</v>
      </c>
      <c r="H12039" s="17">
        <v>0</v>
      </c>
    </row>
    <row r="12040" spans="1:8">
      <c r="A12040" s="15">
        <v>12035</v>
      </c>
      <c r="B12040" s="16" t="s">
        <v>50</v>
      </c>
      <c r="C12040" s="16" t="s">
        <v>265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50</v>
      </c>
      <c r="C12041" s="16" t="s">
        <v>266</v>
      </c>
      <c r="D12041" s="17">
        <v>0</v>
      </c>
      <c r="E12041" s="17">
        <v>0</v>
      </c>
      <c r="F12041" s="17">
        <v>65</v>
      </c>
      <c r="G12041" s="17">
        <v>10</v>
      </c>
      <c r="H12041" s="17">
        <v>75</v>
      </c>
    </row>
    <row r="12042" spans="1:8">
      <c r="A12042" s="15">
        <v>12037</v>
      </c>
      <c r="B12042" s="16" t="s">
        <v>50</v>
      </c>
      <c r="C12042" s="16" t="s">
        <v>267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50</v>
      </c>
      <c r="C12043" s="16" t="s">
        <v>268</v>
      </c>
      <c r="D12043" s="17">
        <v>0</v>
      </c>
      <c r="E12043" s="17">
        <v>0</v>
      </c>
      <c r="F12043" s="17">
        <v>12</v>
      </c>
      <c r="G12043" s="17">
        <v>3</v>
      </c>
      <c r="H12043" s="17">
        <v>15</v>
      </c>
    </row>
    <row r="12044" spans="1:8">
      <c r="A12044" s="15">
        <v>12039</v>
      </c>
      <c r="B12044" s="16" t="s">
        <v>50</v>
      </c>
      <c r="C12044" s="16" t="s">
        <v>269</v>
      </c>
      <c r="D12044" s="17">
        <v>33</v>
      </c>
      <c r="E12044" s="17">
        <v>39</v>
      </c>
      <c r="F12044" s="17">
        <v>422</v>
      </c>
      <c r="G12044" s="17">
        <v>52</v>
      </c>
      <c r="H12044" s="17">
        <v>546</v>
      </c>
    </row>
    <row r="12045" spans="1:8">
      <c r="A12045" s="15">
        <v>12040</v>
      </c>
      <c r="B12045" s="16" t="s">
        <v>50</v>
      </c>
      <c r="C12045" s="16" t="s">
        <v>363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50</v>
      </c>
      <c r="C12046" s="16" t="s">
        <v>270</v>
      </c>
      <c r="D12046" s="17">
        <v>0</v>
      </c>
      <c r="E12046" s="17">
        <v>4</v>
      </c>
      <c r="F12046" s="17">
        <v>151</v>
      </c>
      <c r="G12046" s="17">
        <v>83</v>
      </c>
      <c r="H12046" s="17">
        <v>236</v>
      </c>
    </row>
    <row r="12047" spans="1:8">
      <c r="A12047" s="15">
        <v>12042</v>
      </c>
      <c r="B12047" s="16" t="s">
        <v>50</v>
      </c>
      <c r="C12047" s="16" t="s">
        <v>271</v>
      </c>
      <c r="D12047" s="17">
        <v>9</v>
      </c>
      <c r="E12047" s="17">
        <v>0</v>
      </c>
      <c r="F12047" s="17">
        <v>12</v>
      </c>
      <c r="G12047" s="17">
        <v>3</v>
      </c>
      <c r="H12047" s="17">
        <v>21</v>
      </c>
    </row>
    <row r="12048" spans="1:8">
      <c r="A12048" s="15">
        <v>12043</v>
      </c>
      <c r="B12048" s="16" t="s">
        <v>50</v>
      </c>
      <c r="C12048" s="16" t="s">
        <v>272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50</v>
      </c>
      <c r="C12049" s="16" t="s">
        <v>273</v>
      </c>
      <c r="D12049" s="17">
        <v>5</v>
      </c>
      <c r="E12049" s="17">
        <v>0</v>
      </c>
      <c r="F12049" s="17">
        <v>3</v>
      </c>
      <c r="G12049" s="17">
        <v>0</v>
      </c>
      <c r="H12049" s="17">
        <v>5</v>
      </c>
    </row>
    <row r="12050" spans="1:8">
      <c r="A12050" s="15">
        <v>12045</v>
      </c>
      <c r="B12050" s="16" t="s">
        <v>50</v>
      </c>
      <c r="C12050" s="16" t="s">
        <v>274</v>
      </c>
      <c r="D12050" s="17">
        <v>0</v>
      </c>
      <c r="E12050" s="17">
        <v>5</v>
      </c>
      <c r="F12050" s="17">
        <v>63</v>
      </c>
      <c r="G12050" s="17">
        <v>17</v>
      </c>
      <c r="H12050" s="17">
        <v>84</v>
      </c>
    </row>
    <row r="12051" spans="1:8">
      <c r="A12051" s="15">
        <v>12046</v>
      </c>
      <c r="B12051" s="16" t="s">
        <v>50</v>
      </c>
      <c r="C12051" s="16" t="s">
        <v>275</v>
      </c>
      <c r="D12051" s="17">
        <v>6</v>
      </c>
      <c r="E12051" s="17">
        <v>0</v>
      </c>
      <c r="F12051" s="17">
        <v>46</v>
      </c>
      <c r="G12051" s="17">
        <v>5</v>
      </c>
      <c r="H12051" s="17">
        <v>63</v>
      </c>
    </row>
    <row r="12052" spans="1:8">
      <c r="A12052" s="15">
        <v>12047</v>
      </c>
      <c r="B12052" s="16" t="s">
        <v>50</v>
      </c>
      <c r="C12052" s="16" t="s">
        <v>276</v>
      </c>
      <c r="D12052" s="17">
        <v>0</v>
      </c>
      <c r="E12052" s="17">
        <v>0</v>
      </c>
      <c r="F12052" s="17">
        <v>0</v>
      </c>
      <c r="G12052" s="17">
        <v>0</v>
      </c>
      <c r="H12052" s="17">
        <v>0</v>
      </c>
    </row>
    <row r="12053" spans="1:8">
      <c r="A12053" s="15">
        <v>12048</v>
      </c>
      <c r="B12053" s="16" t="s">
        <v>50</v>
      </c>
      <c r="C12053" s="16" t="s">
        <v>277</v>
      </c>
      <c r="D12053" s="17">
        <v>0</v>
      </c>
      <c r="E12053" s="17">
        <v>0</v>
      </c>
      <c r="F12053" s="17">
        <v>10</v>
      </c>
      <c r="G12053" s="17">
        <v>0</v>
      </c>
      <c r="H12053" s="17">
        <v>11</v>
      </c>
    </row>
    <row r="12054" spans="1:8">
      <c r="A12054" s="15">
        <v>12049</v>
      </c>
      <c r="B12054" s="16" t="s">
        <v>50</v>
      </c>
      <c r="C12054" s="16" t="s">
        <v>278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50</v>
      </c>
      <c r="C12055" s="16" t="s">
        <v>364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50</v>
      </c>
      <c r="C12056" s="16" t="s">
        <v>279</v>
      </c>
      <c r="D12056" s="17">
        <v>0</v>
      </c>
      <c r="E12056" s="17">
        <v>12</v>
      </c>
      <c r="F12056" s="17">
        <v>4</v>
      </c>
      <c r="G12056" s="17">
        <v>0</v>
      </c>
      <c r="H12056" s="17">
        <v>15</v>
      </c>
    </row>
    <row r="12057" spans="1:8">
      <c r="A12057" s="15">
        <v>12052</v>
      </c>
      <c r="B12057" s="16" t="s">
        <v>50</v>
      </c>
      <c r="C12057" s="16" t="s">
        <v>280</v>
      </c>
      <c r="D12057" s="17">
        <v>16</v>
      </c>
      <c r="E12057" s="17">
        <v>19</v>
      </c>
      <c r="F12057" s="17">
        <v>319</v>
      </c>
      <c r="G12057" s="17">
        <v>304</v>
      </c>
      <c r="H12057" s="17">
        <v>656</v>
      </c>
    </row>
    <row r="12058" spans="1:8">
      <c r="A12058" s="15">
        <v>12053</v>
      </c>
      <c r="B12058" s="16" t="s">
        <v>50</v>
      </c>
      <c r="C12058" s="16" t="s">
        <v>281</v>
      </c>
      <c r="D12058" s="17">
        <v>0</v>
      </c>
      <c r="E12058" s="17">
        <v>0</v>
      </c>
      <c r="F12058" s="17">
        <v>0</v>
      </c>
      <c r="G12058" s="17">
        <v>0</v>
      </c>
      <c r="H12058" s="17">
        <v>0</v>
      </c>
    </row>
    <row r="12059" spans="1:8">
      <c r="A12059" s="15">
        <v>12054</v>
      </c>
      <c r="B12059" s="16" t="s">
        <v>50</v>
      </c>
      <c r="C12059" s="16" t="s">
        <v>282</v>
      </c>
      <c r="D12059" s="17">
        <v>0</v>
      </c>
      <c r="E12059" s="17">
        <v>0</v>
      </c>
      <c r="F12059" s="17">
        <v>25</v>
      </c>
      <c r="G12059" s="17">
        <v>15</v>
      </c>
      <c r="H12059" s="17">
        <v>40</v>
      </c>
    </row>
    <row r="12060" spans="1:8">
      <c r="A12060" s="15">
        <v>12055</v>
      </c>
      <c r="B12060" s="16" t="s">
        <v>50</v>
      </c>
      <c r="C12060" s="16" t="s">
        <v>283</v>
      </c>
      <c r="D12060" s="17">
        <v>0</v>
      </c>
      <c r="E12060" s="17">
        <v>0</v>
      </c>
      <c r="F12060" s="17">
        <v>10</v>
      </c>
      <c r="G12060" s="17">
        <v>0</v>
      </c>
      <c r="H12060" s="17">
        <v>8</v>
      </c>
    </row>
    <row r="12061" spans="1:8">
      <c r="A12061" s="15">
        <v>12056</v>
      </c>
      <c r="B12061" s="16" t="s">
        <v>50</v>
      </c>
      <c r="C12061" s="16" t="s">
        <v>284</v>
      </c>
      <c r="D12061" s="17">
        <v>0</v>
      </c>
      <c r="E12061" s="17">
        <v>0</v>
      </c>
      <c r="F12061" s="17">
        <v>0</v>
      </c>
      <c r="G12061" s="17">
        <v>0</v>
      </c>
      <c r="H12061" s="17">
        <v>0</v>
      </c>
    </row>
    <row r="12062" spans="1:8">
      <c r="A12062" s="15">
        <v>12057</v>
      </c>
      <c r="B12062" s="16" t="s">
        <v>50</v>
      </c>
      <c r="C12062" s="16" t="s">
        <v>285</v>
      </c>
      <c r="D12062" s="17">
        <v>33</v>
      </c>
      <c r="E12062" s="17">
        <v>26</v>
      </c>
      <c r="F12062" s="17">
        <v>154</v>
      </c>
      <c r="G12062" s="17">
        <v>22</v>
      </c>
      <c r="H12062" s="17">
        <v>236</v>
      </c>
    </row>
    <row r="12063" spans="1:8">
      <c r="A12063" s="15">
        <v>12058</v>
      </c>
      <c r="B12063" s="16" t="s">
        <v>50</v>
      </c>
      <c r="C12063" s="16" t="s">
        <v>375</v>
      </c>
      <c r="D12063" s="17">
        <v>0</v>
      </c>
      <c r="E12063" s="17">
        <v>0</v>
      </c>
      <c r="F12063" s="17">
        <v>0</v>
      </c>
      <c r="G12063" s="17">
        <v>0</v>
      </c>
      <c r="H12063" s="17">
        <v>0</v>
      </c>
    </row>
    <row r="12064" spans="1:8">
      <c r="A12064" s="15">
        <v>12059</v>
      </c>
      <c r="B12064" s="16" t="s">
        <v>50</v>
      </c>
      <c r="C12064" s="16" t="s">
        <v>286</v>
      </c>
      <c r="D12064" s="17">
        <v>0</v>
      </c>
      <c r="E12064" s="17">
        <v>0</v>
      </c>
      <c r="F12064" s="17">
        <v>17</v>
      </c>
      <c r="G12064" s="17">
        <v>11</v>
      </c>
      <c r="H12064" s="17">
        <v>33</v>
      </c>
    </row>
    <row r="12065" spans="1:8">
      <c r="A12065" s="15">
        <v>12060</v>
      </c>
      <c r="B12065" s="16" t="s">
        <v>50</v>
      </c>
      <c r="C12065" s="16" t="s">
        <v>287</v>
      </c>
      <c r="D12065" s="17">
        <v>0</v>
      </c>
      <c r="E12065" s="17">
        <v>0</v>
      </c>
      <c r="F12065" s="17">
        <v>6</v>
      </c>
      <c r="G12065" s="17">
        <v>26</v>
      </c>
      <c r="H12065" s="17">
        <v>31</v>
      </c>
    </row>
    <row r="12066" spans="1:8">
      <c r="A12066" s="15">
        <v>12061</v>
      </c>
      <c r="B12066" s="16" t="s">
        <v>50</v>
      </c>
      <c r="C12066" s="16" t="s">
        <v>288</v>
      </c>
      <c r="D12066" s="17">
        <v>0</v>
      </c>
      <c r="E12066" s="17">
        <v>0</v>
      </c>
      <c r="F12066" s="17">
        <v>0</v>
      </c>
      <c r="G12066" s="17">
        <v>0</v>
      </c>
      <c r="H12066" s="17">
        <v>0</v>
      </c>
    </row>
    <row r="12067" spans="1:8">
      <c r="A12067" s="15">
        <v>12062</v>
      </c>
      <c r="B12067" s="16" t="s">
        <v>50</v>
      </c>
      <c r="C12067" s="16" t="s">
        <v>289</v>
      </c>
      <c r="D12067" s="17">
        <v>0</v>
      </c>
      <c r="E12067" s="17">
        <v>0</v>
      </c>
      <c r="F12067" s="17">
        <v>4</v>
      </c>
      <c r="G12067" s="17">
        <v>0</v>
      </c>
      <c r="H12067" s="17">
        <v>4</v>
      </c>
    </row>
    <row r="12068" spans="1:8">
      <c r="A12068" s="15">
        <v>12063</v>
      </c>
      <c r="B12068" s="16" t="s">
        <v>50</v>
      </c>
      <c r="C12068" s="16" t="s">
        <v>290</v>
      </c>
      <c r="D12068" s="17">
        <v>34</v>
      </c>
      <c r="E12068" s="17">
        <v>93</v>
      </c>
      <c r="F12068" s="17">
        <v>512</v>
      </c>
      <c r="G12068" s="17">
        <v>101</v>
      </c>
      <c r="H12068" s="17">
        <v>732</v>
      </c>
    </row>
    <row r="12069" spans="1:8">
      <c r="A12069" s="15">
        <v>12064</v>
      </c>
      <c r="B12069" s="16" t="s">
        <v>50</v>
      </c>
      <c r="C12069" s="16" t="s">
        <v>291</v>
      </c>
      <c r="D12069" s="17">
        <v>0</v>
      </c>
      <c r="E12069" s="17">
        <v>0</v>
      </c>
      <c r="F12069" s="17">
        <v>0</v>
      </c>
      <c r="G12069" s="17">
        <v>0</v>
      </c>
      <c r="H12069" s="17">
        <v>0</v>
      </c>
    </row>
    <row r="12070" spans="1:8">
      <c r="A12070" s="15">
        <v>12065</v>
      </c>
      <c r="B12070" s="16" t="s">
        <v>50</v>
      </c>
      <c r="C12070" s="16" t="s">
        <v>292</v>
      </c>
      <c r="D12070" s="17">
        <v>0</v>
      </c>
      <c r="E12070" s="17">
        <v>0</v>
      </c>
      <c r="F12070" s="17">
        <v>0</v>
      </c>
      <c r="G12070" s="17">
        <v>4</v>
      </c>
      <c r="H12070" s="17">
        <v>3</v>
      </c>
    </row>
    <row r="12071" spans="1:8">
      <c r="A12071" s="15">
        <v>12066</v>
      </c>
      <c r="B12071" s="16" t="s">
        <v>50</v>
      </c>
      <c r="C12071" s="16" t="s">
        <v>293</v>
      </c>
      <c r="D12071" s="17">
        <v>0</v>
      </c>
      <c r="E12071" s="17">
        <v>0</v>
      </c>
      <c r="F12071" s="17">
        <v>49</v>
      </c>
      <c r="G12071" s="17">
        <v>37</v>
      </c>
      <c r="H12071" s="17">
        <v>87</v>
      </c>
    </row>
    <row r="12072" spans="1:8">
      <c r="A12072" s="15">
        <v>12067</v>
      </c>
      <c r="B12072" s="16" t="s">
        <v>50</v>
      </c>
      <c r="C12072" s="16" t="s">
        <v>365</v>
      </c>
      <c r="D12072" s="17">
        <v>0</v>
      </c>
      <c r="E12072" s="17">
        <v>8</v>
      </c>
      <c r="F12072" s="17">
        <v>16</v>
      </c>
      <c r="G12072" s="17">
        <v>0</v>
      </c>
      <c r="H12072" s="17">
        <v>17</v>
      </c>
    </row>
    <row r="12073" spans="1:8">
      <c r="A12073" s="15">
        <v>12068</v>
      </c>
      <c r="B12073" s="16" t="s">
        <v>50</v>
      </c>
      <c r="C12073" s="16" t="s">
        <v>294</v>
      </c>
      <c r="D12073" s="17">
        <v>0</v>
      </c>
      <c r="E12073" s="17">
        <v>0</v>
      </c>
      <c r="F12073" s="17">
        <v>0</v>
      </c>
      <c r="G12073" s="17">
        <v>0</v>
      </c>
      <c r="H12073" s="17">
        <v>0</v>
      </c>
    </row>
    <row r="12074" spans="1:8">
      <c r="A12074" s="15">
        <v>12069</v>
      </c>
      <c r="B12074" s="16" t="s">
        <v>50</v>
      </c>
      <c r="C12074" s="16" t="s">
        <v>295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50</v>
      </c>
      <c r="C12075" s="16" t="s">
        <v>296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50</v>
      </c>
      <c r="C12076" s="16" t="s">
        <v>297</v>
      </c>
      <c r="D12076" s="17">
        <v>0</v>
      </c>
      <c r="E12076" s="17">
        <v>0</v>
      </c>
      <c r="F12076" s="17">
        <v>3</v>
      </c>
      <c r="G12076" s="17">
        <v>0</v>
      </c>
      <c r="H12076" s="17">
        <v>3</v>
      </c>
    </row>
    <row r="12077" spans="1:8">
      <c r="A12077" s="15">
        <v>12072</v>
      </c>
      <c r="B12077" s="16" t="s">
        <v>50</v>
      </c>
      <c r="C12077" s="16" t="s">
        <v>298</v>
      </c>
      <c r="D12077" s="17">
        <v>0</v>
      </c>
      <c r="E12077" s="17">
        <v>0</v>
      </c>
      <c r="F12077" s="17">
        <v>0</v>
      </c>
      <c r="G12077" s="17">
        <v>0</v>
      </c>
      <c r="H12077" s="17">
        <v>0</v>
      </c>
    </row>
    <row r="12078" spans="1:8">
      <c r="A12078" s="15">
        <v>12073</v>
      </c>
      <c r="B12078" s="16" t="s">
        <v>50</v>
      </c>
      <c r="C12078" s="16" t="s">
        <v>299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50</v>
      </c>
      <c r="C12079" s="16" t="s">
        <v>300</v>
      </c>
      <c r="D12079" s="17">
        <v>0</v>
      </c>
      <c r="E12079" s="17">
        <v>0</v>
      </c>
      <c r="F12079" s="17">
        <v>0</v>
      </c>
      <c r="G12079" s="17">
        <v>0</v>
      </c>
      <c r="H12079" s="17">
        <v>0</v>
      </c>
    </row>
    <row r="12080" spans="1:8">
      <c r="A12080" s="15">
        <v>12075</v>
      </c>
      <c r="B12080" s="16" t="s">
        <v>50</v>
      </c>
      <c r="C12080" s="16" t="s">
        <v>301</v>
      </c>
      <c r="D12080" s="17">
        <v>4</v>
      </c>
      <c r="E12080" s="17">
        <v>0</v>
      </c>
      <c r="F12080" s="17">
        <v>14</v>
      </c>
      <c r="G12080" s="17">
        <v>15</v>
      </c>
      <c r="H12080" s="17">
        <v>34</v>
      </c>
    </row>
    <row r="12081" spans="1:8">
      <c r="A12081" s="15">
        <v>12076</v>
      </c>
      <c r="B12081" s="16" t="s">
        <v>50</v>
      </c>
      <c r="C12081" s="16" t="s">
        <v>366</v>
      </c>
      <c r="D12081" s="17">
        <v>0</v>
      </c>
      <c r="E12081" s="17">
        <v>0</v>
      </c>
      <c r="F12081" s="17">
        <v>0</v>
      </c>
      <c r="G12081" s="17">
        <v>0</v>
      </c>
      <c r="H12081" s="17">
        <v>0</v>
      </c>
    </row>
    <row r="12082" spans="1:8">
      <c r="A12082" s="15">
        <v>12077</v>
      </c>
      <c r="B12082" s="16" t="s">
        <v>50</v>
      </c>
      <c r="C12082" s="16" t="s">
        <v>302</v>
      </c>
      <c r="D12082" s="17">
        <v>21</v>
      </c>
      <c r="E12082" s="17">
        <v>30</v>
      </c>
      <c r="F12082" s="17">
        <v>465</v>
      </c>
      <c r="G12082" s="17">
        <v>106</v>
      </c>
      <c r="H12082" s="17">
        <v>618</v>
      </c>
    </row>
    <row r="12083" spans="1:8">
      <c r="A12083" s="15">
        <v>12078</v>
      </c>
      <c r="B12083" s="16" t="s">
        <v>50</v>
      </c>
      <c r="C12083" s="16" t="s">
        <v>383</v>
      </c>
      <c r="D12083" s="17">
        <v>0</v>
      </c>
      <c r="E12083" s="17">
        <v>0</v>
      </c>
      <c r="F12083" s="17">
        <v>0</v>
      </c>
      <c r="G12083" s="17">
        <v>0</v>
      </c>
      <c r="H12083" s="17">
        <v>0</v>
      </c>
    </row>
    <row r="12084" spans="1:8">
      <c r="A12084" s="15">
        <v>12079</v>
      </c>
      <c r="B12084" s="16" t="s">
        <v>50</v>
      </c>
      <c r="C12084" s="16" t="s">
        <v>384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50</v>
      </c>
      <c r="C12085" s="16" t="s">
        <v>385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50</v>
      </c>
      <c r="C12086" s="16" t="s">
        <v>386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50</v>
      </c>
      <c r="C12087" s="16" t="s">
        <v>387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50</v>
      </c>
      <c r="C12088" s="16" t="s">
        <v>303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50</v>
      </c>
      <c r="C12089" s="16" t="s">
        <v>304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50</v>
      </c>
      <c r="C12090" s="16" t="s">
        <v>376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50</v>
      </c>
      <c r="C12091" s="16" t="s">
        <v>305</v>
      </c>
      <c r="D12091" s="17">
        <v>3</v>
      </c>
      <c r="E12091" s="17">
        <v>15</v>
      </c>
      <c r="F12091" s="17">
        <v>13</v>
      </c>
      <c r="G12091" s="17">
        <v>5</v>
      </c>
      <c r="H12091" s="17">
        <v>36</v>
      </c>
    </row>
    <row r="12092" spans="1:8">
      <c r="A12092" s="15">
        <v>12087</v>
      </c>
      <c r="B12092" s="16" t="s">
        <v>50</v>
      </c>
      <c r="C12092" s="16" t="s">
        <v>306</v>
      </c>
      <c r="D12092" s="17">
        <v>0</v>
      </c>
      <c r="E12092" s="17">
        <v>0</v>
      </c>
      <c r="F12092" s="17">
        <v>0</v>
      </c>
      <c r="G12092" s="17">
        <v>0</v>
      </c>
      <c r="H12092" s="17">
        <v>0</v>
      </c>
    </row>
    <row r="12093" spans="1:8">
      <c r="A12093" s="15">
        <v>12088</v>
      </c>
      <c r="B12093" s="16" t="s">
        <v>50</v>
      </c>
      <c r="C12093" s="16" t="s">
        <v>307</v>
      </c>
      <c r="D12093" s="17">
        <v>0</v>
      </c>
      <c r="E12093" s="17">
        <v>0</v>
      </c>
      <c r="F12093" s="17">
        <v>4</v>
      </c>
      <c r="G12093" s="17">
        <v>0</v>
      </c>
      <c r="H12093" s="17">
        <v>4</v>
      </c>
    </row>
    <row r="12094" spans="1:8">
      <c r="A12094" s="15">
        <v>12089</v>
      </c>
      <c r="B12094" s="16" t="s">
        <v>50</v>
      </c>
      <c r="C12094" s="16" t="s">
        <v>308</v>
      </c>
      <c r="D12094" s="17">
        <v>7</v>
      </c>
      <c r="E12094" s="17">
        <v>0</v>
      </c>
      <c r="F12094" s="17">
        <v>10</v>
      </c>
      <c r="G12094" s="17">
        <v>7</v>
      </c>
      <c r="H12094" s="17">
        <v>25</v>
      </c>
    </row>
    <row r="12095" spans="1:8">
      <c r="A12095" s="15">
        <v>12090</v>
      </c>
      <c r="B12095" s="16" t="s">
        <v>50</v>
      </c>
      <c r="C12095" s="16" t="s">
        <v>309</v>
      </c>
      <c r="D12095" s="17">
        <v>8</v>
      </c>
      <c r="E12095" s="17">
        <v>0</v>
      </c>
      <c r="F12095" s="17">
        <v>21</v>
      </c>
      <c r="G12095" s="17">
        <v>16</v>
      </c>
      <c r="H12095" s="17">
        <v>39</v>
      </c>
    </row>
    <row r="12096" spans="1:8">
      <c r="A12096" s="15">
        <v>12091</v>
      </c>
      <c r="B12096" s="16" t="s">
        <v>50</v>
      </c>
      <c r="C12096" s="16" t="s">
        <v>310</v>
      </c>
      <c r="D12096" s="17">
        <v>0</v>
      </c>
      <c r="E12096" s="17">
        <v>0</v>
      </c>
      <c r="F12096" s="17">
        <v>5</v>
      </c>
      <c r="G12096" s="17">
        <v>5</v>
      </c>
      <c r="H12096" s="17">
        <v>7</v>
      </c>
    </row>
    <row r="12097" spans="1:8">
      <c r="A12097" s="15">
        <v>12092</v>
      </c>
      <c r="B12097" s="16" t="s">
        <v>50</v>
      </c>
      <c r="C12097" s="16" t="s">
        <v>311</v>
      </c>
      <c r="D12097" s="17">
        <v>13</v>
      </c>
      <c r="E12097" s="17">
        <v>3</v>
      </c>
      <c r="F12097" s="17">
        <v>142</v>
      </c>
      <c r="G12097" s="17">
        <v>3</v>
      </c>
      <c r="H12097" s="17">
        <v>165</v>
      </c>
    </row>
    <row r="12098" spans="1:8">
      <c r="A12098" s="15">
        <v>12093</v>
      </c>
      <c r="B12098" s="16" t="s">
        <v>50</v>
      </c>
      <c r="C12098" s="16" t="s">
        <v>312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50</v>
      </c>
      <c r="C12099" s="16" t="s">
        <v>313</v>
      </c>
      <c r="D12099" s="17">
        <v>0</v>
      </c>
      <c r="E12099" s="17">
        <v>0</v>
      </c>
      <c r="F12099" s="17">
        <v>9</v>
      </c>
      <c r="G12099" s="17">
        <v>8</v>
      </c>
      <c r="H12099" s="17">
        <v>12</v>
      </c>
    </row>
    <row r="12100" spans="1:8">
      <c r="A12100" s="15">
        <v>12095</v>
      </c>
      <c r="B12100" s="16" t="s">
        <v>50</v>
      </c>
      <c r="C12100" s="16" t="s">
        <v>314</v>
      </c>
      <c r="D12100" s="17">
        <v>86</v>
      </c>
      <c r="E12100" s="17">
        <v>81</v>
      </c>
      <c r="F12100" s="17">
        <v>203</v>
      </c>
      <c r="G12100" s="17">
        <v>7</v>
      </c>
      <c r="H12100" s="17">
        <v>385</v>
      </c>
    </row>
    <row r="12101" spans="1:8">
      <c r="A12101" s="15">
        <v>12096</v>
      </c>
      <c r="B12101" s="16" t="s">
        <v>50</v>
      </c>
      <c r="C12101" s="16" t="s">
        <v>388</v>
      </c>
      <c r="D12101" s="17">
        <v>0</v>
      </c>
      <c r="E12101" s="17">
        <v>0</v>
      </c>
      <c r="F12101" s="17">
        <v>15</v>
      </c>
      <c r="G12101" s="17">
        <v>13</v>
      </c>
      <c r="H12101" s="17">
        <v>31</v>
      </c>
    </row>
    <row r="12102" spans="1:8">
      <c r="A12102" s="15">
        <v>12097</v>
      </c>
      <c r="B12102" s="16" t="s">
        <v>50</v>
      </c>
      <c r="C12102" s="16" t="s">
        <v>367</v>
      </c>
      <c r="D12102" s="17">
        <v>0</v>
      </c>
      <c r="E12102" s="17">
        <v>0</v>
      </c>
      <c r="F12102" s="17">
        <v>7</v>
      </c>
      <c r="G12102" s="17">
        <v>0</v>
      </c>
      <c r="H12102" s="17">
        <v>12</v>
      </c>
    </row>
    <row r="12103" spans="1:8">
      <c r="A12103" s="15">
        <v>12098</v>
      </c>
      <c r="B12103" s="16" t="s">
        <v>50</v>
      </c>
      <c r="C12103" s="16" t="s">
        <v>315</v>
      </c>
      <c r="D12103" s="17">
        <v>0</v>
      </c>
      <c r="E12103" s="17">
        <v>4</v>
      </c>
      <c r="F12103" s="17">
        <v>0</v>
      </c>
      <c r="G12103" s="17">
        <v>0</v>
      </c>
      <c r="H12103" s="17">
        <v>5</v>
      </c>
    </row>
    <row r="12104" spans="1:8">
      <c r="A12104" s="15">
        <v>12099</v>
      </c>
      <c r="B12104" s="16" t="s">
        <v>50</v>
      </c>
      <c r="C12104" s="16" t="s">
        <v>316</v>
      </c>
      <c r="D12104" s="17">
        <v>0</v>
      </c>
      <c r="E12104" s="17">
        <v>0</v>
      </c>
      <c r="F12104" s="17">
        <v>0</v>
      </c>
      <c r="G12104" s="17">
        <v>0</v>
      </c>
      <c r="H12104" s="17">
        <v>0</v>
      </c>
    </row>
    <row r="12105" spans="1:8">
      <c r="A12105" s="15">
        <v>12100</v>
      </c>
      <c r="B12105" s="16" t="s">
        <v>50</v>
      </c>
      <c r="C12105" s="16" t="s">
        <v>317</v>
      </c>
      <c r="D12105" s="17">
        <v>0</v>
      </c>
      <c r="E12105" s="17">
        <v>0</v>
      </c>
      <c r="F12105" s="17">
        <v>34</v>
      </c>
      <c r="G12105" s="17">
        <v>15</v>
      </c>
      <c r="H12105" s="17">
        <v>48</v>
      </c>
    </row>
    <row r="12106" spans="1:8">
      <c r="A12106" s="15">
        <v>12101</v>
      </c>
      <c r="B12106" s="16" t="s">
        <v>50</v>
      </c>
      <c r="C12106" s="16" t="s">
        <v>318</v>
      </c>
      <c r="D12106" s="17">
        <v>0</v>
      </c>
      <c r="E12106" s="17">
        <v>0</v>
      </c>
      <c r="F12106" s="17">
        <v>11</v>
      </c>
      <c r="G12106" s="17">
        <v>3</v>
      </c>
      <c r="H12106" s="17">
        <v>8</v>
      </c>
    </row>
    <row r="12107" spans="1:8">
      <c r="A12107" s="15">
        <v>12102</v>
      </c>
      <c r="B12107" s="16" t="s">
        <v>50</v>
      </c>
      <c r="C12107" s="16" t="s">
        <v>319</v>
      </c>
      <c r="D12107" s="17">
        <v>0</v>
      </c>
      <c r="E12107" s="17">
        <v>0</v>
      </c>
      <c r="F12107" s="17">
        <v>0</v>
      </c>
      <c r="G12107" s="17">
        <v>0</v>
      </c>
      <c r="H12107" s="17">
        <v>0</v>
      </c>
    </row>
    <row r="12108" spans="1:8">
      <c r="A12108" s="15">
        <v>12103</v>
      </c>
      <c r="B12108" s="16" t="s">
        <v>50</v>
      </c>
      <c r="C12108" s="16" t="s">
        <v>320</v>
      </c>
      <c r="D12108" s="17">
        <v>4</v>
      </c>
      <c r="E12108" s="17">
        <v>0</v>
      </c>
      <c r="F12108" s="17">
        <v>31</v>
      </c>
      <c r="G12108" s="17">
        <v>3</v>
      </c>
      <c r="H12108" s="17">
        <v>38</v>
      </c>
    </row>
    <row r="12109" spans="1:8">
      <c r="A12109" s="15">
        <v>12104</v>
      </c>
      <c r="B12109" s="16" t="s">
        <v>50</v>
      </c>
      <c r="C12109" s="16" t="s">
        <v>321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50</v>
      </c>
      <c r="C12110" s="16" t="s">
        <v>377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50</v>
      </c>
      <c r="C12111" s="16" t="s">
        <v>322</v>
      </c>
      <c r="D12111" s="17">
        <v>0</v>
      </c>
      <c r="E12111" s="17">
        <v>0</v>
      </c>
      <c r="F12111" s="17">
        <v>0</v>
      </c>
      <c r="G12111" s="17">
        <v>0</v>
      </c>
      <c r="H12111" s="17">
        <v>0</v>
      </c>
    </row>
    <row r="12112" spans="1:8">
      <c r="A12112" s="15">
        <v>12107</v>
      </c>
      <c r="B12112" s="16" t="s">
        <v>50</v>
      </c>
      <c r="C12112" s="16" t="s">
        <v>323</v>
      </c>
      <c r="D12112" s="17">
        <v>0</v>
      </c>
      <c r="E12112" s="17">
        <v>0</v>
      </c>
      <c r="F12112" s="17">
        <v>5</v>
      </c>
      <c r="G12112" s="17">
        <v>0</v>
      </c>
      <c r="H12112" s="17">
        <v>6</v>
      </c>
    </row>
    <row r="12113" spans="1:8">
      <c r="A12113" s="15">
        <v>12108</v>
      </c>
      <c r="B12113" s="16" t="s">
        <v>50</v>
      </c>
      <c r="C12113" s="16" t="s">
        <v>324</v>
      </c>
      <c r="D12113" s="17">
        <v>0</v>
      </c>
      <c r="E12113" s="17">
        <v>0</v>
      </c>
      <c r="F12113" s="17">
        <v>16</v>
      </c>
      <c r="G12113" s="17">
        <v>4</v>
      </c>
      <c r="H12113" s="17">
        <v>30</v>
      </c>
    </row>
    <row r="12114" spans="1:8">
      <c r="A12114" s="15">
        <v>12109</v>
      </c>
      <c r="B12114" s="16" t="s">
        <v>50</v>
      </c>
      <c r="C12114" s="16" t="s">
        <v>325</v>
      </c>
      <c r="D12114" s="17">
        <v>13</v>
      </c>
      <c r="E12114" s="17">
        <v>9</v>
      </c>
      <c r="F12114" s="17">
        <v>9</v>
      </c>
      <c r="G12114" s="17">
        <v>0</v>
      </c>
      <c r="H12114" s="17">
        <v>25</v>
      </c>
    </row>
    <row r="12115" spans="1:8">
      <c r="A12115" s="15">
        <v>12110</v>
      </c>
      <c r="B12115" s="16" t="s">
        <v>50</v>
      </c>
      <c r="C12115" s="16" t="s">
        <v>368</v>
      </c>
      <c r="D12115" s="17">
        <v>3</v>
      </c>
      <c r="E12115" s="17">
        <v>0</v>
      </c>
      <c r="F12115" s="17">
        <v>27</v>
      </c>
      <c r="G12115" s="17">
        <v>12</v>
      </c>
      <c r="H12115" s="17">
        <v>39</v>
      </c>
    </row>
    <row r="12116" spans="1:8">
      <c r="A12116" s="15">
        <v>12111</v>
      </c>
      <c r="B12116" s="16" t="s">
        <v>50</v>
      </c>
      <c r="C12116" s="16" t="s">
        <v>326</v>
      </c>
      <c r="D12116" s="17">
        <v>50</v>
      </c>
      <c r="E12116" s="17">
        <v>43</v>
      </c>
      <c r="F12116" s="17">
        <v>231</v>
      </c>
      <c r="G12116" s="17">
        <v>39</v>
      </c>
      <c r="H12116" s="17">
        <v>362</v>
      </c>
    </row>
    <row r="12117" spans="1:8">
      <c r="A12117" s="15">
        <v>12112</v>
      </c>
      <c r="B12117" s="16" t="s">
        <v>50</v>
      </c>
      <c r="C12117" s="16" t="s">
        <v>327</v>
      </c>
      <c r="D12117" s="17">
        <v>0</v>
      </c>
      <c r="E12117" s="17">
        <v>5</v>
      </c>
      <c r="F12117" s="17">
        <v>8</v>
      </c>
      <c r="G12117" s="17">
        <v>8</v>
      </c>
      <c r="H12117" s="17">
        <v>22</v>
      </c>
    </row>
    <row r="12118" spans="1:8">
      <c r="A12118" s="15">
        <v>12113</v>
      </c>
      <c r="B12118" s="16" t="s">
        <v>50</v>
      </c>
      <c r="C12118" s="16" t="s">
        <v>328</v>
      </c>
      <c r="D12118" s="17">
        <v>0</v>
      </c>
      <c r="E12118" s="17">
        <v>0</v>
      </c>
      <c r="F12118" s="17">
        <v>4</v>
      </c>
      <c r="G12118" s="17">
        <v>0</v>
      </c>
      <c r="H12118" s="17">
        <v>4</v>
      </c>
    </row>
    <row r="12119" spans="1:8">
      <c r="A12119" s="15">
        <v>12114</v>
      </c>
      <c r="B12119" s="16" t="s">
        <v>50</v>
      </c>
      <c r="C12119" s="16" t="s">
        <v>329</v>
      </c>
      <c r="D12119" s="17">
        <v>0</v>
      </c>
      <c r="E12119" s="17">
        <v>0</v>
      </c>
      <c r="F12119" s="17">
        <v>0</v>
      </c>
      <c r="G12119" s="17">
        <v>0</v>
      </c>
      <c r="H12119" s="17">
        <v>7</v>
      </c>
    </row>
    <row r="12120" spans="1:8">
      <c r="A12120" s="15">
        <v>12115</v>
      </c>
      <c r="B12120" s="16" t="s">
        <v>50</v>
      </c>
      <c r="C12120" s="16" t="s">
        <v>379</v>
      </c>
      <c r="D12120" s="17">
        <v>6</v>
      </c>
      <c r="E12120" s="17">
        <v>0</v>
      </c>
      <c r="F12120" s="17">
        <v>22</v>
      </c>
      <c r="G12120" s="17">
        <v>0</v>
      </c>
      <c r="H12120" s="17">
        <v>25</v>
      </c>
    </row>
    <row r="12121" spans="1:8">
      <c r="A12121" s="15">
        <v>12116</v>
      </c>
      <c r="B12121" s="16" t="s">
        <v>50</v>
      </c>
      <c r="C12121" s="16" t="s">
        <v>369</v>
      </c>
      <c r="D12121" s="17">
        <v>4</v>
      </c>
      <c r="E12121" s="17">
        <v>20</v>
      </c>
      <c r="F12121" s="17">
        <v>343</v>
      </c>
      <c r="G12121" s="17">
        <v>67</v>
      </c>
      <c r="H12121" s="17">
        <v>441</v>
      </c>
    </row>
    <row r="12122" spans="1:8">
      <c r="A12122" s="15">
        <v>12117</v>
      </c>
      <c r="B12122" s="16" t="s">
        <v>50</v>
      </c>
      <c r="C12122" s="16" t="s">
        <v>389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50</v>
      </c>
      <c r="C12123" s="16" t="s">
        <v>390</v>
      </c>
      <c r="D12123" s="17">
        <v>0</v>
      </c>
      <c r="E12123" s="17">
        <v>0</v>
      </c>
      <c r="F12123" s="17">
        <v>0</v>
      </c>
      <c r="G12123" s="17">
        <v>0</v>
      </c>
      <c r="H12123" s="17">
        <v>0</v>
      </c>
    </row>
    <row r="12124" spans="1:8">
      <c r="A12124" s="15">
        <v>12119</v>
      </c>
      <c r="B12124" s="16" t="s">
        <v>50</v>
      </c>
      <c r="C12124" s="16" t="s">
        <v>330</v>
      </c>
      <c r="D12124" s="17">
        <v>4</v>
      </c>
      <c r="E12124" s="17">
        <v>3</v>
      </c>
      <c r="F12124" s="17">
        <v>74</v>
      </c>
      <c r="G12124" s="17">
        <v>43</v>
      </c>
      <c r="H12124" s="17">
        <v>121</v>
      </c>
    </row>
    <row r="12125" spans="1:8">
      <c r="A12125" s="15">
        <v>12120</v>
      </c>
      <c r="B12125" s="16" t="s">
        <v>50</v>
      </c>
      <c r="C12125" s="16" t="s">
        <v>391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50</v>
      </c>
      <c r="C12126" s="16" t="s">
        <v>392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50</v>
      </c>
      <c r="C12127" s="16" t="s">
        <v>393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50</v>
      </c>
      <c r="C12128" s="16" t="s">
        <v>331</v>
      </c>
      <c r="D12128" s="17">
        <v>0</v>
      </c>
      <c r="E12128" s="17">
        <v>0</v>
      </c>
      <c r="F12128" s="17">
        <v>0</v>
      </c>
      <c r="G12128" s="17">
        <v>6</v>
      </c>
      <c r="H12128" s="17">
        <v>6</v>
      </c>
    </row>
    <row r="12129" spans="1:8">
      <c r="A12129" s="15">
        <v>12124</v>
      </c>
      <c r="B12129" s="16" t="s">
        <v>50</v>
      </c>
      <c r="C12129" s="16" t="s">
        <v>394</v>
      </c>
      <c r="D12129" s="17">
        <v>20606</v>
      </c>
      <c r="E12129" s="17">
        <v>13297</v>
      </c>
      <c r="F12129" s="17">
        <v>58771</v>
      </c>
      <c r="G12129" s="17">
        <v>17701</v>
      </c>
      <c r="H12129" s="17">
        <v>110372</v>
      </c>
    </row>
    <row r="12130" spans="1:8">
      <c r="A12130" s="15">
        <v>12125</v>
      </c>
      <c r="B12130" s="16" t="s">
        <v>50</v>
      </c>
      <c r="C12130" s="16" t="s">
        <v>332</v>
      </c>
      <c r="D12130" s="17">
        <v>0</v>
      </c>
      <c r="E12130" s="17">
        <v>0</v>
      </c>
      <c r="F12130" s="17">
        <v>26</v>
      </c>
      <c r="G12130" s="17">
        <v>0</v>
      </c>
      <c r="H12130" s="17">
        <v>26</v>
      </c>
    </row>
    <row r="12131" spans="1:8">
      <c r="A12131" s="15">
        <v>12126</v>
      </c>
      <c r="B12131" s="16" t="s">
        <v>50</v>
      </c>
      <c r="C12131" s="16" t="s">
        <v>333</v>
      </c>
      <c r="D12131" s="17">
        <v>0</v>
      </c>
      <c r="E12131" s="17">
        <v>12</v>
      </c>
      <c r="F12131" s="17">
        <v>80</v>
      </c>
      <c r="G12131" s="17">
        <v>4</v>
      </c>
      <c r="H12131" s="17">
        <v>103</v>
      </c>
    </row>
    <row r="12132" spans="1:8">
      <c r="A12132" s="15">
        <v>12127</v>
      </c>
      <c r="B12132" s="16" t="s">
        <v>51</v>
      </c>
      <c r="C12132" s="16" t="s">
        <v>97</v>
      </c>
      <c r="D12132" s="17">
        <v>3</v>
      </c>
      <c r="E12132" s="17">
        <v>28</v>
      </c>
      <c r="F12132" s="17">
        <v>32</v>
      </c>
      <c r="G12132" s="17">
        <v>0</v>
      </c>
      <c r="H12132" s="17">
        <v>56</v>
      </c>
    </row>
    <row r="12133" spans="1:8">
      <c r="A12133" s="15">
        <v>12128</v>
      </c>
      <c r="B12133" s="16" t="s">
        <v>51</v>
      </c>
      <c r="C12133" s="16" t="s">
        <v>347</v>
      </c>
      <c r="D12133" s="17">
        <v>0</v>
      </c>
      <c r="E12133" s="17">
        <v>0</v>
      </c>
      <c r="F12133" s="17">
        <v>0</v>
      </c>
      <c r="G12133" s="17">
        <v>0</v>
      </c>
      <c r="H12133" s="17">
        <v>0</v>
      </c>
    </row>
    <row r="12134" spans="1:8">
      <c r="A12134" s="15">
        <v>12129</v>
      </c>
      <c r="B12134" s="16" t="s">
        <v>51</v>
      </c>
      <c r="C12134" s="16" t="s">
        <v>98</v>
      </c>
      <c r="D12134" s="17">
        <v>0</v>
      </c>
      <c r="E12134" s="17">
        <v>0</v>
      </c>
      <c r="F12134" s="17">
        <v>9</v>
      </c>
      <c r="G12134" s="17">
        <v>0</v>
      </c>
      <c r="H12134" s="17">
        <v>14</v>
      </c>
    </row>
    <row r="12135" spans="1:8">
      <c r="A12135" s="15">
        <v>12130</v>
      </c>
      <c r="B12135" s="16" t="s">
        <v>51</v>
      </c>
      <c r="C12135" s="16" t="s">
        <v>99</v>
      </c>
      <c r="D12135" s="17">
        <v>0</v>
      </c>
      <c r="E12135" s="17">
        <v>0</v>
      </c>
      <c r="F12135" s="17">
        <v>8</v>
      </c>
      <c r="G12135" s="17">
        <v>0</v>
      </c>
      <c r="H12135" s="17">
        <v>12</v>
      </c>
    </row>
    <row r="12136" spans="1:8">
      <c r="A12136" s="15">
        <v>12131</v>
      </c>
      <c r="B12136" s="16" t="s">
        <v>51</v>
      </c>
      <c r="C12136" s="16" t="s">
        <v>100</v>
      </c>
      <c r="D12136" s="17">
        <v>0</v>
      </c>
      <c r="E12136" s="17">
        <v>0</v>
      </c>
      <c r="F12136" s="17">
        <v>0</v>
      </c>
      <c r="G12136" s="17">
        <v>0</v>
      </c>
      <c r="H12136" s="17">
        <v>0</v>
      </c>
    </row>
    <row r="12137" spans="1:8">
      <c r="A12137" s="15">
        <v>12132</v>
      </c>
      <c r="B12137" s="16" t="s">
        <v>51</v>
      </c>
      <c r="C12137" s="16" t="s">
        <v>101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51</v>
      </c>
      <c r="C12138" s="16" t="s">
        <v>102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51</v>
      </c>
      <c r="C12139" s="16" t="s">
        <v>103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51</v>
      </c>
      <c r="C12140" s="16" t="s">
        <v>104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51</v>
      </c>
      <c r="C12141" s="16" t="s">
        <v>105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51</v>
      </c>
      <c r="C12142" s="16" t="s">
        <v>106</v>
      </c>
      <c r="D12142" s="17">
        <v>0</v>
      </c>
      <c r="E12142" s="17">
        <v>5</v>
      </c>
      <c r="F12142" s="17">
        <v>104</v>
      </c>
      <c r="G12142" s="17">
        <v>12</v>
      </c>
      <c r="H12142" s="17">
        <v>129</v>
      </c>
    </row>
    <row r="12143" spans="1:8">
      <c r="A12143" s="15">
        <v>12138</v>
      </c>
      <c r="B12143" s="16" t="s">
        <v>51</v>
      </c>
      <c r="C12143" s="16" t="s">
        <v>107</v>
      </c>
      <c r="D12143" s="17">
        <v>0</v>
      </c>
      <c r="E12143" s="17">
        <v>0</v>
      </c>
      <c r="F12143" s="17">
        <v>0</v>
      </c>
      <c r="G12143" s="17">
        <v>0</v>
      </c>
      <c r="H12143" s="17">
        <v>0</v>
      </c>
    </row>
    <row r="12144" spans="1:8">
      <c r="A12144" s="15">
        <v>12139</v>
      </c>
      <c r="B12144" s="16" t="s">
        <v>51</v>
      </c>
      <c r="C12144" s="16" t="s">
        <v>108</v>
      </c>
      <c r="D12144" s="17">
        <v>0</v>
      </c>
      <c r="E12144" s="17">
        <v>0</v>
      </c>
      <c r="F12144" s="17">
        <v>3</v>
      </c>
      <c r="G12144" s="17">
        <v>0</v>
      </c>
      <c r="H12144" s="17">
        <v>5</v>
      </c>
    </row>
    <row r="12145" spans="1:8">
      <c r="A12145" s="15">
        <v>12140</v>
      </c>
      <c r="B12145" s="16" t="s">
        <v>51</v>
      </c>
      <c r="C12145" s="16" t="s">
        <v>109</v>
      </c>
      <c r="D12145" s="17">
        <v>0</v>
      </c>
      <c r="E12145" s="17">
        <v>0</v>
      </c>
      <c r="F12145" s="17">
        <v>0</v>
      </c>
      <c r="G12145" s="17">
        <v>0</v>
      </c>
      <c r="H12145" s="17">
        <v>0</v>
      </c>
    </row>
    <row r="12146" spans="1:8">
      <c r="A12146" s="15">
        <v>12141</v>
      </c>
      <c r="B12146" s="16" t="s">
        <v>51</v>
      </c>
      <c r="C12146" s="16" t="s">
        <v>110</v>
      </c>
      <c r="D12146" s="17">
        <v>6000</v>
      </c>
      <c r="E12146" s="17">
        <v>8296</v>
      </c>
      <c r="F12146" s="17">
        <v>26107</v>
      </c>
      <c r="G12146" s="17">
        <v>4039</v>
      </c>
      <c r="H12146" s="17">
        <v>44439</v>
      </c>
    </row>
    <row r="12147" spans="1:8">
      <c r="A12147" s="15">
        <v>12142</v>
      </c>
      <c r="B12147" s="16" t="s">
        <v>51</v>
      </c>
      <c r="C12147" s="16" t="s">
        <v>348</v>
      </c>
      <c r="D12147" s="17">
        <v>0</v>
      </c>
      <c r="E12147" s="17">
        <v>0</v>
      </c>
      <c r="F12147" s="17">
        <v>0</v>
      </c>
      <c r="G12147" s="17">
        <v>0</v>
      </c>
      <c r="H12147" s="17">
        <v>0</v>
      </c>
    </row>
    <row r="12148" spans="1:8">
      <c r="A12148" s="15">
        <v>12143</v>
      </c>
      <c r="B12148" s="16" t="s">
        <v>51</v>
      </c>
      <c r="C12148" s="16" t="s">
        <v>111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51</v>
      </c>
      <c r="C12149" s="16" t="s">
        <v>112</v>
      </c>
      <c r="D12149" s="17">
        <v>0</v>
      </c>
      <c r="E12149" s="17">
        <v>0</v>
      </c>
      <c r="F12149" s="17">
        <v>0</v>
      </c>
      <c r="G12149" s="17">
        <v>0</v>
      </c>
      <c r="H12149" s="17">
        <v>0</v>
      </c>
    </row>
    <row r="12150" spans="1:8">
      <c r="A12150" s="15">
        <v>12145</v>
      </c>
      <c r="B12150" s="16" t="s">
        <v>51</v>
      </c>
      <c r="C12150" s="16" t="s">
        <v>113</v>
      </c>
      <c r="D12150" s="17">
        <v>0</v>
      </c>
      <c r="E12150" s="17">
        <v>3</v>
      </c>
      <c r="F12150" s="17">
        <v>37</v>
      </c>
      <c r="G12150" s="17">
        <v>32</v>
      </c>
      <c r="H12150" s="17">
        <v>72</v>
      </c>
    </row>
    <row r="12151" spans="1:8">
      <c r="A12151" s="15">
        <v>12146</v>
      </c>
      <c r="B12151" s="16" t="s">
        <v>51</v>
      </c>
      <c r="C12151" s="16" t="s">
        <v>114</v>
      </c>
      <c r="D12151" s="17">
        <v>0</v>
      </c>
      <c r="E12151" s="17">
        <v>10</v>
      </c>
      <c r="F12151" s="17">
        <v>0</v>
      </c>
      <c r="G12151" s="17">
        <v>0</v>
      </c>
      <c r="H12151" s="17">
        <v>10</v>
      </c>
    </row>
    <row r="12152" spans="1:8">
      <c r="A12152" s="15">
        <v>12147</v>
      </c>
      <c r="B12152" s="16" t="s">
        <v>51</v>
      </c>
      <c r="C12152" s="16" t="s">
        <v>115</v>
      </c>
      <c r="D12152" s="17">
        <v>0</v>
      </c>
      <c r="E12152" s="17">
        <v>0</v>
      </c>
      <c r="F12152" s="17">
        <v>0</v>
      </c>
      <c r="G12152" s="17">
        <v>0</v>
      </c>
      <c r="H12152" s="17">
        <v>0</v>
      </c>
    </row>
    <row r="12153" spans="1:8">
      <c r="A12153" s="15">
        <v>12148</v>
      </c>
      <c r="B12153" s="16" t="s">
        <v>51</v>
      </c>
      <c r="C12153" s="16" t="s">
        <v>116</v>
      </c>
      <c r="D12153" s="17">
        <v>0</v>
      </c>
      <c r="E12153" s="17">
        <v>15</v>
      </c>
      <c r="F12153" s="17">
        <v>18</v>
      </c>
      <c r="G12153" s="17">
        <v>0</v>
      </c>
      <c r="H12153" s="17">
        <v>37</v>
      </c>
    </row>
    <row r="12154" spans="1:8">
      <c r="A12154" s="15">
        <v>12149</v>
      </c>
      <c r="B12154" s="16" t="s">
        <v>51</v>
      </c>
      <c r="C12154" s="16" t="s">
        <v>117</v>
      </c>
      <c r="D12154" s="17">
        <v>0</v>
      </c>
      <c r="E12154" s="17">
        <v>62</v>
      </c>
      <c r="F12154" s="17">
        <v>88</v>
      </c>
      <c r="G12154" s="17">
        <v>4</v>
      </c>
      <c r="H12154" s="17">
        <v>149</v>
      </c>
    </row>
    <row r="12155" spans="1:8">
      <c r="A12155" s="15">
        <v>12150</v>
      </c>
      <c r="B12155" s="16" t="s">
        <v>51</v>
      </c>
      <c r="C12155" s="16" t="s">
        <v>118</v>
      </c>
      <c r="D12155" s="17">
        <v>0</v>
      </c>
      <c r="E12155" s="17">
        <v>0</v>
      </c>
      <c r="F12155" s="17">
        <v>0</v>
      </c>
      <c r="G12155" s="17">
        <v>0</v>
      </c>
      <c r="H12155" s="17">
        <v>4</v>
      </c>
    </row>
    <row r="12156" spans="1:8">
      <c r="A12156" s="15">
        <v>12151</v>
      </c>
      <c r="B12156" s="16" t="s">
        <v>51</v>
      </c>
      <c r="C12156" s="16" t="s">
        <v>119</v>
      </c>
      <c r="D12156" s="17">
        <v>0</v>
      </c>
      <c r="E12156" s="17">
        <v>0</v>
      </c>
      <c r="F12156" s="17">
        <v>8</v>
      </c>
      <c r="G12156" s="17">
        <v>0</v>
      </c>
      <c r="H12156" s="17">
        <v>12</v>
      </c>
    </row>
    <row r="12157" spans="1:8">
      <c r="A12157" s="15">
        <v>12152</v>
      </c>
      <c r="B12157" s="16" t="s">
        <v>51</v>
      </c>
      <c r="C12157" s="16" t="s">
        <v>120</v>
      </c>
      <c r="D12157" s="17">
        <v>7</v>
      </c>
      <c r="E12157" s="17">
        <v>16</v>
      </c>
      <c r="F12157" s="17">
        <v>50</v>
      </c>
      <c r="G12157" s="17">
        <v>4</v>
      </c>
      <c r="H12157" s="17">
        <v>65</v>
      </c>
    </row>
    <row r="12158" spans="1:8">
      <c r="A12158" s="15">
        <v>12153</v>
      </c>
      <c r="B12158" s="16" t="s">
        <v>51</v>
      </c>
      <c r="C12158" s="16" t="s">
        <v>121</v>
      </c>
      <c r="D12158" s="17">
        <v>0</v>
      </c>
      <c r="E12158" s="17">
        <v>0</v>
      </c>
      <c r="F12158" s="17">
        <v>0</v>
      </c>
      <c r="G12158" s="17">
        <v>0</v>
      </c>
      <c r="H12158" s="17">
        <v>0</v>
      </c>
    </row>
    <row r="12159" spans="1:8">
      <c r="A12159" s="15">
        <v>12154</v>
      </c>
      <c r="B12159" s="16" t="s">
        <v>51</v>
      </c>
      <c r="C12159" s="16" t="s">
        <v>122</v>
      </c>
      <c r="D12159" s="17">
        <v>0</v>
      </c>
      <c r="E12159" s="17">
        <v>0</v>
      </c>
      <c r="F12159" s="17">
        <v>0</v>
      </c>
      <c r="G12159" s="17">
        <v>0</v>
      </c>
      <c r="H12159" s="17">
        <v>0</v>
      </c>
    </row>
    <row r="12160" spans="1:8">
      <c r="A12160" s="15">
        <v>12155</v>
      </c>
      <c r="B12160" s="16" t="s">
        <v>51</v>
      </c>
      <c r="C12160" s="16" t="s">
        <v>123</v>
      </c>
      <c r="D12160" s="17">
        <v>0</v>
      </c>
      <c r="E12160" s="17">
        <v>0</v>
      </c>
      <c r="F12160" s="17">
        <v>3</v>
      </c>
      <c r="G12160" s="17">
        <v>0</v>
      </c>
      <c r="H12160" s="17">
        <v>3</v>
      </c>
    </row>
    <row r="12161" spans="1:8">
      <c r="A12161" s="15">
        <v>12156</v>
      </c>
      <c r="B12161" s="16" t="s">
        <v>51</v>
      </c>
      <c r="C12161" s="16" t="s">
        <v>124</v>
      </c>
      <c r="D12161" s="17">
        <v>0</v>
      </c>
      <c r="E12161" s="17">
        <v>0</v>
      </c>
      <c r="F12161" s="17">
        <v>5</v>
      </c>
      <c r="G12161" s="17">
        <v>0</v>
      </c>
      <c r="H12161" s="17">
        <v>3</v>
      </c>
    </row>
    <row r="12162" spans="1:8">
      <c r="A12162" s="15">
        <v>12157</v>
      </c>
      <c r="B12162" s="16" t="s">
        <v>51</v>
      </c>
      <c r="C12162" s="16" t="s">
        <v>380</v>
      </c>
      <c r="D12162" s="17">
        <v>0</v>
      </c>
      <c r="E12162" s="17">
        <v>0</v>
      </c>
      <c r="F12162" s="17">
        <v>8</v>
      </c>
      <c r="G12162" s="17">
        <v>0</v>
      </c>
      <c r="H12162" s="17">
        <v>8</v>
      </c>
    </row>
    <row r="12163" spans="1:8">
      <c r="A12163" s="15">
        <v>12158</v>
      </c>
      <c r="B12163" s="16" t="s">
        <v>51</v>
      </c>
      <c r="C12163" s="16" t="s">
        <v>372</v>
      </c>
      <c r="D12163" s="17">
        <v>0</v>
      </c>
      <c r="E12163" s="17">
        <v>0</v>
      </c>
      <c r="F12163" s="17">
        <v>0</v>
      </c>
      <c r="G12163" s="17">
        <v>0</v>
      </c>
      <c r="H12163" s="17">
        <v>0</v>
      </c>
    </row>
    <row r="12164" spans="1:8">
      <c r="A12164" s="15">
        <v>12159</v>
      </c>
      <c r="B12164" s="16" t="s">
        <v>51</v>
      </c>
      <c r="C12164" s="16" t="s">
        <v>125</v>
      </c>
      <c r="D12164" s="17">
        <v>0</v>
      </c>
      <c r="E12164" s="17">
        <v>3</v>
      </c>
      <c r="F12164" s="17">
        <v>91</v>
      </c>
      <c r="G12164" s="17">
        <v>11</v>
      </c>
      <c r="H12164" s="17">
        <v>101</v>
      </c>
    </row>
    <row r="12165" spans="1:8">
      <c r="A12165" s="15">
        <v>12160</v>
      </c>
      <c r="B12165" s="16" t="s">
        <v>51</v>
      </c>
      <c r="C12165" s="16" t="s">
        <v>126</v>
      </c>
      <c r="D12165" s="17">
        <v>0</v>
      </c>
      <c r="E12165" s="17">
        <v>5</v>
      </c>
      <c r="F12165" s="17">
        <v>11</v>
      </c>
      <c r="G12165" s="17">
        <v>0</v>
      </c>
      <c r="H12165" s="17">
        <v>15</v>
      </c>
    </row>
    <row r="12166" spans="1:8">
      <c r="A12166" s="15">
        <v>12161</v>
      </c>
      <c r="B12166" s="16" t="s">
        <v>51</v>
      </c>
      <c r="C12166" s="16" t="s">
        <v>127</v>
      </c>
      <c r="D12166" s="17">
        <v>7</v>
      </c>
      <c r="E12166" s="17">
        <v>207</v>
      </c>
      <c r="F12166" s="17">
        <v>410</v>
      </c>
      <c r="G12166" s="17">
        <v>7</v>
      </c>
      <c r="H12166" s="17">
        <v>624</v>
      </c>
    </row>
    <row r="12167" spans="1:8">
      <c r="A12167" s="15">
        <v>12162</v>
      </c>
      <c r="B12167" s="16" t="s">
        <v>51</v>
      </c>
      <c r="C12167" s="16" t="s">
        <v>128</v>
      </c>
      <c r="D12167" s="17">
        <v>0</v>
      </c>
      <c r="E12167" s="17">
        <v>0</v>
      </c>
      <c r="F12167" s="17">
        <v>0</v>
      </c>
      <c r="G12167" s="17">
        <v>0</v>
      </c>
      <c r="H12167" s="17">
        <v>0</v>
      </c>
    </row>
    <row r="12168" spans="1:8">
      <c r="A12168" s="15">
        <v>12163</v>
      </c>
      <c r="B12168" s="16" t="s">
        <v>51</v>
      </c>
      <c r="C12168" s="16" t="s">
        <v>129</v>
      </c>
      <c r="D12168" s="17">
        <v>0</v>
      </c>
      <c r="E12168" s="17">
        <v>78</v>
      </c>
      <c r="F12168" s="17">
        <v>47</v>
      </c>
      <c r="G12168" s="17">
        <v>0</v>
      </c>
      <c r="H12168" s="17">
        <v>123</v>
      </c>
    </row>
    <row r="12169" spans="1:8">
      <c r="A12169" s="15">
        <v>12164</v>
      </c>
      <c r="B12169" s="16" t="s">
        <v>51</v>
      </c>
      <c r="C12169" s="16" t="s">
        <v>130</v>
      </c>
      <c r="D12169" s="17">
        <v>0</v>
      </c>
      <c r="E12169" s="17">
        <v>0</v>
      </c>
      <c r="F12169" s="17">
        <v>24</v>
      </c>
      <c r="G12169" s="17">
        <v>0</v>
      </c>
      <c r="H12169" s="17">
        <v>32</v>
      </c>
    </row>
    <row r="12170" spans="1:8">
      <c r="A12170" s="15">
        <v>12165</v>
      </c>
      <c r="B12170" s="16" t="s">
        <v>51</v>
      </c>
      <c r="C12170" s="16" t="s">
        <v>131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51</v>
      </c>
      <c r="C12171" s="16" t="s">
        <v>132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51</v>
      </c>
      <c r="C12172" s="16" t="s">
        <v>381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51</v>
      </c>
      <c r="C12173" s="16" t="s">
        <v>133</v>
      </c>
      <c r="D12173" s="17">
        <v>0</v>
      </c>
      <c r="E12173" s="17">
        <v>77</v>
      </c>
      <c r="F12173" s="17">
        <v>65</v>
      </c>
      <c r="G12173" s="17">
        <v>6</v>
      </c>
      <c r="H12173" s="17">
        <v>149</v>
      </c>
    </row>
    <row r="12174" spans="1:8">
      <c r="A12174" s="15">
        <v>12169</v>
      </c>
      <c r="B12174" s="16" t="s">
        <v>51</v>
      </c>
      <c r="C12174" s="16" t="s">
        <v>134</v>
      </c>
      <c r="D12174" s="17">
        <v>0</v>
      </c>
      <c r="E12174" s="17">
        <v>0</v>
      </c>
      <c r="F12174" s="17">
        <v>3</v>
      </c>
      <c r="G12174" s="17">
        <v>0</v>
      </c>
      <c r="H12174" s="17">
        <v>3</v>
      </c>
    </row>
    <row r="12175" spans="1:8">
      <c r="A12175" s="15">
        <v>12170</v>
      </c>
      <c r="B12175" s="16" t="s">
        <v>51</v>
      </c>
      <c r="C12175" s="16" t="s">
        <v>135</v>
      </c>
      <c r="D12175" s="17">
        <v>17</v>
      </c>
      <c r="E12175" s="17">
        <v>100</v>
      </c>
      <c r="F12175" s="17">
        <v>390</v>
      </c>
      <c r="G12175" s="17">
        <v>0</v>
      </c>
      <c r="H12175" s="17">
        <v>510</v>
      </c>
    </row>
    <row r="12176" spans="1:8">
      <c r="A12176" s="15">
        <v>12171</v>
      </c>
      <c r="B12176" s="16" t="s">
        <v>51</v>
      </c>
      <c r="C12176" s="16" t="s">
        <v>136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51</v>
      </c>
      <c r="C12177" s="16" t="s">
        <v>137</v>
      </c>
      <c r="D12177" s="17">
        <v>0</v>
      </c>
      <c r="E12177" s="17">
        <v>0</v>
      </c>
      <c r="F12177" s="17">
        <v>0</v>
      </c>
      <c r="G12177" s="17">
        <v>0</v>
      </c>
      <c r="H12177" s="17">
        <v>0</v>
      </c>
    </row>
    <row r="12178" spans="1:8">
      <c r="A12178" s="15">
        <v>12173</v>
      </c>
      <c r="B12178" s="16" t="s">
        <v>51</v>
      </c>
      <c r="C12178" s="16" t="s">
        <v>138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51</v>
      </c>
      <c r="C12179" s="16" t="s">
        <v>139</v>
      </c>
      <c r="D12179" s="17">
        <v>0</v>
      </c>
      <c r="E12179" s="17">
        <v>0</v>
      </c>
      <c r="F12179" s="17">
        <v>0</v>
      </c>
      <c r="G12179" s="17">
        <v>0</v>
      </c>
      <c r="H12179" s="17">
        <v>0</v>
      </c>
    </row>
    <row r="12180" spans="1:8">
      <c r="A12180" s="15">
        <v>12175</v>
      </c>
      <c r="B12180" s="16" t="s">
        <v>51</v>
      </c>
      <c r="C12180" s="16" t="s">
        <v>140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51</v>
      </c>
      <c r="C12181" s="16" t="s">
        <v>141</v>
      </c>
      <c r="D12181" s="17">
        <v>0</v>
      </c>
      <c r="E12181" s="17">
        <v>0</v>
      </c>
      <c r="F12181" s="17">
        <v>0</v>
      </c>
      <c r="G12181" s="17">
        <v>0</v>
      </c>
      <c r="H12181" s="17">
        <v>0</v>
      </c>
    </row>
    <row r="12182" spans="1:8">
      <c r="A12182" s="15">
        <v>12177</v>
      </c>
      <c r="B12182" s="16" t="s">
        <v>51</v>
      </c>
      <c r="C12182" s="16" t="s">
        <v>142</v>
      </c>
      <c r="D12182" s="17">
        <v>0</v>
      </c>
      <c r="E12182" s="17">
        <v>0</v>
      </c>
      <c r="F12182" s="17">
        <v>0</v>
      </c>
      <c r="G12182" s="17">
        <v>0</v>
      </c>
      <c r="H12182" s="17">
        <v>0</v>
      </c>
    </row>
    <row r="12183" spans="1:8">
      <c r="A12183" s="15">
        <v>12178</v>
      </c>
      <c r="B12183" s="16" t="s">
        <v>51</v>
      </c>
      <c r="C12183" s="16" t="s">
        <v>143</v>
      </c>
      <c r="D12183" s="17">
        <v>7</v>
      </c>
      <c r="E12183" s="17">
        <v>13</v>
      </c>
      <c r="F12183" s="17">
        <v>226</v>
      </c>
      <c r="G12183" s="17">
        <v>19</v>
      </c>
      <c r="H12183" s="17">
        <v>270</v>
      </c>
    </row>
    <row r="12184" spans="1:8">
      <c r="A12184" s="15">
        <v>12179</v>
      </c>
      <c r="B12184" s="16" t="s">
        <v>51</v>
      </c>
      <c r="C12184" s="16" t="s">
        <v>144</v>
      </c>
      <c r="D12184" s="17">
        <v>0</v>
      </c>
      <c r="E12184" s="17">
        <v>0</v>
      </c>
      <c r="F12184" s="17">
        <v>0</v>
      </c>
      <c r="G12184" s="17">
        <v>0</v>
      </c>
      <c r="H12184" s="17">
        <v>0</v>
      </c>
    </row>
    <row r="12185" spans="1:8">
      <c r="A12185" s="15">
        <v>12180</v>
      </c>
      <c r="B12185" s="16" t="s">
        <v>51</v>
      </c>
      <c r="C12185" s="16" t="s">
        <v>349</v>
      </c>
      <c r="D12185" s="17">
        <v>233</v>
      </c>
      <c r="E12185" s="17">
        <v>13015</v>
      </c>
      <c r="F12185" s="17">
        <v>7719</v>
      </c>
      <c r="G12185" s="17">
        <v>451</v>
      </c>
      <c r="H12185" s="17">
        <v>21418</v>
      </c>
    </row>
    <row r="12186" spans="1:8">
      <c r="A12186" s="15">
        <v>12181</v>
      </c>
      <c r="B12186" s="16" t="s">
        <v>51</v>
      </c>
      <c r="C12186" s="16" t="s">
        <v>145</v>
      </c>
      <c r="D12186" s="17">
        <v>0</v>
      </c>
      <c r="E12186" s="17">
        <v>0</v>
      </c>
      <c r="F12186" s="17">
        <v>0</v>
      </c>
      <c r="G12186" s="17">
        <v>0</v>
      </c>
      <c r="H12186" s="17">
        <v>0</v>
      </c>
    </row>
    <row r="12187" spans="1:8">
      <c r="A12187" s="15">
        <v>12182</v>
      </c>
      <c r="B12187" s="16" t="s">
        <v>51</v>
      </c>
      <c r="C12187" s="16" t="s">
        <v>146</v>
      </c>
      <c r="D12187" s="17">
        <v>3</v>
      </c>
      <c r="E12187" s="17">
        <v>258</v>
      </c>
      <c r="F12187" s="17">
        <v>778</v>
      </c>
      <c r="G12187" s="17">
        <v>0</v>
      </c>
      <c r="H12187" s="17">
        <v>1039</v>
      </c>
    </row>
    <row r="12188" spans="1:8">
      <c r="A12188" s="15">
        <v>12183</v>
      </c>
      <c r="B12188" s="16" t="s">
        <v>51</v>
      </c>
      <c r="C12188" s="16" t="s">
        <v>147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51</v>
      </c>
      <c r="C12189" s="16" t="s">
        <v>148</v>
      </c>
      <c r="D12189" s="17">
        <v>0</v>
      </c>
      <c r="E12189" s="17">
        <v>0</v>
      </c>
      <c r="F12189" s="17">
        <v>8</v>
      </c>
      <c r="G12189" s="17">
        <v>0</v>
      </c>
      <c r="H12189" s="17">
        <v>8</v>
      </c>
    </row>
    <row r="12190" spans="1:8">
      <c r="A12190" s="15">
        <v>12185</v>
      </c>
      <c r="B12190" s="16" t="s">
        <v>51</v>
      </c>
      <c r="C12190" s="16" t="s">
        <v>350</v>
      </c>
      <c r="D12190" s="17">
        <v>0</v>
      </c>
      <c r="E12190" s="17">
        <v>0</v>
      </c>
      <c r="F12190" s="17">
        <v>0</v>
      </c>
      <c r="G12190" s="17">
        <v>0</v>
      </c>
      <c r="H12190" s="17">
        <v>0</v>
      </c>
    </row>
    <row r="12191" spans="1:8">
      <c r="A12191" s="15">
        <v>12186</v>
      </c>
      <c r="B12191" s="16" t="s">
        <v>51</v>
      </c>
      <c r="C12191" s="16" t="s">
        <v>149</v>
      </c>
      <c r="D12191" s="17">
        <v>0</v>
      </c>
      <c r="E12191" s="17">
        <v>0</v>
      </c>
      <c r="F12191" s="17">
        <v>3</v>
      </c>
      <c r="G12191" s="17">
        <v>0</v>
      </c>
      <c r="H12191" s="17">
        <v>3</v>
      </c>
    </row>
    <row r="12192" spans="1:8">
      <c r="A12192" s="15">
        <v>12187</v>
      </c>
      <c r="B12192" s="16" t="s">
        <v>51</v>
      </c>
      <c r="C12192" s="16" t="s">
        <v>150</v>
      </c>
      <c r="D12192" s="17">
        <v>0</v>
      </c>
      <c r="E12192" s="17">
        <v>5</v>
      </c>
      <c r="F12192" s="17">
        <v>8</v>
      </c>
      <c r="G12192" s="17">
        <v>0</v>
      </c>
      <c r="H12192" s="17">
        <v>9</v>
      </c>
    </row>
    <row r="12193" spans="1:8">
      <c r="A12193" s="15">
        <v>12188</v>
      </c>
      <c r="B12193" s="16" t="s">
        <v>51</v>
      </c>
      <c r="C12193" s="16" t="s">
        <v>351</v>
      </c>
      <c r="D12193" s="17">
        <v>0</v>
      </c>
      <c r="E12193" s="17">
        <v>0</v>
      </c>
      <c r="F12193" s="17">
        <v>0</v>
      </c>
      <c r="G12193" s="17">
        <v>0</v>
      </c>
      <c r="H12193" s="17">
        <v>4</v>
      </c>
    </row>
    <row r="12194" spans="1:8">
      <c r="A12194" s="15">
        <v>12189</v>
      </c>
      <c r="B12194" s="16" t="s">
        <v>51</v>
      </c>
      <c r="C12194" s="16" t="s">
        <v>151</v>
      </c>
      <c r="D12194" s="17">
        <v>0</v>
      </c>
      <c r="E12194" s="17">
        <v>0</v>
      </c>
      <c r="F12194" s="17">
        <v>93</v>
      </c>
      <c r="G12194" s="17">
        <v>39</v>
      </c>
      <c r="H12194" s="17">
        <v>132</v>
      </c>
    </row>
    <row r="12195" spans="1:8">
      <c r="A12195" s="15">
        <v>12190</v>
      </c>
      <c r="B12195" s="16" t="s">
        <v>51</v>
      </c>
      <c r="C12195" s="16" t="s">
        <v>152</v>
      </c>
      <c r="D12195" s="17">
        <v>0</v>
      </c>
      <c r="E12195" s="17">
        <v>0</v>
      </c>
      <c r="F12195" s="17">
        <v>5</v>
      </c>
      <c r="G12195" s="17">
        <v>0</v>
      </c>
      <c r="H12195" s="17">
        <v>11</v>
      </c>
    </row>
    <row r="12196" spans="1:8">
      <c r="A12196" s="15">
        <v>12191</v>
      </c>
      <c r="B12196" s="16" t="s">
        <v>51</v>
      </c>
      <c r="C12196" s="16" t="s">
        <v>352</v>
      </c>
      <c r="D12196" s="17">
        <v>0</v>
      </c>
      <c r="E12196" s="17">
        <v>0</v>
      </c>
      <c r="F12196" s="17">
        <v>0</v>
      </c>
      <c r="G12196" s="17">
        <v>0</v>
      </c>
      <c r="H12196" s="17">
        <v>0</v>
      </c>
    </row>
    <row r="12197" spans="1:8">
      <c r="A12197" s="15">
        <v>12192</v>
      </c>
      <c r="B12197" s="16" t="s">
        <v>51</v>
      </c>
      <c r="C12197" s="16" t="s">
        <v>153</v>
      </c>
      <c r="D12197" s="17">
        <v>0</v>
      </c>
      <c r="E12197" s="17">
        <v>3</v>
      </c>
      <c r="F12197" s="17">
        <v>24</v>
      </c>
      <c r="G12197" s="17">
        <v>13</v>
      </c>
      <c r="H12197" s="17">
        <v>40</v>
      </c>
    </row>
    <row r="12198" spans="1:8">
      <c r="A12198" s="15">
        <v>12193</v>
      </c>
      <c r="B12198" s="16" t="s">
        <v>51</v>
      </c>
      <c r="C12198" s="16" t="s">
        <v>154</v>
      </c>
      <c r="D12198" s="17">
        <v>0</v>
      </c>
      <c r="E12198" s="17">
        <v>0</v>
      </c>
      <c r="F12198" s="17">
        <v>25</v>
      </c>
      <c r="G12198" s="17">
        <v>13</v>
      </c>
      <c r="H12198" s="17">
        <v>40</v>
      </c>
    </row>
    <row r="12199" spans="1:8">
      <c r="A12199" s="15">
        <v>12194</v>
      </c>
      <c r="B12199" s="16" t="s">
        <v>51</v>
      </c>
      <c r="C12199" s="16" t="s">
        <v>155</v>
      </c>
      <c r="D12199" s="17">
        <v>4</v>
      </c>
      <c r="E12199" s="17">
        <v>12</v>
      </c>
      <c r="F12199" s="17">
        <v>24</v>
      </c>
      <c r="G12199" s="17">
        <v>0</v>
      </c>
      <c r="H12199" s="17">
        <v>46</v>
      </c>
    </row>
    <row r="12200" spans="1:8">
      <c r="A12200" s="15">
        <v>12195</v>
      </c>
      <c r="B12200" s="16" t="s">
        <v>51</v>
      </c>
      <c r="C12200" s="16" t="s">
        <v>156</v>
      </c>
      <c r="D12200" s="17">
        <v>0</v>
      </c>
      <c r="E12200" s="17">
        <v>0</v>
      </c>
      <c r="F12200" s="17">
        <v>5</v>
      </c>
      <c r="G12200" s="17">
        <v>0</v>
      </c>
      <c r="H12200" s="17">
        <v>7</v>
      </c>
    </row>
    <row r="12201" spans="1:8">
      <c r="A12201" s="15">
        <v>12196</v>
      </c>
      <c r="B12201" s="16" t="s">
        <v>51</v>
      </c>
      <c r="C12201" s="16" t="s">
        <v>157</v>
      </c>
      <c r="D12201" s="17">
        <v>0</v>
      </c>
      <c r="E12201" s="17">
        <v>0</v>
      </c>
      <c r="F12201" s="17">
        <v>0</v>
      </c>
      <c r="G12201" s="17">
        <v>0</v>
      </c>
      <c r="H12201" s="17">
        <v>0</v>
      </c>
    </row>
    <row r="12202" spans="1:8">
      <c r="A12202" s="15">
        <v>12197</v>
      </c>
      <c r="B12202" s="16" t="s">
        <v>51</v>
      </c>
      <c r="C12202" s="16" t="s">
        <v>158</v>
      </c>
      <c r="D12202" s="17">
        <v>0</v>
      </c>
      <c r="E12202" s="17">
        <v>0</v>
      </c>
      <c r="F12202" s="17">
        <v>0</v>
      </c>
      <c r="G12202" s="17">
        <v>0</v>
      </c>
      <c r="H12202" s="17">
        <v>4</v>
      </c>
    </row>
    <row r="12203" spans="1:8">
      <c r="A12203" s="15">
        <v>12198</v>
      </c>
      <c r="B12203" s="16" t="s">
        <v>51</v>
      </c>
      <c r="C12203" s="16" t="s">
        <v>159</v>
      </c>
      <c r="D12203" s="17">
        <v>0</v>
      </c>
      <c r="E12203" s="17">
        <v>0</v>
      </c>
      <c r="F12203" s="17">
        <v>10</v>
      </c>
      <c r="G12203" s="17">
        <v>11</v>
      </c>
      <c r="H12203" s="17">
        <v>22</v>
      </c>
    </row>
    <row r="12204" spans="1:8">
      <c r="A12204" s="15">
        <v>12199</v>
      </c>
      <c r="B12204" s="16" t="s">
        <v>51</v>
      </c>
      <c r="C12204" s="16" t="s">
        <v>160</v>
      </c>
      <c r="D12204" s="17">
        <v>5</v>
      </c>
      <c r="E12204" s="17">
        <v>31</v>
      </c>
      <c r="F12204" s="17">
        <v>32</v>
      </c>
      <c r="G12204" s="17">
        <v>0</v>
      </c>
      <c r="H12204" s="17">
        <v>63</v>
      </c>
    </row>
    <row r="12205" spans="1:8">
      <c r="A12205" s="15">
        <v>12200</v>
      </c>
      <c r="B12205" s="16" t="s">
        <v>51</v>
      </c>
      <c r="C12205" s="16" t="s">
        <v>161</v>
      </c>
      <c r="D12205" s="17">
        <v>24</v>
      </c>
      <c r="E12205" s="17">
        <v>16</v>
      </c>
      <c r="F12205" s="17">
        <v>113</v>
      </c>
      <c r="G12205" s="17">
        <v>59</v>
      </c>
      <c r="H12205" s="17">
        <v>211</v>
      </c>
    </row>
    <row r="12206" spans="1:8">
      <c r="A12206" s="15">
        <v>12201</v>
      </c>
      <c r="B12206" s="16" t="s">
        <v>51</v>
      </c>
      <c r="C12206" s="16" t="s">
        <v>162</v>
      </c>
      <c r="D12206" s="17">
        <v>0</v>
      </c>
      <c r="E12206" s="17">
        <v>0</v>
      </c>
      <c r="F12206" s="17">
        <v>52</v>
      </c>
      <c r="G12206" s="17">
        <v>18</v>
      </c>
      <c r="H12206" s="17">
        <v>70</v>
      </c>
    </row>
    <row r="12207" spans="1:8">
      <c r="A12207" s="15">
        <v>12202</v>
      </c>
      <c r="B12207" s="16" t="s">
        <v>51</v>
      </c>
      <c r="C12207" s="16" t="s">
        <v>163</v>
      </c>
      <c r="D12207" s="17">
        <v>79</v>
      </c>
      <c r="E12207" s="17">
        <v>459</v>
      </c>
      <c r="F12207" s="17">
        <v>2186</v>
      </c>
      <c r="G12207" s="17">
        <v>425</v>
      </c>
      <c r="H12207" s="17">
        <v>3141</v>
      </c>
    </row>
    <row r="12208" spans="1:8">
      <c r="A12208" s="15">
        <v>12203</v>
      </c>
      <c r="B12208" s="16" t="s">
        <v>51</v>
      </c>
      <c r="C12208" s="16" t="s">
        <v>164</v>
      </c>
      <c r="D12208" s="17">
        <v>0</v>
      </c>
      <c r="E12208" s="17">
        <v>0</v>
      </c>
      <c r="F12208" s="17">
        <v>0</v>
      </c>
      <c r="G12208" s="17">
        <v>0</v>
      </c>
      <c r="H12208" s="17">
        <v>0</v>
      </c>
    </row>
    <row r="12209" spans="1:8">
      <c r="A12209" s="15">
        <v>12204</v>
      </c>
      <c r="B12209" s="16" t="s">
        <v>51</v>
      </c>
      <c r="C12209" s="16" t="s">
        <v>165</v>
      </c>
      <c r="D12209" s="17">
        <v>9</v>
      </c>
      <c r="E12209" s="17">
        <v>18</v>
      </c>
      <c r="F12209" s="17">
        <v>175</v>
      </c>
      <c r="G12209" s="17">
        <v>21</v>
      </c>
      <c r="H12209" s="17">
        <v>224</v>
      </c>
    </row>
    <row r="12210" spans="1:8">
      <c r="A12210" s="15">
        <v>12205</v>
      </c>
      <c r="B12210" s="16" t="s">
        <v>51</v>
      </c>
      <c r="C12210" s="16" t="s">
        <v>166</v>
      </c>
      <c r="D12210" s="17">
        <v>5</v>
      </c>
      <c r="E12210" s="17">
        <v>3</v>
      </c>
      <c r="F12210" s="17">
        <v>19</v>
      </c>
      <c r="G12210" s="17">
        <v>0</v>
      </c>
      <c r="H12210" s="17">
        <v>28</v>
      </c>
    </row>
    <row r="12211" spans="1:8">
      <c r="A12211" s="15">
        <v>12206</v>
      </c>
      <c r="B12211" s="16" t="s">
        <v>51</v>
      </c>
      <c r="C12211" s="16" t="s">
        <v>167</v>
      </c>
      <c r="D12211" s="17">
        <v>5</v>
      </c>
      <c r="E12211" s="17">
        <v>48</v>
      </c>
      <c r="F12211" s="17">
        <v>237</v>
      </c>
      <c r="G12211" s="17">
        <v>10</v>
      </c>
      <c r="H12211" s="17">
        <v>303</v>
      </c>
    </row>
    <row r="12212" spans="1:8">
      <c r="A12212" s="15">
        <v>12207</v>
      </c>
      <c r="B12212" s="16" t="s">
        <v>51</v>
      </c>
      <c r="C12212" s="16" t="s">
        <v>168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51</v>
      </c>
      <c r="C12213" s="16" t="s">
        <v>353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51</v>
      </c>
      <c r="C12214" s="16" t="s">
        <v>169</v>
      </c>
      <c r="D12214" s="17">
        <v>3</v>
      </c>
      <c r="E12214" s="17">
        <v>9</v>
      </c>
      <c r="F12214" s="17">
        <v>106</v>
      </c>
      <c r="G12214" s="17">
        <v>16</v>
      </c>
      <c r="H12214" s="17">
        <v>136</v>
      </c>
    </row>
    <row r="12215" spans="1:8">
      <c r="A12215" s="15">
        <v>12210</v>
      </c>
      <c r="B12215" s="16" t="s">
        <v>51</v>
      </c>
      <c r="C12215" s="16" t="s">
        <v>170</v>
      </c>
      <c r="D12215" s="17">
        <v>3</v>
      </c>
      <c r="E12215" s="17">
        <v>3</v>
      </c>
      <c r="F12215" s="17">
        <v>27</v>
      </c>
      <c r="G12215" s="17">
        <v>0</v>
      </c>
      <c r="H12215" s="17">
        <v>29</v>
      </c>
    </row>
    <row r="12216" spans="1:8">
      <c r="A12216" s="15">
        <v>12211</v>
      </c>
      <c r="B12216" s="16" t="s">
        <v>51</v>
      </c>
      <c r="C12216" s="16" t="s">
        <v>171</v>
      </c>
      <c r="D12216" s="17">
        <v>8</v>
      </c>
      <c r="E12216" s="17">
        <v>149</v>
      </c>
      <c r="F12216" s="17">
        <v>418</v>
      </c>
      <c r="G12216" s="17">
        <v>18</v>
      </c>
      <c r="H12216" s="17">
        <v>592</v>
      </c>
    </row>
    <row r="12217" spans="1:8">
      <c r="A12217" s="15">
        <v>12212</v>
      </c>
      <c r="B12217" s="16" t="s">
        <v>51</v>
      </c>
      <c r="C12217" s="16" t="s">
        <v>172</v>
      </c>
      <c r="D12217" s="17">
        <v>0</v>
      </c>
      <c r="E12217" s="17">
        <v>0</v>
      </c>
      <c r="F12217" s="17">
        <v>0</v>
      </c>
      <c r="G12217" s="17">
        <v>0</v>
      </c>
      <c r="H12217" s="17">
        <v>0</v>
      </c>
    </row>
    <row r="12218" spans="1:8">
      <c r="A12218" s="15">
        <v>12213</v>
      </c>
      <c r="B12218" s="16" t="s">
        <v>51</v>
      </c>
      <c r="C12218" s="16" t="s">
        <v>173</v>
      </c>
      <c r="D12218" s="17">
        <v>0</v>
      </c>
      <c r="E12218" s="17">
        <v>0</v>
      </c>
      <c r="F12218" s="17">
        <v>0</v>
      </c>
      <c r="G12218" s="17">
        <v>4</v>
      </c>
      <c r="H12218" s="17">
        <v>5</v>
      </c>
    </row>
    <row r="12219" spans="1:8">
      <c r="A12219" s="15">
        <v>12214</v>
      </c>
      <c r="B12219" s="16" t="s">
        <v>51</v>
      </c>
      <c r="C12219" s="16" t="s">
        <v>174</v>
      </c>
      <c r="D12219" s="17">
        <v>0</v>
      </c>
      <c r="E12219" s="17">
        <v>0</v>
      </c>
      <c r="F12219" s="17">
        <v>0</v>
      </c>
      <c r="G12219" s="17">
        <v>0</v>
      </c>
      <c r="H12219" s="17">
        <v>0</v>
      </c>
    </row>
    <row r="12220" spans="1:8">
      <c r="A12220" s="15">
        <v>12215</v>
      </c>
      <c r="B12220" s="16" t="s">
        <v>51</v>
      </c>
      <c r="C12220" s="16" t="s">
        <v>175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51</v>
      </c>
      <c r="C12221" s="16" t="s">
        <v>176</v>
      </c>
      <c r="D12221" s="17">
        <v>0</v>
      </c>
      <c r="E12221" s="17">
        <v>0</v>
      </c>
      <c r="F12221" s="17">
        <v>7</v>
      </c>
      <c r="G12221" s="17">
        <v>6</v>
      </c>
      <c r="H12221" s="17">
        <v>12</v>
      </c>
    </row>
    <row r="12222" spans="1:8">
      <c r="A12222" s="15">
        <v>12217</v>
      </c>
      <c r="B12222" s="16" t="s">
        <v>51</v>
      </c>
      <c r="C12222" s="16" t="s">
        <v>177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51</v>
      </c>
      <c r="C12223" s="16" t="s">
        <v>178</v>
      </c>
      <c r="D12223" s="17">
        <v>9</v>
      </c>
      <c r="E12223" s="17">
        <v>84</v>
      </c>
      <c r="F12223" s="17">
        <v>337</v>
      </c>
      <c r="G12223" s="17">
        <v>119</v>
      </c>
      <c r="H12223" s="17">
        <v>547</v>
      </c>
    </row>
    <row r="12224" spans="1:8">
      <c r="A12224" s="15">
        <v>12219</v>
      </c>
      <c r="B12224" s="16" t="s">
        <v>51</v>
      </c>
      <c r="C12224" s="16" t="s">
        <v>179</v>
      </c>
      <c r="D12224" s="17">
        <v>0</v>
      </c>
      <c r="E12224" s="17">
        <v>0</v>
      </c>
      <c r="F12224" s="17">
        <v>14</v>
      </c>
      <c r="G12224" s="17">
        <v>0</v>
      </c>
      <c r="H12224" s="17">
        <v>19</v>
      </c>
    </row>
    <row r="12225" spans="1:8">
      <c r="A12225" s="15">
        <v>12220</v>
      </c>
      <c r="B12225" s="16" t="s">
        <v>51</v>
      </c>
      <c r="C12225" s="16" t="s">
        <v>180</v>
      </c>
      <c r="D12225" s="17">
        <v>0</v>
      </c>
      <c r="E12225" s="17">
        <v>0</v>
      </c>
      <c r="F12225" s="17">
        <v>0</v>
      </c>
      <c r="G12225" s="17">
        <v>0</v>
      </c>
      <c r="H12225" s="17">
        <v>4</v>
      </c>
    </row>
    <row r="12226" spans="1:8">
      <c r="A12226" s="15">
        <v>12221</v>
      </c>
      <c r="B12226" s="16" t="s">
        <v>51</v>
      </c>
      <c r="C12226" s="16" t="s">
        <v>181</v>
      </c>
      <c r="D12226" s="17">
        <v>0</v>
      </c>
      <c r="E12226" s="17">
        <v>6</v>
      </c>
      <c r="F12226" s="17">
        <v>119</v>
      </c>
      <c r="G12226" s="17">
        <v>99</v>
      </c>
      <c r="H12226" s="17">
        <v>229</v>
      </c>
    </row>
    <row r="12227" spans="1:8">
      <c r="A12227" s="15">
        <v>12222</v>
      </c>
      <c r="B12227" s="16" t="s">
        <v>51</v>
      </c>
      <c r="C12227" s="16" t="s">
        <v>182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51</v>
      </c>
      <c r="C12228" s="16" t="s">
        <v>183</v>
      </c>
      <c r="D12228" s="17">
        <v>0</v>
      </c>
      <c r="E12228" s="17">
        <v>0</v>
      </c>
      <c r="F12228" s="17">
        <v>0</v>
      </c>
      <c r="G12228" s="17">
        <v>0</v>
      </c>
      <c r="H12228" s="17">
        <v>0</v>
      </c>
    </row>
    <row r="12229" spans="1:8">
      <c r="A12229" s="15">
        <v>12224</v>
      </c>
      <c r="B12229" s="16" t="s">
        <v>51</v>
      </c>
      <c r="C12229" s="16" t="s">
        <v>184</v>
      </c>
      <c r="D12229" s="17">
        <v>0</v>
      </c>
      <c r="E12229" s="17">
        <v>0</v>
      </c>
      <c r="F12229" s="17">
        <v>0</v>
      </c>
      <c r="G12229" s="17">
        <v>0</v>
      </c>
      <c r="H12229" s="17">
        <v>0</v>
      </c>
    </row>
    <row r="12230" spans="1:8">
      <c r="A12230" s="15">
        <v>12225</v>
      </c>
      <c r="B12230" s="16" t="s">
        <v>51</v>
      </c>
      <c r="C12230" s="16" t="s">
        <v>185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51</v>
      </c>
      <c r="C12231" s="16" t="s">
        <v>186</v>
      </c>
      <c r="D12231" s="17">
        <v>3</v>
      </c>
      <c r="E12231" s="17">
        <v>0</v>
      </c>
      <c r="F12231" s="17">
        <v>5</v>
      </c>
      <c r="G12231" s="17">
        <v>0</v>
      </c>
      <c r="H12231" s="17">
        <v>4</v>
      </c>
    </row>
    <row r="12232" spans="1:8">
      <c r="A12232" s="15">
        <v>12227</v>
      </c>
      <c r="B12232" s="16" t="s">
        <v>51</v>
      </c>
      <c r="C12232" s="16" t="s">
        <v>354</v>
      </c>
      <c r="D12232" s="17">
        <v>0</v>
      </c>
      <c r="E12232" s="17">
        <v>0</v>
      </c>
      <c r="F12232" s="17">
        <v>0</v>
      </c>
      <c r="G12232" s="17">
        <v>0</v>
      </c>
      <c r="H12232" s="17">
        <v>0</v>
      </c>
    </row>
    <row r="12233" spans="1:8">
      <c r="A12233" s="15">
        <v>12228</v>
      </c>
      <c r="B12233" s="16" t="s">
        <v>51</v>
      </c>
      <c r="C12233" s="16" t="s">
        <v>187</v>
      </c>
      <c r="D12233" s="17">
        <v>0</v>
      </c>
      <c r="E12233" s="17">
        <v>0</v>
      </c>
      <c r="F12233" s="17">
        <v>0</v>
      </c>
      <c r="G12233" s="17">
        <v>0</v>
      </c>
      <c r="H12233" s="17">
        <v>0</v>
      </c>
    </row>
    <row r="12234" spans="1:8">
      <c r="A12234" s="15">
        <v>12229</v>
      </c>
      <c r="B12234" s="16" t="s">
        <v>51</v>
      </c>
      <c r="C12234" s="16" t="s">
        <v>188</v>
      </c>
      <c r="D12234" s="17">
        <v>0</v>
      </c>
      <c r="E12234" s="17">
        <v>0</v>
      </c>
      <c r="F12234" s="17">
        <v>0</v>
      </c>
      <c r="G12234" s="17">
        <v>0</v>
      </c>
      <c r="H12234" s="17">
        <v>0</v>
      </c>
    </row>
    <row r="12235" spans="1:8">
      <c r="A12235" s="15">
        <v>12230</v>
      </c>
      <c r="B12235" s="16" t="s">
        <v>51</v>
      </c>
      <c r="C12235" s="16" t="s">
        <v>189</v>
      </c>
      <c r="D12235" s="17">
        <v>0</v>
      </c>
      <c r="E12235" s="17">
        <v>0</v>
      </c>
      <c r="F12235" s="17">
        <v>0</v>
      </c>
      <c r="G12235" s="17">
        <v>0</v>
      </c>
      <c r="H12235" s="17">
        <v>4</v>
      </c>
    </row>
    <row r="12236" spans="1:8">
      <c r="A12236" s="15">
        <v>12231</v>
      </c>
      <c r="B12236" s="16" t="s">
        <v>51</v>
      </c>
      <c r="C12236" s="16" t="s">
        <v>190</v>
      </c>
      <c r="D12236" s="17">
        <v>0</v>
      </c>
      <c r="E12236" s="17">
        <v>0</v>
      </c>
      <c r="F12236" s="17">
        <v>0</v>
      </c>
      <c r="G12236" s="17">
        <v>0</v>
      </c>
      <c r="H12236" s="17">
        <v>0</v>
      </c>
    </row>
    <row r="12237" spans="1:8">
      <c r="A12237" s="15">
        <v>12232</v>
      </c>
      <c r="B12237" s="16" t="s">
        <v>51</v>
      </c>
      <c r="C12237" s="16" t="s">
        <v>191</v>
      </c>
      <c r="D12237" s="17">
        <v>0</v>
      </c>
      <c r="E12237" s="17">
        <v>0</v>
      </c>
      <c r="F12237" s="17">
        <v>0</v>
      </c>
      <c r="G12237" s="17">
        <v>0</v>
      </c>
      <c r="H12237" s="17">
        <v>0</v>
      </c>
    </row>
    <row r="12238" spans="1:8">
      <c r="A12238" s="15">
        <v>12233</v>
      </c>
      <c r="B12238" s="16" t="s">
        <v>51</v>
      </c>
      <c r="C12238" s="16" t="s">
        <v>192</v>
      </c>
      <c r="D12238" s="17">
        <v>0</v>
      </c>
      <c r="E12238" s="17">
        <v>0</v>
      </c>
      <c r="F12238" s="17">
        <v>8</v>
      </c>
      <c r="G12238" s="17">
        <v>0</v>
      </c>
      <c r="H12238" s="17">
        <v>3</v>
      </c>
    </row>
    <row r="12239" spans="1:8">
      <c r="A12239" s="15">
        <v>12234</v>
      </c>
      <c r="B12239" s="16" t="s">
        <v>51</v>
      </c>
      <c r="C12239" s="16" t="s">
        <v>355</v>
      </c>
      <c r="D12239" s="17">
        <v>35</v>
      </c>
      <c r="E12239" s="17">
        <v>750</v>
      </c>
      <c r="F12239" s="17">
        <v>1079</v>
      </c>
      <c r="G12239" s="17">
        <v>53</v>
      </c>
      <c r="H12239" s="17">
        <v>1912</v>
      </c>
    </row>
    <row r="12240" spans="1:8">
      <c r="A12240" s="15">
        <v>12235</v>
      </c>
      <c r="B12240" s="16" t="s">
        <v>51</v>
      </c>
      <c r="C12240" s="16" t="s">
        <v>193</v>
      </c>
      <c r="D12240" s="17">
        <v>0</v>
      </c>
      <c r="E12240" s="17">
        <v>6</v>
      </c>
      <c r="F12240" s="17">
        <v>45</v>
      </c>
      <c r="G12240" s="17">
        <v>31</v>
      </c>
      <c r="H12240" s="17">
        <v>76</v>
      </c>
    </row>
    <row r="12241" spans="1:8">
      <c r="A12241" s="15">
        <v>12236</v>
      </c>
      <c r="B12241" s="16" t="s">
        <v>51</v>
      </c>
      <c r="C12241" s="16" t="s">
        <v>194</v>
      </c>
      <c r="D12241" s="17">
        <v>0</v>
      </c>
      <c r="E12241" s="17">
        <v>0</v>
      </c>
      <c r="F12241" s="17">
        <v>3</v>
      </c>
      <c r="G12241" s="17">
        <v>0</v>
      </c>
      <c r="H12241" s="17">
        <v>0</v>
      </c>
    </row>
    <row r="12242" spans="1:8">
      <c r="A12242" s="15">
        <v>12237</v>
      </c>
      <c r="B12242" s="16" t="s">
        <v>51</v>
      </c>
      <c r="C12242" s="16" t="s">
        <v>195</v>
      </c>
      <c r="D12242" s="17">
        <v>500</v>
      </c>
      <c r="E12242" s="17">
        <v>752</v>
      </c>
      <c r="F12242" s="17">
        <v>4744</v>
      </c>
      <c r="G12242" s="17">
        <v>78</v>
      </c>
      <c r="H12242" s="17">
        <v>6074</v>
      </c>
    </row>
    <row r="12243" spans="1:8">
      <c r="A12243" s="15">
        <v>12238</v>
      </c>
      <c r="B12243" s="16" t="s">
        <v>51</v>
      </c>
      <c r="C12243" s="16" t="s">
        <v>196</v>
      </c>
      <c r="D12243" s="17">
        <v>25</v>
      </c>
      <c r="E12243" s="17">
        <v>2034</v>
      </c>
      <c r="F12243" s="17">
        <v>1181</v>
      </c>
      <c r="G12243" s="17">
        <v>46</v>
      </c>
      <c r="H12243" s="17">
        <v>3283</v>
      </c>
    </row>
    <row r="12244" spans="1:8">
      <c r="A12244" s="15">
        <v>12239</v>
      </c>
      <c r="B12244" s="16" t="s">
        <v>51</v>
      </c>
      <c r="C12244" s="16" t="s">
        <v>197</v>
      </c>
      <c r="D12244" s="17">
        <v>8</v>
      </c>
      <c r="E12244" s="17">
        <v>34</v>
      </c>
      <c r="F12244" s="17">
        <v>503</v>
      </c>
      <c r="G12244" s="17">
        <v>15</v>
      </c>
      <c r="H12244" s="17">
        <v>564</v>
      </c>
    </row>
    <row r="12245" spans="1:8">
      <c r="A12245" s="15">
        <v>12240</v>
      </c>
      <c r="B12245" s="16" t="s">
        <v>51</v>
      </c>
      <c r="C12245" s="16" t="s">
        <v>198</v>
      </c>
      <c r="D12245" s="17">
        <v>0</v>
      </c>
      <c r="E12245" s="17">
        <v>12</v>
      </c>
      <c r="F12245" s="17">
        <v>50</v>
      </c>
      <c r="G12245" s="17">
        <v>3</v>
      </c>
      <c r="H12245" s="17">
        <v>70</v>
      </c>
    </row>
    <row r="12246" spans="1:8">
      <c r="A12246" s="15">
        <v>12241</v>
      </c>
      <c r="B12246" s="16" t="s">
        <v>51</v>
      </c>
      <c r="C12246" s="16" t="s">
        <v>199</v>
      </c>
      <c r="D12246" s="17">
        <v>8</v>
      </c>
      <c r="E12246" s="17">
        <v>30</v>
      </c>
      <c r="F12246" s="17">
        <v>396</v>
      </c>
      <c r="G12246" s="17">
        <v>25</v>
      </c>
      <c r="H12246" s="17">
        <v>462</v>
      </c>
    </row>
    <row r="12247" spans="1:8">
      <c r="A12247" s="15">
        <v>12242</v>
      </c>
      <c r="B12247" s="16" t="s">
        <v>51</v>
      </c>
      <c r="C12247" s="16" t="s">
        <v>200</v>
      </c>
      <c r="D12247" s="17">
        <v>0</v>
      </c>
      <c r="E12247" s="17">
        <v>0</v>
      </c>
      <c r="F12247" s="17">
        <v>0</v>
      </c>
      <c r="G12247" s="17">
        <v>0</v>
      </c>
      <c r="H12247" s="17">
        <v>0</v>
      </c>
    </row>
    <row r="12248" spans="1:8">
      <c r="A12248" s="15">
        <v>12243</v>
      </c>
      <c r="B12248" s="16" t="s">
        <v>51</v>
      </c>
      <c r="C12248" s="16" t="s">
        <v>201</v>
      </c>
      <c r="D12248" s="17">
        <v>3</v>
      </c>
      <c r="E12248" s="17">
        <v>8</v>
      </c>
      <c r="F12248" s="17">
        <v>40</v>
      </c>
      <c r="G12248" s="17">
        <v>9</v>
      </c>
      <c r="H12248" s="17">
        <v>58</v>
      </c>
    </row>
    <row r="12249" spans="1:8">
      <c r="A12249" s="15">
        <v>12244</v>
      </c>
      <c r="B12249" s="16" t="s">
        <v>51</v>
      </c>
      <c r="C12249" s="16" t="s">
        <v>202</v>
      </c>
      <c r="D12249" s="17">
        <v>11</v>
      </c>
      <c r="E12249" s="17">
        <v>160</v>
      </c>
      <c r="F12249" s="17">
        <v>730</v>
      </c>
      <c r="G12249" s="17">
        <v>354</v>
      </c>
      <c r="H12249" s="17">
        <v>1254</v>
      </c>
    </row>
    <row r="12250" spans="1:8">
      <c r="A12250" s="15">
        <v>12245</v>
      </c>
      <c r="B12250" s="16" t="s">
        <v>51</v>
      </c>
      <c r="C12250" s="16" t="s">
        <v>203</v>
      </c>
      <c r="D12250" s="17">
        <v>0</v>
      </c>
      <c r="E12250" s="17">
        <v>3</v>
      </c>
      <c r="F12250" s="17">
        <v>7</v>
      </c>
      <c r="G12250" s="17">
        <v>0</v>
      </c>
      <c r="H12250" s="17">
        <v>6</v>
      </c>
    </row>
    <row r="12251" spans="1:8">
      <c r="A12251" s="15">
        <v>12246</v>
      </c>
      <c r="B12251" s="16" t="s">
        <v>51</v>
      </c>
      <c r="C12251" s="16" t="s">
        <v>204</v>
      </c>
      <c r="D12251" s="17">
        <v>23</v>
      </c>
      <c r="E12251" s="17">
        <v>299</v>
      </c>
      <c r="F12251" s="17">
        <v>760</v>
      </c>
      <c r="G12251" s="17">
        <v>18</v>
      </c>
      <c r="H12251" s="17">
        <v>1104</v>
      </c>
    </row>
    <row r="12252" spans="1:8">
      <c r="A12252" s="15">
        <v>12247</v>
      </c>
      <c r="B12252" s="16" t="s">
        <v>51</v>
      </c>
      <c r="C12252" s="16" t="s">
        <v>205</v>
      </c>
      <c r="D12252" s="17">
        <v>0</v>
      </c>
      <c r="E12252" s="17">
        <v>0</v>
      </c>
      <c r="F12252" s="17">
        <v>0</v>
      </c>
      <c r="G12252" s="17">
        <v>0</v>
      </c>
      <c r="H12252" s="17">
        <v>0</v>
      </c>
    </row>
    <row r="12253" spans="1:8">
      <c r="A12253" s="15">
        <v>12248</v>
      </c>
      <c r="B12253" s="16" t="s">
        <v>51</v>
      </c>
      <c r="C12253" s="16" t="s">
        <v>356</v>
      </c>
      <c r="D12253" s="17">
        <v>0</v>
      </c>
      <c r="E12253" s="17">
        <v>0</v>
      </c>
      <c r="F12253" s="17">
        <v>0</v>
      </c>
      <c r="G12253" s="17">
        <v>0</v>
      </c>
      <c r="H12253" s="17">
        <v>0</v>
      </c>
    </row>
    <row r="12254" spans="1:8">
      <c r="A12254" s="15">
        <v>12249</v>
      </c>
      <c r="B12254" s="16" t="s">
        <v>51</v>
      </c>
      <c r="C12254" s="16" t="s">
        <v>206</v>
      </c>
      <c r="D12254" s="17">
        <v>0</v>
      </c>
      <c r="E12254" s="17">
        <v>8</v>
      </c>
      <c r="F12254" s="17">
        <v>21</v>
      </c>
      <c r="G12254" s="17">
        <v>0</v>
      </c>
      <c r="H12254" s="17">
        <v>30</v>
      </c>
    </row>
    <row r="12255" spans="1:8">
      <c r="A12255" s="15">
        <v>12250</v>
      </c>
      <c r="B12255" s="16" t="s">
        <v>51</v>
      </c>
      <c r="C12255" s="16" t="s">
        <v>207</v>
      </c>
      <c r="D12255" s="17">
        <v>0</v>
      </c>
      <c r="E12255" s="17">
        <v>9</v>
      </c>
      <c r="F12255" s="17">
        <v>25</v>
      </c>
      <c r="G12255" s="17">
        <v>0</v>
      </c>
      <c r="H12255" s="17">
        <v>32</v>
      </c>
    </row>
    <row r="12256" spans="1:8">
      <c r="A12256" s="15">
        <v>12251</v>
      </c>
      <c r="B12256" s="16" t="s">
        <v>51</v>
      </c>
      <c r="C12256" s="16" t="s">
        <v>208</v>
      </c>
      <c r="D12256" s="17">
        <v>29</v>
      </c>
      <c r="E12256" s="17">
        <v>49</v>
      </c>
      <c r="F12256" s="17">
        <v>61</v>
      </c>
      <c r="G12256" s="17">
        <v>0</v>
      </c>
      <c r="H12256" s="17">
        <v>141</v>
      </c>
    </row>
    <row r="12257" spans="1:8">
      <c r="A12257" s="15">
        <v>12252</v>
      </c>
      <c r="B12257" s="16" t="s">
        <v>51</v>
      </c>
      <c r="C12257" s="16" t="s">
        <v>209</v>
      </c>
      <c r="D12257" s="17">
        <v>0</v>
      </c>
      <c r="E12257" s="17">
        <v>0</v>
      </c>
      <c r="F12257" s="17">
        <v>0</v>
      </c>
      <c r="G12257" s="17">
        <v>0</v>
      </c>
      <c r="H12257" s="17">
        <v>0</v>
      </c>
    </row>
    <row r="12258" spans="1:8">
      <c r="A12258" s="15">
        <v>12253</v>
      </c>
      <c r="B12258" s="16" t="s">
        <v>51</v>
      </c>
      <c r="C12258" s="16" t="s">
        <v>357</v>
      </c>
      <c r="D12258" s="17">
        <v>0</v>
      </c>
      <c r="E12258" s="17">
        <v>0</v>
      </c>
      <c r="F12258" s="17">
        <v>0</v>
      </c>
      <c r="G12258" s="17">
        <v>0</v>
      </c>
      <c r="H12258" s="17">
        <v>0</v>
      </c>
    </row>
    <row r="12259" spans="1:8">
      <c r="A12259" s="15">
        <v>12254</v>
      </c>
      <c r="B12259" s="16" t="s">
        <v>51</v>
      </c>
      <c r="C12259" s="16" t="s">
        <v>358</v>
      </c>
      <c r="D12259" s="17">
        <v>33</v>
      </c>
      <c r="E12259" s="17">
        <v>952</v>
      </c>
      <c r="F12259" s="17">
        <v>2125</v>
      </c>
      <c r="G12259" s="17">
        <v>7</v>
      </c>
      <c r="H12259" s="17">
        <v>3118</v>
      </c>
    </row>
    <row r="12260" spans="1:8">
      <c r="A12260" s="15">
        <v>12255</v>
      </c>
      <c r="B12260" s="16" t="s">
        <v>51</v>
      </c>
      <c r="C12260" s="16" t="s">
        <v>359</v>
      </c>
      <c r="D12260" s="17">
        <v>0</v>
      </c>
      <c r="E12260" s="17">
        <v>0</v>
      </c>
      <c r="F12260" s="17">
        <v>4</v>
      </c>
      <c r="G12260" s="17">
        <v>0</v>
      </c>
      <c r="H12260" s="17">
        <v>6</v>
      </c>
    </row>
    <row r="12261" spans="1:8">
      <c r="A12261" s="15">
        <v>12256</v>
      </c>
      <c r="B12261" s="16" t="s">
        <v>51</v>
      </c>
      <c r="C12261" s="16" t="s">
        <v>210</v>
      </c>
      <c r="D12261" s="17">
        <v>0</v>
      </c>
      <c r="E12261" s="17">
        <v>98</v>
      </c>
      <c r="F12261" s="17">
        <v>40</v>
      </c>
      <c r="G12261" s="17">
        <v>0</v>
      </c>
      <c r="H12261" s="17">
        <v>140</v>
      </c>
    </row>
    <row r="12262" spans="1:8">
      <c r="A12262" s="15">
        <v>12257</v>
      </c>
      <c r="B12262" s="16" t="s">
        <v>51</v>
      </c>
      <c r="C12262" s="16" t="s">
        <v>360</v>
      </c>
      <c r="D12262" s="17">
        <v>0</v>
      </c>
      <c r="E12262" s="17">
        <v>0</v>
      </c>
      <c r="F12262" s="17">
        <v>0</v>
      </c>
      <c r="G12262" s="17">
        <v>0</v>
      </c>
      <c r="H12262" s="17">
        <v>7</v>
      </c>
    </row>
    <row r="12263" spans="1:8">
      <c r="A12263" s="15">
        <v>12258</v>
      </c>
      <c r="B12263" s="16" t="s">
        <v>51</v>
      </c>
      <c r="C12263" s="16" t="s">
        <v>211</v>
      </c>
      <c r="D12263" s="17">
        <v>0</v>
      </c>
      <c r="E12263" s="17">
        <v>35</v>
      </c>
      <c r="F12263" s="17">
        <v>33</v>
      </c>
      <c r="G12263" s="17">
        <v>9</v>
      </c>
      <c r="H12263" s="17">
        <v>79</v>
      </c>
    </row>
    <row r="12264" spans="1:8">
      <c r="A12264" s="15">
        <v>12259</v>
      </c>
      <c r="B12264" s="16" t="s">
        <v>51</v>
      </c>
      <c r="C12264" s="16" t="s">
        <v>212</v>
      </c>
      <c r="D12264" s="17">
        <v>0</v>
      </c>
      <c r="E12264" s="17">
        <v>4</v>
      </c>
      <c r="F12264" s="17">
        <v>5</v>
      </c>
      <c r="G12264" s="17">
        <v>11</v>
      </c>
      <c r="H12264" s="17">
        <v>18</v>
      </c>
    </row>
    <row r="12265" spans="1:8">
      <c r="A12265" s="15">
        <v>12260</v>
      </c>
      <c r="B12265" s="16" t="s">
        <v>51</v>
      </c>
      <c r="C12265" s="16" t="s">
        <v>213</v>
      </c>
      <c r="D12265" s="17">
        <v>0</v>
      </c>
      <c r="E12265" s="17">
        <v>6</v>
      </c>
      <c r="F12265" s="17">
        <v>74</v>
      </c>
      <c r="G12265" s="17">
        <v>17</v>
      </c>
      <c r="H12265" s="17">
        <v>101</v>
      </c>
    </row>
    <row r="12266" spans="1:8">
      <c r="A12266" s="15">
        <v>12261</v>
      </c>
      <c r="B12266" s="16" t="s">
        <v>51</v>
      </c>
      <c r="C12266" s="16" t="s">
        <v>214</v>
      </c>
      <c r="D12266" s="17">
        <v>0</v>
      </c>
      <c r="E12266" s="17">
        <v>0</v>
      </c>
      <c r="F12266" s="17">
        <v>0</v>
      </c>
      <c r="G12266" s="17">
        <v>0</v>
      </c>
      <c r="H12266" s="17">
        <v>0</v>
      </c>
    </row>
    <row r="12267" spans="1:8">
      <c r="A12267" s="15">
        <v>12262</v>
      </c>
      <c r="B12267" s="16" t="s">
        <v>51</v>
      </c>
      <c r="C12267" s="16" t="s">
        <v>215</v>
      </c>
      <c r="D12267" s="17">
        <v>0</v>
      </c>
      <c r="E12267" s="17">
        <v>0</v>
      </c>
      <c r="F12267" s="17">
        <v>0</v>
      </c>
      <c r="G12267" s="17">
        <v>0</v>
      </c>
      <c r="H12267" s="17">
        <v>5</v>
      </c>
    </row>
    <row r="12268" spans="1:8">
      <c r="A12268" s="15">
        <v>12263</v>
      </c>
      <c r="B12268" s="16" t="s">
        <v>51</v>
      </c>
      <c r="C12268" s="16" t="s">
        <v>216</v>
      </c>
      <c r="D12268" s="17">
        <v>0</v>
      </c>
      <c r="E12268" s="17">
        <v>0</v>
      </c>
      <c r="F12268" s="17">
        <v>7</v>
      </c>
      <c r="G12268" s="17">
        <v>3</v>
      </c>
      <c r="H12268" s="17">
        <v>10</v>
      </c>
    </row>
    <row r="12269" spans="1:8">
      <c r="A12269" s="15">
        <v>12264</v>
      </c>
      <c r="B12269" s="16" t="s">
        <v>51</v>
      </c>
      <c r="C12269" s="16" t="s">
        <v>217</v>
      </c>
      <c r="D12269" s="17">
        <v>0</v>
      </c>
      <c r="E12269" s="17">
        <v>0</v>
      </c>
      <c r="F12269" s="17">
        <v>0</v>
      </c>
      <c r="G12269" s="17">
        <v>0</v>
      </c>
      <c r="H12269" s="17">
        <v>0</v>
      </c>
    </row>
    <row r="12270" spans="1:8">
      <c r="A12270" s="15">
        <v>12265</v>
      </c>
      <c r="B12270" s="16" t="s">
        <v>51</v>
      </c>
      <c r="C12270" s="16" t="s">
        <v>218</v>
      </c>
      <c r="D12270" s="17">
        <v>0</v>
      </c>
      <c r="E12270" s="17">
        <v>4</v>
      </c>
      <c r="F12270" s="17">
        <v>18</v>
      </c>
      <c r="G12270" s="17">
        <v>7</v>
      </c>
      <c r="H12270" s="17">
        <v>27</v>
      </c>
    </row>
    <row r="12271" spans="1:8">
      <c r="A12271" s="15">
        <v>12266</v>
      </c>
      <c r="B12271" s="16" t="s">
        <v>51</v>
      </c>
      <c r="C12271" s="16" t="s">
        <v>219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51</v>
      </c>
      <c r="C12272" s="16" t="s">
        <v>361</v>
      </c>
      <c r="D12272" s="17">
        <v>0</v>
      </c>
      <c r="E12272" s="17">
        <v>79</v>
      </c>
      <c r="F12272" s="17">
        <v>27</v>
      </c>
      <c r="G12272" s="17">
        <v>8</v>
      </c>
      <c r="H12272" s="17">
        <v>114</v>
      </c>
    </row>
    <row r="12273" spans="1:8">
      <c r="A12273" s="15">
        <v>12268</v>
      </c>
      <c r="B12273" s="16" t="s">
        <v>51</v>
      </c>
      <c r="C12273" s="16" t="s">
        <v>220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51</v>
      </c>
      <c r="C12274" s="16" t="s">
        <v>221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51</v>
      </c>
      <c r="C12275" s="16" t="s">
        <v>222</v>
      </c>
      <c r="D12275" s="17">
        <v>0</v>
      </c>
      <c r="E12275" s="17">
        <v>5</v>
      </c>
      <c r="F12275" s="17">
        <v>5</v>
      </c>
      <c r="G12275" s="17">
        <v>0</v>
      </c>
      <c r="H12275" s="17">
        <v>6</v>
      </c>
    </row>
    <row r="12276" spans="1:8">
      <c r="A12276" s="15">
        <v>12271</v>
      </c>
      <c r="B12276" s="16" t="s">
        <v>51</v>
      </c>
      <c r="C12276" s="16" t="s">
        <v>223</v>
      </c>
      <c r="D12276" s="17">
        <v>67</v>
      </c>
      <c r="E12276" s="17">
        <v>3234</v>
      </c>
      <c r="F12276" s="17">
        <v>3183</v>
      </c>
      <c r="G12276" s="17">
        <v>142</v>
      </c>
      <c r="H12276" s="17">
        <v>6623</v>
      </c>
    </row>
    <row r="12277" spans="1:8">
      <c r="A12277" s="15">
        <v>12272</v>
      </c>
      <c r="B12277" s="16" t="s">
        <v>51</v>
      </c>
      <c r="C12277" s="16" t="s">
        <v>224</v>
      </c>
      <c r="D12277" s="17">
        <v>0</v>
      </c>
      <c r="E12277" s="17">
        <v>3</v>
      </c>
      <c r="F12277" s="17">
        <v>4</v>
      </c>
      <c r="G12277" s="17">
        <v>0</v>
      </c>
      <c r="H12277" s="17">
        <v>8</v>
      </c>
    </row>
    <row r="12278" spans="1:8">
      <c r="A12278" s="15">
        <v>12273</v>
      </c>
      <c r="B12278" s="16" t="s">
        <v>51</v>
      </c>
      <c r="C12278" s="16" t="s">
        <v>225</v>
      </c>
      <c r="D12278" s="17">
        <v>0</v>
      </c>
      <c r="E12278" s="17">
        <v>0</v>
      </c>
      <c r="F12278" s="17">
        <v>0</v>
      </c>
      <c r="G12278" s="17">
        <v>6</v>
      </c>
      <c r="H12278" s="17">
        <v>0</v>
      </c>
    </row>
    <row r="12279" spans="1:8">
      <c r="A12279" s="15">
        <v>12274</v>
      </c>
      <c r="B12279" s="16" t="s">
        <v>51</v>
      </c>
      <c r="C12279" s="16" t="s">
        <v>226</v>
      </c>
      <c r="D12279" s="17">
        <v>0</v>
      </c>
      <c r="E12279" s="17">
        <v>0</v>
      </c>
      <c r="F12279" s="17">
        <v>33</v>
      </c>
      <c r="G12279" s="17">
        <v>66</v>
      </c>
      <c r="H12279" s="17">
        <v>98</v>
      </c>
    </row>
    <row r="12280" spans="1:8">
      <c r="A12280" s="15">
        <v>12275</v>
      </c>
      <c r="B12280" s="16" t="s">
        <v>51</v>
      </c>
      <c r="C12280" s="16" t="s">
        <v>227</v>
      </c>
      <c r="D12280" s="17">
        <v>0</v>
      </c>
      <c r="E12280" s="17">
        <v>0</v>
      </c>
      <c r="F12280" s="17">
        <v>0</v>
      </c>
      <c r="G12280" s="17">
        <v>0</v>
      </c>
      <c r="H12280" s="17">
        <v>0</v>
      </c>
    </row>
    <row r="12281" spans="1:8">
      <c r="A12281" s="15">
        <v>12276</v>
      </c>
      <c r="B12281" s="16" t="s">
        <v>51</v>
      </c>
      <c r="C12281" s="16" t="s">
        <v>228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51</v>
      </c>
      <c r="C12282" s="16" t="s">
        <v>373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51</v>
      </c>
      <c r="C12283" s="16" t="s">
        <v>229</v>
      </c>
      <c r="D12283" s="17">
        <v>0</v>
      </c>
      <c r="E12283" s="17">
        <v>0</v>
      </c>
      <c r="F12283" s="17">
        <v>0</v>
      </c>
      <c r="G12283" s="17">
        <v>0</v>
      </c>
      <c r="H12283" s="17">
        <v>0</v>
      </c>
    </row>
    <row r="12284" spans="1:8">
      <c r="A12284" s="15">
        <v>12279</v>
      </c>
      <c r="B12284" s="16" t="s">
        <v>51</v>
      </c>
      <c r="C12284" s="16" t="s">
        <v>230</v>
      </c>
      <c r="D12284" s="17">
        <v>3</v>
      </c>
      <c r="E12284" s="17">
        <v>79</v>
      </c>
      <c r="F12284" s="17">
        <v>181</v>
      </c>
      <c r="G12284" s="17">
        <v>8</v>
      </c>
      <c r="H12284" s="17">
        <v>273</v>
      </c>
    </row>
    <row r="12285" spans="1:8">
      <c r="A12285" s="15">
        <v>12280</v>
      </c>
      <c r="B12285" s="16" t="s">
        <v>51</v>
      </c>
      <c r="C12285" s="16" t="s">
        <v>231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51</v>
      </c>
      <c r="C12286" s="16" t="s">
        <v>232</v>
      </c>
      <c r="D12286" s="17">
        <v>0</v>
      </c>
      <c r="E12286" s="17">
        <v>0</v>
      </c>
      <c r="F12286" s="17">
        <v>0</v>
      </c>
      <c r="G12286" s="17">
        <v>0</v>
      </c>
      <c r="H12286" s="17">
        <v>0</v>
      </c>
    </row>
    <row r="12287" spans="1:8">
      <c r="A12287" s="15">
        <v>12282</v>
      </c>
      <c r="B12287" s="16" t="s">
        <v>51</v>
      </c>
      <c r="C12287" s="16" t="s">
        <v>233</v>
      </c>
      <c r="D12287" s="17">
        <v>0</v>
      </c>
      <c r="E12287" s="17">
        <v>70</v>
      </c>
      <c r="F12287" s="17">
        <v>160</v>
      </c>
      <c r="G12287" s="17">
        <v>0</v>
      </c>
      <c r="H12287" s="17">
        <v>233</v>
      </c>
    </row>
    <row r="12288" spans="1:8">
      <c r="A12288" s="15">
        <v>12283</v>
      </c>
      <c r="B12288" s="16" t="s">
        <v>51</v>
      </c>
      <c r="C12288" s="16" t="s">
        <v>362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51</v>
      </c>
      <c r="C12289" s="16" t="s">
        <v>234</v>
      </c>
      <c r="D12289" s="17">
        <v>0</v>
      </c>
      <c r="E12289" s="17">
        <v>0</v>
      </c>
      <c r="F12289" s="17">
        <v>0</v>
      </c>
      <c r="G12289" s="17">
        <v>0</v>
      </c>
      <c r="H12289" s="17">
        <v>0</v>
      </c>
    </row>
    <row r="12290" spans="1:8">
      <c r="A12290" s="15">
        <v>12285</v>
      </c>
      <c r="B12290" s="16" t="s">
        <v>51</v>
      </c>
      <c r="C12290" s="16" t="s">
        <v>235</v>
      </c>
      <c r="D12290" s="17">
        <v>0</v>
      </c>
      <c r="E12290" s="17">
        <v>0</v>
      </c>
      <c r="F12290" s="17">
        <v>4</v>
      </c>
      <c r="G12290" s="17">
        <v>0</v>
      </c>
      <c r="H12290" s="17">
        <v>4</v>
      </c>
    </row>
    <row r="12291" spans="1:8">
      <c r="A12291" s="15">
        <v>12286</v>
      </c>
      <c r="B12291" s="16" t="s">
        <v>51</v>
      </c>
      <c r="C12291" s="16" t="s">
        <v>236</v>
      </c>
      <c r="D12291" s="17">
        <v>0</v>
      </c>
      <c r="E12291" s="17">
        <v>0</v>
      </c>
      <c r="F12291" s="17">
        <v>8</v>
      </c>
      <c r="G12291" s="17">
        <v>0</v>
      </c>
      <c r="H12291" s="17">
        <v>8</v>
      </c>
    </row>
    <row r="12292" spans="1:8">
      <c r="A12292" s="15">
        <v>12287</v>
      </c>
      <c r="B12292" s="16" t="s">
        <v>51</v>
      </c>
      <c r="C12292" s="16" t="s">
        <v>237</v>
      </c>
      <c r="D12292" s="17">
        <v>0</v>
      </c>
      <c r="E12292" s="17">
        <v>0</v>
      </c>
      <c r="F12292" s="17">
        <v>0</v>
      </c>
      <c r="G12292" s="17">
        <v>0</v>
      </c>
      <c r="H12292" s="17">
        <v>0</v>
      </c>
    </row>
    <row r="12293" spans="1:8">
      <c r="A12293" s="15">
        <v>12288</v>
      </c>
      <c r="B12293" s="16" t="s">
        <v>51</v>
      </c>
      <c r="C12293" s="16" t="s">
        <v>238</v>
      </c>
      <c r="D12293" s="17">
        <v>11</v>
      </c>
      <c r="E12293" s="17">
        <v>9</v>
      </c>
      <c r="F12293" s="17">
        <v>37</v>
      </c>
      <c r="G12293" s="17">
        <v>0</v>
      </c>
      <c r="H12293" s="17">
        <v>62</v>
      </c>
    </row>
    <row r="12294" spans="1:8">
      <c r="A12294" s="15">
        <v>12289</v>
      </c>
      <c r="B12294" s="16" t="s">
        <v>51</v>
      </c>
      <c r="C12294" s="16" t="s">
        <v>239</v>
      </c>
      <c r="D12294" s="17">
        <v>0</v>
      </c>
      <c r="E12294" s="17">
        <v>0</v>
      </c>
      <c r="F12294" s="17">
        <v>0</v>
      </c>
      <c r="G12294" s="17">
        <v>0</v>
      </c>
      <c r="H12294" s="17">
        <v>0</v>
      </c>
    </row>
    <row r="12295" spans="1:8">
      <c r="A12295" s="15">
        <v>12290</v>
      </c>
      <c r="B12295" s="16" t="s">
        <v>51</v>
      </c>
      <c r="C12295" s="16" t="s">
        <v>374</v>
      </c>
      <c r="D12295" s="17">
        <v>0</v>
      </c>
      <c r="E12295" s="17">
        <v>0</v>
      </c>
      <c r="F12295" s="17">
        <v>0</v>
      </c>
      <c r="G12295" s="17">
        <v>0</v>
      </c>
      <c r="H12295" s="17">
        <v>0</v>
      </c>
    </row>
    <row r="12296" spans="1:8">
      <c r="A12296" s="15">
        <v>12291</v>
      </c>
      <c r="B12296" s="16" t="s">
        <v>51</v>
      </c>
      <c r="C12296" s="16" t="s">
        <v>240</v>
      </c>
      <c r="D12296" s="17">
        <v>0</v>
      </c>
      <c r="E12296" s="17">
        <v>3</v>
      </c>
      <c r="F12296" s="17">
        <v>17</v>
      </c>
      <c r="G12296" s="17">
        <v>0</v>
      </c>
      <c r="H12296" s="17">
        <v>22</v>
      </c>
    </row>
    <row r="12297" spans="1:8">
      <c r="A12297" s="15">
        <v>12292</v>
      </c>
      <c r="B12297" s="16" t="s">
        <v>51</v>
      </c>
      <c r="C12297" s="16" t="s">
        <v>241</v>
      </c>
      <c r="D12297" s="17">
        <v>0</v>
      </c>
      <c r="E12297" s="17">
        <v>0</v>
      </c>
      <c r="F12297" s="17">
        <v>3</v>
      </c>
      <c r="G12297" s="17">
        <v>0</v>
      </c>
      <c r="H12297" s="17">
        <v>3</v>
      </c>
    </row>
    <row r="12298" spans="1:8">
      <c r="A12298" s="15">
        <v>12293</v>
      </c>
      <c r="B12298" s="16" t="s">
        <v>51</v>
      </c>
      <c r="C12298" s="16" t="s">
        <v>382</v>
      </c>
      <c r="D12298" s="17">
        <v>4</v>
      </c>
      <c r="E12298" s="17">
        <v>132</v>
      </c>
      <c r="F12298" s="17">
        <v>51</v>
      </c>
      <c r="G12298" s="17">
        <v>9</v>
      </c>
      <c r="H12298" s="17">
        <v>203</v>
      </c>
    </row>
    <row r="12299" spans="1:8">
      <c r="A12299" s="15">
        <v>12294</v>
      </c>
      <c r="B12299" s="16" t="s">
        <v>51</v>
      </c>
      <c r="C12299" s="16" t="s">
        <v>242</v>
      </c>
      <c r="D12299" s="17">
        <v>0</v>
      </c>
      <c r="E12299" s="17">
        <v>4</v>
      </c>
      <c r="F12299" s="17">
        <v>0</v>
      </c>
      <c r="G12299" s="17">
        <v>0</v>
      </c>
      <c r="H12299" s="17">
        <v>5</v>
      </c>
    </row>
    <row r="12300" spans="1:8">
      <c r="A12300" s="15">
        <v>12295</v>
      </c>
      <c r="B12300" s="16" t="s">
        <v>51</v>
      </c>
      <c r="C12300" s="16" t="s">
        <v>243</v>
      </c>
      <c r="D12300" s="17">
        <v>0</v>
      </c>
      <c r="E12300" s="17">
        <v>0</v>
      </c>
      <c r="F12300" s="17">
        <v>0</v>
      </c>
      <c r="G12300" s="17">
        <v>0</v>
      </c>
      <c r="H12300" s="17">
        <v>0</v>
      </c>
    </row>
    <row r="12301" spans="1:8">
      <c r="A12301" s="15">
        <v>12296</v>
      </c>
      <c r="B12301" s="16" t="s">
        <v>51</v>
      </c>
      <c r="C12301" s="16" t="s">
        <v>244</v>
      </c>
      <c r="D12301" s="17">
        <v>0</v>
      </c>
      <c r="E12301" s="17">
        <v>25</v>
      </c>
      <c r="F12301" s="17">
        <v>86</v>
      </c>
      <c r="G12301" s="17">
        <v>0</v>
      </c>
      <c r="H12301" s="17">
        <v>112</v>
      </c>
    </row>
    <row r="12302" spans="1:8">
      <c r="A12302" s="15">
        <v>12297</v>
      </c>
      <c r="B12302" s="16" t="s">
        <v>51</v>
      </c>
      <c r="C12302" s="16" t="s">
        <v>245</v>
      </c>
      <c r="D12302" s="17">
        <v>4</v>
      </c>
      <c r="E12302" s="17">
        <v>25</v>
      </c>
      <c r="F12302" s="17">
        <v>118</v>
      </c>
      <c r="G12302" s="17">
        <v>54</v>
      </c>
      <c r="H12302" s="17">
        <v>206</v>
      </c>
    </row>
    <row r="12303" spans="1:8">
      <c r="A12303" s="15">
        <v>12298</v>
      </c>
      <c r="B12303" s="16" t="s">
        <v>51</v>
      </c>
      <c r="C12303" s="16" t="s">
        <v>246</v>
      </c>
      <c r="D12303" s="17">
        <v>0</v>
      </c>
      <c r="E12303" s="17">
        <v>6</v>
      </c>
      <c r="F12303" s="17">
        <v>10</v>
      </c>
      <c r="G12303" s="17">
        <v>0</v>
      </c>
      <c r="H12303" s="17">
        <v>16</v>
      </c>
    </row>
    <row r="12304" spans="1:8">
      <c r="A12304" s="15">
        <v>12299</v>
      </c>
      <c r="B12304" s="16" t="s">
        <v>51</v>
      </c>
      <c r="C12304" s="16" t="s">
        <v>247</v>
      </c>
      <c r="D12304" s="17">
        <v>53</v>
      </c>
      <c r="E12304" s="17">
        <v>544</v>
      </c>
      <c r="F12304" s="17">
        <v>2110</v>
      </c>
      <c r="G12304" s="17">
        <v>137</v>
      </c>
      <c r="H12304" s="17">
        <v>2846</v>
      </c>
    </row>
    <row r="12305" spans="1:8">
      <c r="A12305" s="15">
        <v>12300</v>
      </c>
      <c r="B12305" s="16" t="s">
        <v>51</v>
      </c>
      <c r="C12305" s="16" t="s">
        <v>248</v>
      </c>
      <c r="D12305" s="17">
        <v>0</v>
      </c>
      <c r="E12305" s="17">
        <v>0</v>
      </c>
      <c r="F12305" s="17">
        <v>0</v>
      </c>
      <c r="G12305" s="17">
        <v>0</v>
      </c>
      <c r="H12305" s="17">
        <v>0</v>
      </c>
    </row>
    <row r="12306" spans="1:8">
      <c r="A12306" s="15">
        <v>12301</v>
      </c>
      <c r="B12306" s="16" t="s">
        <v>51</v>
      </c>
      <c r="C12306" s="16" t="s">
        <v>249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51</v>
      </c>
      <c r="C12307" s="16" t="s">
        <v>250</v>
      </c>
      <c r="D12307" s="17">
        <v>0</v>
      </c>
      <c r="E12307" s="17">
        <v>4</v>
      </c>
      <c r="F12307" s="17">
        <v>20</v>
      </c>
      <c r="G12307" s="17">
        <v>3</v>
      </c>
      <c r="H12307" s="17">
        <v>21</v>
      </c>
    </row>
    <row r="12308" spans="1:8">
      <c r="A12308" s="15">
        <v>12303</v>
      </c>
      <c r="B12308" s="16" t="s">
        <v>51</v>
      </c>
      <c r="C12308" s="16" t="s">
        <v>251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51</v>
      </c>
      <c r="C12309" s="16" t="s">
        <v>252</v>
      </c>
      <c r="D12309" s="17">
        <v>0</v>
      </c>
      <c r="E12309" s="17">
        <v>0</v>
      </c>
      <c r="F12309" s="17">
        <v>0</v>
      </c>
      <c r="G12309" s="17">
        <v>0</v>
      </c>
      <c r="H12309" s="17">
        <v>0</v>
      </c>
    </row>
    <row r="12310" spans="1:8">
      <c r="A12310" s="15">
        <v>12305</v>
      </c>
      <c r="B12310" s="16" t="s">
        <v>51</v>
      </c>
      <c r="C12310" s="16" t="s">
        <v>253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51</v>
      </c>
      <c r="C12311" s="16" t="s">
        <v>254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51</v>
      </c>
      <c r="C12312" s="16" t="s">
        <v>255</v>
      </c>
      <c r="D12312" s="17">
        <v>0</v>
      </c>
      <c r="E12312" s="17">
        <v>0</v>
      </c>
      <c r="F12312" s="17">
        <v>0</v>
      </c>
      <c r="G12312" s="17">
        <v>0</v>
      </c>
      <c r="H12312" s="17">
        <v>0</v>
      </c>
    </row>
    <row r="12313" spans="1:8">
      <c r="A12313" s="15">
        <v>12308</v>
      </c>
      <c r="B12313" s="16" t="s">
        <v>51</v>
      </c>
      <c r="C12313" s="16" t="s">
        <v>256</v>
      </c>
      <c r="D12313" s="17">
        <v>0</v>
      </c>
      <c r="E12313" s="17">
        <v>4</v>
      </c>
      <c r="F12313" s="17">
        <v>0</v>
      </c>
      <c r="G12313" s="17">
        <v>0</v>
      </c>
      <c r="H12313" s="17">
        <v>4</v>
      </c>
    </row>
    <row r="12314" spans="1:8">
      <c r="A12314" s="15">
        <v>12309</v>
      </c>
      <c r="B12314" s="16" t="s">
        <v>51</v>
      </c>
      <c r="C12314" s="16" t="s">
        <v>257</v>
      </c>
      <c r="D12314" s="17">
        <v>0</v>
      </c>
      <c r="E12314" s="17">
        <v>0</v>
      </c>
      <c r="F12314" s="17">
        <v>0</v>
      </c>
      <c r="G12314" s="17">
        <v>0</v>
      </c>
      <c r="H12314" s="17">
        <v>0</v>
      </c>
    </row>
    <row r="12315" spans="1:8">
      <c r="A12315" s="15">
        <v>12310</v>
      </c>
      <c r="B12315" s="16" t="s">
        <v>51</v>
      </c>
      <c r="C12315" s="16" t="s">
        <v>258</v>
      </c>
      <c r="D12315" s="17">
        <v>0</v>
      </c>
      <c r="E12315" s="17">
        <v>5</v>
      </c>
      <c r="F12315" s="17">
        <v>70</v>
      </c>
      <c r="G12315" s="17">
        <v>5</v>
      </c>
      <c r="H12315" s="17">
        <v>78</v>
      </c>
    </row>
    <row r="12316" spans="1:8">
      <c r="A12316" s="15">
        <v>12311</v>
      </c>
      <c r="B12316" s="16" t="s">
        <v>51</v>
      </c>
      <c r="C12316" s="16" t="s">
        <v>259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51</v>
      </c>
      <c r="C12317" s="16" t="s">
        <v>260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51</v>
      </c>
      <c r="C12318" s="16" t="s">
        <v>261</v>
      </c>
      <c r="D12318" s="17">
        <v>0</v>
      </c>
      <c r="E12318" s="17">
        <v>36</v>
      </c>
      <c r="F12318" s="17">
        <v>20</v>
      </c>
      <c r="G12318" s="17">
        <v>4</v>
      </c>
      <c r="H12318" s="17">
        <v>55</v>
      </c>
    </row>
    <row r="12319" spans="1:8">
      <c r="A12319" s="15">
        <v>12314</v>
      </c>
      <c r="B12319" s="16" t="s">
        <v>51</v>
      </c>
      <c r="C12319" s="16" t="s">
        <v>262</v>
      </c>
      <c r="D12319" s="17">
        <v>0</v>
      </c>
      <c r="E12319" s="17">
        <v>37</v>
      </c>
      <c r="F12319" s="17">
        <v>20</v>
      </c>
      <c r="G12319" s="17">
        <v>0</v>
      </c>
      <c r="H12319" s="17">
        <v>57</v>
      </c>
    </row>
    <row r="12320" spans="1:8">
      <c r="A12320" s="15">
        <v>12315</v>
      </c>
      <c r="B12320" s="16" t="s">
        <v>51</v>
      </c>
      <c r="C12320" s="16" t="s">
        <v>263</v>
      </c>
      <c r="D12320" s="17">
        <v>13</v>
      </c>
      <c r="E12320" s="17">
        <v>63</v>
      </c>
      <c r="F12320" s="17">
        <v>168</v>
      </c>
      <c r="G12320" s="17">
        <v>9</v>
      </c>
      <c r="H12320" s="17">
        <v>247</v>
      </c>
    </row>
    <row r="12321" spans="1:8">
      <c r="A12321" s="15">
        <v>12316</v>
      </c>
      <c r="B12321" s="16" t="s">
        <v>51</v>
      </c>
      <c r="C12321" s="16" t="s">
        <v>264</v>
      </c>
      <c r="D12321" s="17">
        <v>0</v>
      </c>
      <c r="E12321" s="17">
        <v>0</v>
      </c>
      <c r="F12321" s="17">
        <v>0</v>
      </c>
      <c r="G12321" s="17">
        <v>0</v>
      </c>
      <c r="H12321" s="17">
        <v>0</v>
      </c>
    </row>
    <row r="12322" spans="1:8">
      <c r="A12322" s="15">
        <v>12317</v>
      </c>
      <c r="B12322" s="16" t="s">
        <v>51</v>
      </c>
      <c r="C12322" s="16" t="s">
        <v>265</v>
      </c>
      <c r="D12322" s="17">
        <v>0</v>
      </c>
      <c r="E12322" s="17">
        <v>0</v>
      </c>
      <c r="F12322" s="17">
        <v>0</v>
      </c>
      <c r="G12322" s="17">
        <v>0</v>
      </c>
      <c r="H12322" s="17">
        <v>9</v>
      </c>
    </row>
    <row r="12323" spans="1:8">
      <c r="A12323" s="15">
        <v>12318</v>
      </c>
      <c r="B12323" s="16" t="s">
        <v>51</v>
      </c>
      <c r="C12323" s="16" t="s">
        <v>266</v>
      </c>
      <c r="D12323" s="17">
        <v>0</v>
      </c>
      <c r="E12323" s="17">
        <v>10</v>
      </c>
      <c r="F12323" s="17">
        <v>46</v>
      </c>
      <c r="G12323" s="17">
        <v>4</v>
      </c>
      <c r="H12323" s="17">
        <v>63</v>
      </c>
    </row>
    <row r="12324" spans="1:8">
      <c r="A12324" s="15">
        <v>12319</v>
      </c>
      <c r="B12324" s="16" t="s">
        <v>51</v>
      </c>
      <c r="C12324" s="16" t="s">
        <v>267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5</v>
      </c>
    </row>
    <row r="12325" spans="1:8">
      <c r="A12325" s="15">
        <v>12320</v>
      </c>
      <c r="B12325" s="16" t="s">
        <v>51</v>
      </c>
      <c r="C12325" s="16" t="s">
        <v>268</v>
      </c>
      <c r="D12325" s="17">
        <v>0</v>
      </c>
      <c r="E12325" s="17">
        <v>6</v>
      </c>
      <c r="F12325" s="17">
        <v>72</v>
      </c>
      <c r="G12325" s="17">
        <v>0</v>
      </c>
      <c r="H12325" s="17">
        <v>88</v>
      </c>
    </row>
    <row r="12326" spans="1:8">
      <c r="A12326" s="15">
        <v>12321</v>
      </c>
      <c r="B12326" s="16" t="s">
        <v>51</v>
      </c>
      <c r="C12326" s="16" t="s">
        <v>269</v>
      </c>
      <c r="D12326" s="17">
        <v>35</v>
      </c>
      <c r="E12326" s="17">
        <v>188</v>
      </c>
      <c r="F12326" s="17">
        <v>873</v>
      </c>
      <c r="G12326" s="17">
        <v>27</v>
      </c>
      <c r="H12326" s="17">
        <v>1129</v>
      </c>
    </row>
    <row r="12327" spans="1:8">
      <c r="A12327" s="15">
        <v>12322</v>
      </c>
      <c r="B12327" s="16" t="s">
        <v>51</v>
      </c>
      <c r="C12327" s="16" t="s">
        <v>363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51</v>
      </c>
      <c r="C12328" s="16" t="s">
        <v>270</v>
      </c>
      <c r="D12328" s="17">
        <v>0</v>
      </c>
      <c r="E12328" s="17">
        <v>12</v>
      </c>
      <c r="F12328" s="17">
        <v>153</v>
      </c>
      <c r="G12328" s="17">
        <v>53</v>
      </c>
      <c r="H12328" s="17">
        <v>217</v>
      </c>
    </row>
    <row r="12329" spans="1:8">
      <c r="A12329" s="15">
        <v>12324</v>
      </c>
      <c r="B12329" s="16" t="s">
        <v>51</v>
      </c>
      <c r="C12329" s="16" t="s">
        <v>271</v>
      </c>
      <c r="D12329" s="17">
        <v>3</v>
      </c>
      <c r="E12329" s="17">
        <v>8</v>
      </c>
      <c r="F12329" s="17">
        <v>45</v>
      </c>
      <c r="G12329" s="17">
        <v>3</v>
      </c>
      <c r="H12329" s="17">
        <v>60</v>
      </c>
    </row>
    <row r="12330" spans="1:8">
      <c r="A12330" s="15">
        <v>12325</v>
      </c>
      <c r="B12330" s="16" t="s">
        <v>51</v>
      </c>
      <c r="C12330" s="16" t="s">
        <v>272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51</v>
      </c>
      <c r="C12331" s="16" t="s">
        <v>273</v>
      </c>
      <c r="D12331" s="17">
        <v>0</v>
      </c>
      <c r="E12331" s="17">
        <v>3</v>
      </c>
      <c r="F12331" s="17">
        <v>10</v>
      </c>
      <c r="G12331" s="17">
        <v>0</v>
      </c>
      <c r="H12331" s="17">
        <v>15</v>
      </c>
    </row>
    <row r="12332" spans="1:8">
      <c r="A12332" s="15">
        <v>12327</v>
      </c>
      <c r="B12332" s="16" t="s">
        <v>51</v>
      </c>
      <c r="C12332" s="16" t="s">
        <v>274</v>
      </c>
      <c r="D12332" s="17">
        <v>5</v>
      </c>
      <c r="E12332" s="17">
        <v>0</v>
      </c>
      <c r="F12332" s="17">
        <v>66</v>
      </c>
      <c r="G12332" s="17">
        <v>7</v>
      </c>
      <c r="H12332" s="17">
        <v>78</v>
      </c>
    </row>
    <row r="12333" spans="1:8">
      <c r="A12333" s="15">
        <v>12328</v>
      </c>
      <c r="B12333" s="16" t="s">
        <v>51</v>
      </c>
      <c r="C12333" s="16" t="s">
        <v>275</v>
      </c>
      <c r="D12333" s="17">
        <v>0</v>
      </c>
      <c r="E12333" s="17">
        <v>58</v>
      </c>
      <c r="F12333" s="17">
        <v>176</v>
      </c>
      <c r="G12333" s="17">
        <v>22</v>
      </c>
      <c r="H12333" s="17">
        <v>257</v>
      </c>
    </row>
    <row r="12334" spans="1:8">
      <c r="A12334" s="15">
        <v>12329</v>
      </c>
      <c r="B12334" s="16" t="s">
        <v>51</v>
      </c>
      <c r="C12334" s="16" t="s">
        <v>276</v>
      </c>
      <c r="D12334" s="17">
        <v>0</v>
      </c>
      <c r="E12334" s="17">
        <v>0</v>
      </c>
      <c r="F12334" s="17">
        <v>0</v>
      </c>
      <c r="G12334" s="17">
        <v>0</v>
      </c>
      <c r="H12334" s="17">
        <v>0</v>
      </c>
    </row>
    <row r="12335" spans="1:8">
      <c r="A12335" s="15">
        <v>12330</v>
      </c>
      <c r="B12335" s="16" t="s">
        <v>51</v>
      </c>
      <c r="C12335" s="16" t="s">
        <v>277</v>
      </c>
      <c r="D12335" s="17">
        <v>0</v>
      </c>
      <c r="E12335" s="17">
        <v>0</v>
      </c>
      <c r="F12335" s="17">
        <v>14</v>
      </c>
      <c r="G12335" s="17">
        <v>0</v>
      </c>
      <c r="H12335" s="17">
        <v>15</v>
      </c>
    </row>
    <row r="12336" spans="1:8">
      <c r="A12336" s="15">
        <v>12331</v>
      </c>
      <c r="B12336" s="16" t="s">
        <v>51</v>
      </c>
      <c r="C12336" s="16" t="s">
        <v>278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51</v>
      </c>
      <c r="C12337" s="16" t="s">
        <v>364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51</v>
      </c>
      <c r="C12338" s="16" t="s">
        <v>279</v>
      </c>
      <c r="D12338" s="17">
        <v>56</v>
      </c>
      <c r="E12338" s="17">
        <v>112</v>
      </c>
      <c r="F12338" s="17">
        <v>331</v>
      </c>
      <c r="G12338" s="17">
        <v>0</v>
      </c>
      <c r="H12338" s="17">
        <v>505</v>
      </c>
    </row>
    <row r="12339" spans="1:8">
      <c r="A12339" s="15">
        <v>12334</v>
      </c>
      <c r="B12339" s="16" t="s">
        <v>51</v>
      </c>
      <c r="C12339" s="16" t="s">
        <v>280</v>
      </c>
      <c r="D12339" s="17">
        <v>4</v>
      </c>
      <c r="E12339" s="17">
        <v>46</v>
      </c>
      <c r="F12339" s="17">
        <v>289</v>
      </c>
      <c r="G12339" s="17">
        <v>55</v>
      </c>
      <c r="H12339" s="17">
        <v>399</v>
      </c>
    </row>
    <row r="12340" spans="1:8">
      <c r="A12340" s="15">
        <v>12335</v>
      </c>
      <c r="B12340" s="16" t="s">
        <v>51</v>
      </c>
      <c r="C12340" s="16" t="s">
        <v>281</v>
      </c>
      <c r="D12340" s="17">
        <v>0</v>
      </c>
      <c r="E12340" s="17">
        <v>0</v>
      </c>
      <c r="F12340" s="17">
        <v>3</v>
      </c>
      <c r="G12340" s="17">
        <v>0</v>
      </c>
      <c r="H12340" s="17">
        <v>3</v>
      </c>
    </row>
    <row r="12341" spans="1:8">
      <c r="A12341" s="15">
        <v>12336</v>
      </c>
      <c r="B12341" s="16" t="s">
        <v>51</v>
      </c>
      <c r="C12341" s="16" t="s">
        <v>282</v>
      </c>
      <c r="D12341" s="17">
        <v>0</v>
      </c>
      <c r="E12341" s="17">
        <v>8</v>
      </c>
      <c r="F12341" s="17">
        <v>101</v>
      </c>
      <c r="G12341" s="17">
        <v>20</v>
      </c>
      <c r="H12341" s="17">
        <v>133</v>
      </c>
    </row>
    <row r="12342" spans="1:8">
      <c r="A12342" s="15">
        <v>12337</v>
      </c>
      <c r="B12342" s="16" t="s">
        <v>51</v>
      </c>
      <c r="C12342" s="16" t="s">
        <v>283</v>
      </c>
      <c r="D12342" s="17">
        <v>0</v>
      </c>
      <c r="E12342" s="17">
        <v>0</v>
      </c>
      <c r="F12342" s="17">
        <v>11</v>
      </c>
      <c r="G12342" s="17">
        <v>0</v>
      </c>
      <c r="H12342" s="17">
        <v>10</v>
      </c>
    </row>
    <row r="12343" spans="1:8">
      <c r="A12343" s="15">
        <v>12338</v>
      </c>
      <c r="B12343" s="16" t="s">
        <v>51</v>
      </c>
      <c r="C12343" s="16" t="s">
        <v>284</v>
      </c>
      <c r="D12343" s="17">
        <v>0</v>
      </c>
      <c r="E12343" s="17">
        <v>0</v>
      </c>
      <c r="F12343" s="17">
        <v>4</v>
      </c>
      <c r="G12343" s="17">
        <v>0</v>
      </c>
      <c r="H12343" s="17">
        <v>5</v>
      </c>
    </row>
    <row r="12344" spans="1:8">
      <c r="A12344" s="15">
        <v>12339</v>
      </c>
      <c r="B12344" s="16" t="s">
        <v>51</v>
      </c>
      <c r="C12344" s="16" t="s">
        <v>285</v>
      </c>
      <c r="D12344" s="17">
        <v>54</v>
      </c>
      <c r="E12344" s="17">
        <v>960</v>
      </c>
      <c r="F12344" s="17">
        <v>919</v>
      </c>
      <c r="G12344" s="17">
        <v>29</v>
      </c>
      <c r="H12344" s="17">
        <v>1963</v>
      </c>
    </row>
    <row r="12345" spans="1:8">
      <c r="A12345" s="15">
        <v>12340</v>
      </c>
      <c r="B12345" s="16" t="s">
        <v>51</v>
      </c>
      <c r="C12345" s="16" t="s">
        <v>375</v>
      </c>
      <c r="D12345" s="17">
        <v>0</v>
      </c>
      <c r="E12345" s="17">
        <v>0</v>
      </c>
      <c r="F12345" s="17">
        <v>0</v>
      </c>
      <c r="G12345" s="17">
        <v>0</v>
      </c>
      <c r="H12345" s="17">
        <v>0</v>
      </c>
    </row>
    <row r="12346" spans="1:8">
      <c r="A12346" s="15">
        <v>12341</v>
      </c>
      <c r="B12346" s="16" t="s">
        <v>51</v>
      </c>
      <c r="C12346" s="16" t="s">
        <v>286</v>
      </c>
      <c r="D12346" s="17">
        <v>0</v>
      </c>
      <c r="E12346" s="17">
        <v>0</v>
      </c>
      <c r="F12346" s="17">
        <v>22</v>
      </c>
      <c r="G12346" s="17">
        <v>5</v>
      </c>
      <c r="H12346" s="17">
        <v>25</v>
      </c>
    </row>
    <row r="12347" spans="1:8">
      <c r="A12347" s="15">
        <v>12342</v>
      </c>
      <c r="B12347" s="16" t="s">
        <v>51</v>
      </c>
      <c r="C12347" s="16" t="s">
        <v>287</v>
      </c>
      <c r="D12347" s="17">
        <v>0</v>
      </c>
      <c r="E12347" s="17">
        <v>0</v>
      </c>
      <c r="F12347" s="17">
        <v>13</v>
      </c>
      <c r="G12347" s="17">
        <v>9</v>
      </c>
      <c r="H12347" s="17">
        <v>26</v>
      </c>
    </row>
    <row r="12348" spans="1:8">
      <c r="A12348" s="15">
        <v>12343</v>
      </c>
      <c r="B12348" s="16" t="s">
        <v>51</v>
      </c>
      <c r="C12348" s="16" t="s">
        <v>288</v>
      </c>
      <c r="D12348" s="17">
        <v>0</v>
      </c>
      <c r="E12348" s="17">
        <v>0</v>
      </c>
      <c r="F12348" s="17">
        <v>3</v>
      </c>
      <c r="G12348" s="17">
        <v>0</v>
      </c>
      <c r="H12348" s="17">
        <v>6</v>
      </c>
    </row>
    <row r="12349" spans="1:8">
      <c r="A12349" s="15">
        <v>12344</v>
      </c>
      <c r="B12349" s="16" t="s">
        <v>51</v>
      </c>
      <c r="C12349" s="16" t="s">
        <v>289</v>
      </c>
      <c r="D12349" s="17">
        <v>19</v>
      </c>
      <c r="E12349" s="17">
        <v>65</v>
      </c>
      <c r="F12349" s="17">
        <v>433</v>
      </c>
      <c r="G12349" s="17">
        <v>26</v>
      </c>
      <c r="H12349" s="17">
        <v>543</v>
      </c>
    </row>
    <row r="12350" spans="1:8">
      <c r="A12350" s="15">
        <v>12345</v>
      </c>
      <c r="B12350" s="16" t="s">
        <v>51</v>
      </c>
      <c r="C12350" s="16" t="s">
        <v>290</v>
      </c>
      <c r="D12350" s="17">
        <v>7</v>
      </c>
      <c r="E12350" s="17">
        <v>99</v>
      </c>
      <c r="F12350" s="17">
        <v>351</v>
      </c>
      <c r="G12350" s="17">
        <v>27</v>
      </c>
      <c r="H12350" s="17">
        <v>486</v>
      </c>
    </row>
    <row r="12351" spans="1:8">
      <c r="A12351" s="15">
        <v>12346</v>
      </c>
      <c r="B12351" s="16" t="s">
        <v>51</v>
      </c>
      <c r="C12351" s="16" t="s">
        <v>291</v>
      </c>
      <c r="D12351" s="17">
        <v>0</v>
      </c>
      <c r="E12351" s="17">
        <v>0</v>
      </c>
      <c r="F12351" s="17">
        <v>0</v>
      </c>
      <c r="G12351" s="17">
        <v>0</v>
      </c>
      <c r="H12351" s="17">
        <v>0</v>
      </c>
    </row>
    <row r="12352" spans="1:8">
      <c r="A12352" s="15">
        <v>12347</v>
      </c>
      <c r="B12352" s="16" t="s">
        <v>51</v>
      </c>
      <c r="C12352" s="16" t="s">
        <v>292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51</v>
      </c>
      <c r="C12353" s="16" t="s">
        <v>293</v>
      </c>
      <c r="D12353" s="17">
        <v>0</v>
      </c>
      <c r="E12353" s="17">
        <v>0</v>
      </c>
      <c r="F12353" s="17">
        <v>57</v>
      </c>
      <c r="G12353" s="17">
        <v>25</v>
      </c>
      <c r="H12353" s="17">
        <v>76</v>
      </c>
    </row>
    <row r="12354" spans="1:8">
      <c r="A12354" s="15">
        <v>12349</v>
      </c>
      <c r="B12354" s="16" t="s">
        <v>51</v>
      </c>
      <c r="C12354" s="16" t="s">
        <v>365</v>
      </c>
      <c r="D12354" s="17">
        <v>0</v>
      </c>
      <c r="E12354" s="17">
        <v>3</v>
      </c>
      <c r="F12354" s="17">
        <v>16</v>
      </c>
      <c r="G12354" s="17">
        <v>0</v>
      </c>
      <c r="H12354" s="17">
        <v>27</v>
      </c>
    </row>
    <row r="12355" spans="1:8">
      <c r="A12355" s="15">
        <v>12350</v>
      </c>
      <c r="B12355" s="16" t="s">
        <v>51</v>
      </c>
      <c r="C12355" s="16" t="s">
        <v>294</v>
      </c>
      <c r="D12355" s="17">
        <v>0</v>
      </c>
      <c r="E12355" s="17">
        <v>0</v>
      </c>
      <c r="F12355" s="17">
        <v>0</v>
      </c>
      <c r="G12355" s="17">
        <v>0</v>
      </c>
      <c r="H12355" s="17">
        <v>0</v>
      </c>
    </row>
    <row r="12356" spans="1:8">
      <c r="A12356" s="15">
        <v>12351</v>
      </c>
      <c r="B12356" s="16" t="s">
        <v>51</v>
      </c>
      <c r="C12356" s="16" t="s">
        <v>295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51</v>
      </c>
      <c r="C12357" s="16" t="s">
        <v>296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51</v>
      </c>
      <c r="C12358" s="16" t="s">
        <v>297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51</v>
      </c>
      <c r="C12359" s="16" t="s">
        <v>298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51</v>
      </c>
      <c r="C12360" s="16" t="s">
        <v>299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51</v>
      </c>
      <c r="C12361" s="16" t="s">
        <v>300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51</v>
      </c>
      <c r="C12362" s="16" t="s">
        <v>301</v>
      </c>
      <c r="D12362" s="17">
        <v>11</v>
      </c>
      <c r="E12362" s="17">
        <v>32</v>
      </c>
      <c r="F12362" s="17">
        <v>176</v>
      </c>
      <c r="G12362" s="17">
        <v>19</v>
      </c>
      <c r="H12362" s="17">
        <v>237</v>
      </c>
    </row>
    <row r="12363" spans="1:8">
      <c r="A12363" s="15">
        <v>12358</v>
      </c>
      <c r="B12363" s="16" t="s">
        <v>51</v>
      </c>
      <c r="C12363" s="16" t="s">
        <v>366</v>
      </c>
      <c r="D12363" s="17">
        <v>0</v>
      </c>
      <c r="E12363" s="17">
        <v>0</v>
      </c>
      <c r="F12363" s="17">
        <v>0</v>
      </c>
      <c r="G12363" s="17">
        <v>0</v>
      </c>
      <c r="H12363" s="17">
        <v>0</v>
      </c>
    </row>
    <row r="12364" spans="1:8">
      <c r="A12364" s="15">
        <v>12359</v>
      </c>
      <c r="B12364" s="16" t="s">
        <v>51</v>
      </c>
      <c r="C12364" s="16" t="s">
        <v>302</v>
      </c>
      <c r="D12364" s="17">
        <v>8</v>
      </c>
      <c r="E12364" s="17">
        <v>178</v>
      </c>
      <c r="F12364" s="17">
        <v>465</v>
      </c>
      <c r="G12364" s="17">
        <v>21</v>
      </c>
      <c r="H12364" s="17">
        <v>674</v>
      </c>
    </row>
    <row r="12365" spans="1:8">
      <c r="A12365" s="15">
        <v>12360</v>
      </c>
      <c r="B12365" s="16" t="s">
        <v>51</v>
      </c>
      <c r="C12365" s="16" t="s">
        <v>383</v>
      </c>
      <c r="D12365" s="17">
        <v>0</v>
      </c>
      <c r="E12365" s="17">
        <v>0</v>
      </c>
      <c r="F12365" s="17">
        <v>0</v>
      </c>
      <c r="G12365" s="17">
        <v>0</v>
      </c>
      <c r="H12365" s="17">
        <v>0</v>
      </c>
    </row>
    <row r="12366" spans="1:8">
      <c r="A12366" s="15">
        <v>12361</v>
      </c>
      <c r="B12366" s="16" t="s">
        <v>51</v>
      </c>
      <c r="C12366" s="16" t="s">
        <v>384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51</v>
      </c>
      <c r="C12367" s="16" t="s">
        <v>385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51</v>
      </c>
      <c r="C12368" s="16" t="s">
        <v>386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51</v>
      </c>
      <c r="C12369" s="16" t="s">
        <v>387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51</v>
      </c>
      <c r="C12370" s="16" t="s">
        <v>303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51</v>
      </c>
      <c r="C12371" s="16" t="s">
        <v>304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51</v>
      </c>
      <c r="C12372" s="16" t="s">
        <v>376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51</v>
      </c>
      <c r="C12373" s="16" t="s">
        <v>305</v>
      </c>
      <c r="D12373" s="17">
        <v>8</v>
      </c>
      <c r="E12373" s="17">
        <v>35</v>
      </c>
      <c r="F12373" s="17">
        <v>116</v>
      </c>
      <c r="G12373" s="17">
        <v>16</v>
      </c>
      <c r="H12373" s="17">
        <v>172</v>
      </c>
    </row>
    <row r="12374" spans="1:8">
      <c r="A12374" s="15">
        <v>12369</v>
      </c>
      <c r="B12374" s="16" t="s">
        <v>51</v>
      </c>
      <c r="C12374" s="16" t="s">
        <v>306</v>
      </c>
      <c r="D12374" s="17">
        <v>0</v>
      </c>
      <c r="E12374" s="17">
        <v>0</v>
      </c>
      <c r="F12374" s="17">
        <v>0</v>
      </c>
      <c r="G12374" s="17">
        <v>0</v>
      </c>
      <c r="H12374" s="17">
        <v>0</v>
      </c>
    </row>
    <row r="12375" spans="1:8">
      <c r="A12375" s="15">
        <v>12370</v>
      </c>
      <c r="B12375" s="16" t="s">
        <v>51</v>
      </c>
      <c r="C12375" s="16" t="s">
        <v>307</v>
      </c>
      <c r="D12375" s="17">
        <v>0</v>
      </c>
      <c r="E12375" s="17">
        <v>0</v>
      </c>
      <c r="F12375" s="17">
        <v>0</v>
      </c>
      <c r="G12375" s="17">
        <v>0</v>
      </c>
      <c r="H12375" s="17">
        <v>0</v>
      </c>
    </row>
    <row r="12376" spans="1:8">
      <c r="A12376" s="15">
        <v>12371</v>
      </c>
      <c r="B12376" s="16" t="s">
        <v>51</v>
      </c>
      <c r="C12376" s="16" t="s">
        <v>308</v>
      </c>
      <c r="D12376" s="17">
        <v>6</v>
      </c>
      <c r="E12376" s="17">
        <v>43</v>
      </c>
      <c r="F12376" s="17">
        <v>62</v>
      </c>
      <c r="G12376" s="17">
        <v>6</v>
      </c>
      <c r="H12376" s="17">
        <v>119</v>
      </c>
    </row>
    <row r="12377" spans="1:8">
      <c r="A12377" s="15">
        <v>12372</v>
      </c>
      <c r="B12377" s="16" t="s">
        <v>51</v>
      </c>
      <c r="C12377" s="16" t="s">
        <v>309</v>
      </c>
      <c r="D12377" s="17">
        <v>5</v>
      </c>
      <c r="E12377" s="17">
        <v>15</v>
      </c>
      <c r="F12377" s="17">
        <v>60</v>
      </c>
      <c r="G12377" s="17">
        <v>5</v>
      </c>
      <c r="H12377" s="17">
        <v>93</v>
      </c>
    </row>
    <row r="12378" spans="1:8">
      <c r="A12378" s="15">
        <v>12373</v>
      </c>
      <c r="B12378" s="16" t="s">
        <v>51</v>
      </c>
      <c r="C12378" s="16" t="s">
        <v>310</v>
      </c>
      <c r="D12378" s="17">
        <v>3</v>
      </c>
      <c r="E12378" s="17">
        <v>3</v>
      </c>
      <c r="F12378" s="17">
        <v>21</v>
      </c>
      <c r="G12378" s="17">
        <v>3</v>
      </c>
      <c r="H12378" s="17">
        <v>26</v>
      </c>
    </row>
    <row r="12379" spans="1:8">
      <c r="A12379" s="15">
        <v>12374</v>
      </c>
      <c r="B12379" s="16" t="s">
        <v>51</v>
      </c>
      <c r="C12379" s="16" t="s">
        <v>311</v>
      </c>
      <c r="D12379" s="17">
        <v>13</v>
      </c>
      <c r="E12379" s="17">
        <v>400</v>
      </c>
      <c r="F12379" s="17">
        <v>1168</v>
      </c>
      <c r="G12379" s="17">
        <v>12</v>
      </c>
      <c r="H12379" s="17">
        <v>1598</v>
      </c>
    </row>
    <row r="12380" spans="1:8">
      <c r="A12380" s="15">
        <v>12375</v>
      </c>
      <c r="B12380" s="16" t="s">
        <v>51</v>
      </c>
      <c r="C12380" s="16" t="s">
        <v>312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51</v>
      </c>
      <c r="C12381" s="16" t="s">
        <v>313</v>
      </c>
      <c r="D12381" s="17">
        <v>0</v>
      </c>
      <c r="E12381" s="17">
        <v>0</v>
      </c>
      <c r="F12381" s="17">
        <v>8</v>
      </c>
      <c r="G12381" s="17">
        <v>0</v>
      </c>
      <c r="H12381" s="17">
        <v>10</v>
      </c>
    </row>
    <row r="12382" spans="1:8">
      <c r="A12382" s="15">
        <v>12377</v>
      </c>
      <c r="B12382" s="16" t="s">
        <v>51</v>
      </c>
      <c r="C12382" s="16" t="s">
        <v>314</v>
      </c>
      <c r="D12382" s="17">
        <v>23</v>
      </c>
      <c r="E12382" s="17">
        <v>499</v>
      </c>
      <c r="F12382" s="17">
        <v>1209</v>
      </c>
      <c r="G12382" s="17">
        <v>4</v>
      </c>
      <c r="H12382" s="17">
        <v>1740</v>
      </c>
    </row>
    <row r="12383" spans="1:8">
      <c r="A12383" s="15">
        <v>12378</v>
      </c>
      <c r="B12383" s="16" t="s">
        <v>51</v>
      </c>
      <c r="C12383" s="16" t="s">
        <v>388</v>
      </c>
      <c r="D12383" s="17">
        <v>5</v>
      </c>
      <c r="E12383" s="17">
        <v>8</v>
      </c>
      <c r="F12383" s="17">
        <v>85</v>
      </c>
      <c r="G12383" s="17">
        <v>13</v>
      </c>
      <c r="H12383" s="17">
        <v>101</v>
      </c>
    </row>
    <row r="12384" spans="1:8">
      <c r="A12384" s="15">
        <v>12379</v>
      </c>
      <c r="B12384" s="16" t="s">
        <v>51</v>
      </c>
      <c r="C12384" s="16" t="s">
        <v>367</v>
      </c>
      <c r="D12384" s="17">
        <v>0</v>
      </c>
      <c r="E12384" s="17">
        <v>8</v>
      </c>
      <c r="F12384" s="17">
        <v>34</v>
      </c>
      <c r="G12384" s="17">
        <v>16</v>
      </c>
      <c r="H12384" s="17">
        <v>54</v>
      </c>
    </row>
    <row r="12385" spans="1:8">
      <c r="A12385" s="15">
        <v>12380</v>
      </c>
      <c r="B12385" s="16" t="s">
        <v>51</v>
      </c>
      <c r="C12385" s="16" t="s">
        <v>315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51</v>
      </c>
      <c r="C12386" s="16" t="s">
        <v>316</v>
      </c>
      <c r="D12386" s="17">
        <v>0</v>
      </c>
      <c r="E12386" s="17">
        <v>0</v>
      </c>
      <c r="F12386" s="17">
        <v>0</v>
      </c>
      <c r="G12386" s="17">
        <v>0</v>
      </c>
      <c r="H12386" s="17">
        <v>0</v>
      </c>
    </row>
    <row r="12387" spans="1:8">
      <c r="A12387" s="15">
        <v>12382</v>
      </c>
      <c r="B12387" s="16" t="s">
        <v>51</v>
      </c>
      <c r="C12387" s="16" t="s">
        <v>317</v>
      </c>
      <c r="D12387" s="17">
        <v>0</v>
      </c>
      <c r="E12387" s="17">
        <v>0</v>
      </c>
      <c r="F12387" s="17">
        <v>7</v>
      </c>
      <c r="G12387" s="17">
        <v>0</v>
      </c>
      <c r="H12387" s="17">
        <v>8</v>
      </c>
    </row>
    <row r="12388" spans="1:8">
      <c r="A12388" s="15">
        <v>12383</v>
      </c>
      <c r="B12388" s="16" t="s">
        <v>51</v>
      </c>
      <c r="C12388" s="16" t="s">
        <v>318</v>
      </c>
      <c r="D12388" s="17">
        <v>0</v>
      </c>
      <c r="E12388" s="17">
        <v>0</v>
      </c>
      <c r="F12388" s="17">
        <v>8</v>
      </c>
      <c r="G12388" s="17">
        <v>0</v>
      </c>
      <c r="H12388" s="17">
        <v>15</v>
      </c>
    </row>
    <row r="12389" spans="1:8">
      <c r="A12389" s="15">
        <v>12384</v>
      </c>
      <c r="B12389" s="16" t="s">
        <v>51</v>
      </c>
      <c r="C12389" s="16" t="s">
        <v>319</v>
      </c>
      <c r="D12389" s="17">
        <v>0</v>
      </c>
      <c r="E12389" s="17">
        <v>0</v>
      </c>
      <c r="F12389" s="17">
        <v>0</v>
      </c>
      <c r="G12389" s="17">
        <v>0</v>
      </c>
      <c r="H12389" s="17">
        <v>0</v>
      </c>
    </row>
    <row r="12390" spans="1:8">
      <c r="A12390" s="15">
        <v>12385</v>
      </c>
      <c r="B12390" s="16" t="s">
        <v>51</v>
      </c>
      <c r="C12390" s="16" t="s">
        <v>320</v>
      </c>
      <c r="D12390" s="17">
        <v>0</v>
      </c>
      <c r="E12390" s="17">
        <v>19</v>
      </c>
      <c r="F12390" s="17">
        <v>209</v>
      </c>
      <c r="G12390" s="17">
        <v>25</v>
      </c>
      <c r="H12390" s="17">
        <v>252</v>
      </c>
    </row>
    <row r="12391" spans="1:8">
      <c r="A12391" s="15">
        <v>12386</v>
      </c>
      <c r="B12391" s="16" t="s">
        <v>51</v>
      </c>
      <c r="C12391" s="16" t="s">
        <v>321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51</v>
      </c>
      <c r="C12392" s="16" t="s">
        <v>377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51</v>
      </c>
      <c r="C12393" s="16" t="s">
        <v>322</v>
      </c>
      <c r="D12393" s="17">
        <v>0</v>
      </c>
      <c r="E12393" s="17">
        <v>0</v>
      </c>
      <c r="F12393" s="17">
        <v>0</v>
      </c>
      <c r="G12393" s="17">
        <v>0</v>
      </c>
      <c r="H12393" s="17">
        <v>0</v>
      </c>
    </row>
    <row r="12394" spans="1:8">
      <c r="A12394" s="15">
        <v>12389</v>
      </c>
      <c r="B12394" s="16" t="s">
        <v>51</v>
      </c>
      <c r="C12394" s="16" t="s">
        <v>323</v>
      </c>
      <c r="D12394" s="17">
        <v>3</v>
      </c>
      <c r="E12394" s="17">
        <v>7</v>
      </c>
      <c r="F12394" s="17">
        <v>17</v>
      </c>
      <c r="G12394" s="17">
        <v>0</v>
      </c>
      <c r="H12394" s="17">
        <v>24</v>
      </c>
    </row>
    <row r="12395" spans="1:8">
      <c r="A12395" s="15">
        <v>12390</v>
      </c>
      <c r="B12395" s="16" t="s">
        <v>51</v>
      </c>
      <c r="C12395" s="16" t="s">
        <v>324</v>
      </c>
      <c r="D12395" s="17">
        <v>3</v>
      </c>
      <c r="E12395" s="17">
        <v>19</v>
      </c>
      <c r="F12395" s="17">
        <v>81</v>
      </c>
      <c r="G12395" s="17">
        <v>5</v>
      </c>
      <c r="H12395" s="17">
        <v>111</v>
      </c>
    </row>
    <row r="12396" spans="1:8">
      <c r="A12396" s="15">
        <v>12391</v>
      </c>
      <c r="B12396" s="16" t="s">
        <v>51</v>
      </c>
      <c r="C12396" s="16" t="s">
        <v>325</v>
      </c>
      <c r="D12396" s="17">
        <v>28</v>
      </c>
      <c r="E12396" s="17">
        <v>64</v>
      </c>
      <c r="F12396" s="17">
        <v>61</v>
      </c>
      <c r="G12396" s="17">
        <v>0</v>
      </c>
      <c r="H12396" s="17">
        <v>158</v>
      </c>
    </row>
    <row r="12397" spans="1:8">
      <c r="A12397" s="15">
        <v>12392</v>
      </c>
      <c r="B12397" s="16" t="s">
        <v>51</v>
      </c>
      <c r="C12397" s="16" t="s">
        <v>368</v>
      </c>
      <c r="D12397" s="17">
        <v>5</v>
      </c>
      <c r="E12397" s="17">
        <v>8</v>
      </c>
      <c r="F12397" s="17">
        <v>40</v>
      </c>
      <c r="G12397" s="17">
        <v>5</v>
      </c>
      <c r="H12397" s="17">
        <v>56</v>
      </c>
    </row>
    <row r="12398" spans="1:8">
      <c r="A12398" s="15">
        <v>12393</v>
      </c>
      <c r="B12398" s="16" t="s">
        <v>51</v>
      </c>
      <c r="C12398" s="16" t="s">
        <v>326</v>
      </c>
      <c r="D12398" s="17">
        <v>88</v>
      </c>
      <c r="E12398" s="17">
        <v>224</v>
      </c>
      <c r="F12398" s="17">
        <v>723</v>
      </c>
      <c r="G12398" s="17">
        <v>58</v>
      </c>
      <c r="H12398" s="17">
        <v>1092</v>
      </c>
    </row>
    <row r="12399" spans="1:8">
      <c r="A12399" s="15">
        <v>12394</v>
      </c>
      <c r="B12399" s="16" t="s">
        <v>51</v>
      </c>
      <c r="C12399" s="16" t="s">
        <v>327</v>
      </c>
      <c r="D12399" s="17">
        <v>0</v>
      </c>
      <c r="E12399" s="17">
        <v>0</v>
      </c>
      <c r="F12399" s="17">
        <v>23</v>
      </c>
      <c r="G12399" s="17">
        <v>12</v>
      </c>
      <c r="H12399" s="17">
        <v>38</v>
      </c>
    </row>
    <row r="12400" spans="1:8">
      <c r="A12400" s="15">
        <v>12395</v>
      </c>
      <c r="B12400" s="16" t="s">
        <v>51</v>
      </c>
      <c r="C12400" s="16" t="s">
        <v>328</v>
      </c>
      <c r="D12400" s="17">
        <v>0</v>
      </c>
      <c r="E12400" s="17">
        <v>4</v>
      </c>
      <c r="F12400" s="17">
        <v>10</v>
      </c>
      <c r="G12400" s="17">
        <v>0</v>
      </c>
      <c r="H12400" s="17">
        <v>14</v>
      </c>
    </row>
    <row r="12401" spans="1:8">
      <c r="A12401" s="15">
        <v>12396</v>
      </c>
      <c r="B12401" s="16" t="s">
        <v>51</v>
      </c>
      <c r="C12401" s="16" t="s">
        <v>329</v>
      </c>
      <c r="D12401" s="17">
        <v>0</v>
      </c>
      <c r="E12401" s="17">
        <v>0</v>
      </c>
      <c r="F12401" s="17">
        <v>3</v>
      </c>
      <c r="G12401" s="17">
        <v>0</v>
      </c>
      <c r="H12401" s="17">
        <v>7</v>
      </c>
    </row>
    <row r="12402" spans="1:8">
      <c r="A12402" s="15">
        <v>12397</v>
      </c>
      <c r="B12402" s="16" t="s">
        <v>51</v>
      </c>
      <c r="C12402" s="16" t="s">
        <v>379</v>
      </c>
      <c r="D12402" s="17">
        <v>0</v>
      </c>
      <c r="E12402" s="17">
        <v>14</v>
      </c>
      <c r="F12402" s="17">
        <v>88</v>
      </c>
      <c r="G12402" s="17">
        <v>0</v>
      </c>
      <c r="H12402" s="17">
        <v>106</v>
      </c>
    </row>
    <row r="12403" spans="1:8">
      <c r="A12403" s="15">
        <v>12398</v>
      </c>
      <c r="B12403" s="16" t="s">
        <v>51</v>
      </c>
      <c r="C12403" s="16" t="s">
        <v>369</v>
      </c>
      <c r="D12403" s="17">
        <v>38</v>
      </c>
      <c r="E12403" s="17">
        <v>558</v>
      </c>
      <c r="F12403" s="17">
        <v>1142</v>
      </c>
      <c r="G12403" s="17">
        <v>158</v>
      </c>
      <c r="H12403" s="17">
        <v>1894</v>
      </c>
    </row>
    <row r="12404" spans="1:8">
      <c r="A12404" s="15">
        <v>12399</v>
      </c>
      <c r="B12404" s="16" t="s">
        <v>51</v>
      </c>
      <c r="C12404" s="16" t="s">
        <v>389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51</v>
      </c>
      <c r="C12405" s="16" t="s">
        <v>390</v>
      </c>
      <c r="D12405" s="17">
        <v>0</v>
      </c>
      <c r="E12405" s="17">
        <v>0</v>
      </c>
      <c r="F12405" s="17">
        <v>0</v>
      </c>
      <c r="G12405" s="17">
        <v>0</v>
      </c>
      <c r="H12405" s="17">
        <v>0</v>
      </c>
    </row>
    <row r="12406" spans="1:8">
      <c r="A12406" s="15">
        <v>12401</v>
      </c>
      <c r="B12406" s="16" t="s">
        <v>51</v>
      </c>
      <c r="C12406" s="16" t="s">
        <v>330</v>
      </c>
      <c r="D12406" s="17">
        <v>0</v>
      </c>
      <c r="E12406" s="17">
        <v>16</v>
      </c>
      <c r="F12406" s="17">
        <v>56</v>
      </c>
      <c r="G12406" s="17">
        <v>13</v>
      </c>
      <c r="H12406" s="17">
        <v>89</v>
      </c>
    </row>
    <row r="12407" spans="1:8">
      <c r="A12407" s="15">
        <v>12402</v>
      </c>
      <c r="B12407" s="16" t="s">
        <v>51</v>
      </c>
      <c r="C12407" s="16" t="s">
        <v>391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51</v>
      </c>
      <c r="C12408" s="16" t="s">
        <v>392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51</v>
      </c>
      <c r="C12409" s="16" t="s">
        <v>393</v>
      </c>
      <c r="D12409" s="17">
        <v>0</v>
      </c>
      <c r="E12409" s="17">
        <v>0</v>
      </c>
      <c r="F12409" s="17">
        <v>0</v>
      </c>
      <c r="G12409" s="17">
        <v>0</v>
      </c>
      <c r="H12409" s="17">
        <v>0</v>
      </c>
    </row>
    <row r="12410" spans="1:8">
      <c r="A12410" s="15">
        <v>12405</v>
      </c>
      <c r="B12410" s="16" t="s">
        <v>51</v>
      </c>
      <c r="C12410" s="16" t="s">
        <v>331</v>
      </c>
      <c r="D12410" s="17">
        <v>0</v>
      </c>
      <c r="E12410" s="17">
        <v>0</v>
      </c>
      <c r="F12410" s="17">
        <v>9</v>
      </c>
      <c r="G12410" s="17">
        <v>0</v>
      </c>
      <c r="H12410" s="17">
        <v>8</v>
      </c>
    </row>
    <row r="12411" spans="1:8">
      <c r="A12411" s="15">
        <v>12406</v>
      </c>
      <c r="B12411" s="16" t="s">
        <v>51</v>
      </c>
      <c r="C12411" s="16" t="s">
        <v>394</v>
      </c>
      <c r="D12411" s="17">
        <v>8728</v>
      </c>
      <c r="E12411" s="17">
        <v>40355</v>
      </c>
      <c r="F12411" s="17">
        <v>78047</v>
      </c>
      <c r="G12411" s="17">
        <v>8833</v>
      </c>
      <c r="H12411" s="17">
        <v>135964</v>
      </c>
    </row>
    <row r="12412" spans="1:8">
      <c r="A12412" s="15">
        <v>12407</v>
      </c>
      <c r="B12412" s="16" t="s">
        <v>51</v>
      </c>
      <c r="C12412" s="16" t="s">
        <v>332</v>
      </c>
      <c r="D12412" s="17">
        <v>0</v>
      </c>
      <c r="E12412" s="17">
        <v>4</v>
      </c>
      <c r="F12412" s="17">
        <v>21</v>
      </c>
      <c r="G12412" s="17">
        <v>0</v>
      </c>
      <c r="H12412" s="17">
        <v>25</v>
      </c>
    </row>
    <row r="12413" spans="1:8">
      <c r="A12413" s="15">
        <v>12408</v>
      </c>
      <c r="B12413" s="16" t="s">
        <v>51</v>
      </c>
      <c r="C12413" s="16" t="s">
        <v>333</v>
      </c>
      <c r="D12413" s="17">
        <v>0</v>
      </c>
      <c r="E12413" s="17">
        <v>18</v>
      </c>
      <c r="F12413" s="17">
        <v>64</v>
      </c>
      <c r="G12413" s="17">
        <v>0</v>
      </c>
      <c r="H12413" s="17">
        <v>90</v>
      </c>
    </row>
    <row r="12414" spans="1:8">
      <c r="A12414" s="15">
        <v>12409</v>
      </c>
      <c r="B12414" s="16" t="s">
        <v>52</v>
      </c>
      <c r="C12414" s="16" t="s">
        <v>97</v>
      </c>
      <c r="D12414" s="17">
        <v>5</v>
      </c>
      <c r="E12414" s="17">
        <v>18</v>
      </c>
      <c r="F12414" s="17">
        <v>114</v>
      </c>
      <c r="G12414" s="17">
        <v>5</v>
      </c>
      <c r="H12414" s="17">
        <v>141</v>
      </c>
    </row>
    <row r="12415" spans="1:8">
      <c r="A12415" s="15">
        <v>12410</v>
      </c>
      <c r="B12415" s="16" t="s">
        <v>52</v>
      </c>
      <c r="C12415" s="16" t="s">
        <v>347</v>
      </c>
      <c r="D12415" s="17">
        <v>0</v>
      </c>
      <c r="E12415" s="17">
        <v>0</v>
      </c>
      <c r="F12415" s="17">
        <v>0</v>
      </c>
      <c r="G12415" s="17">
        <v>0</v>
      </c>
      <c r="H12415" s="17">
        <v>0</v>
      </c>
    </row>
    <row r="12416" spans="1:8">
      <c r="A12416" s="15">
        <v>12411</v>
      </c>
      <c r="B12416" s="16" t="s">
        <v>52</v>
      </c>
      <c r="C12416" s="16" t="s">
        <v>98</v>
      </c>
      <c r="D12416" s="17">
        <v>6</v>
      </c>
      <c r="E12416" s="17">
        <v>7</v>
      </c>
      <c r="F12416" s="17">
        <v>97</v>
      </c>
      <c r="G12416" s="17">
        <v>10</v>
      </c>
      <c r="H12416" s="17">
        <v>122</v>
      </c>
    </row>
    <row r="12417" spans="1:8">
      <c r="A12417" s="15">
        <v>12412</v>
      </c>
      <c r="B12417" s="16" t="s">
        <v>52</v>
      </c>
      <c r="C12417" s="16" t="s">
        <v>99</v>
      </c>
      <c r="D12417" s="17">
        <v>0</v>
      </c>
      <c r="E12417" s="17">
        <v>0</v>
      </c>
      <c r="F12417" s="17">
        <v>3</v>
      </c>
      <c r="G12417" s="17">
        <v>0</v>
      </c>
      <c r="H12417" s="17">
        <v>4</v>
      </c>
    </row>
    <row r="12418" spans="1:8">
      <c r="A12418" s="15">
        <v>12413</v>
      </c>
      <c r="B12418" s="16" t="s">
        <v>52</v>
      </c>
      <c r="C12418" s="16" t="s">
        <v>100</v>
      </c>
      <c r="D12418" s="17">
        <v>0</v>
      </c>
      <c r="E12418" s="17">
        <v>0</v>
      </c>
      <c r="F12418" s="17">
        <v>0</v>
      </c>
      <c r="G12418" s="17">
        <v>0</v>
      </c>
      <c r="H12418" s="17">
        <v>0</v>
      </c>
    </row>
    <row r="12419" spans="1:8">
      <c r="A12419" s="15">
        <v>12414</v>
      </c>
      <c r="B12419" s="16" t="s">
        <v>52</v>
      </c>
      <c r="C12419" s="16" t="s">
        <v>101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52</v>
      </c>
      <c r="C12420" s="16" t="s">
        <v>102</v>
      </c>
      <c r="D12420" s="17">
        <v>0</v>
      </c>
      <c r="E12420" s="17">
        <v>0</v>
      </c>
      <c r="F12420" s="17">
        <v>3</v>
      </c>
      <c r="G12420" s="17">
        <v>0</v>
      </c>
      <c r="H12420" s="17">
        <v>3</v>
      </c>
    </row>
    <row r="12421" spans="1:8">
      <c r="A12421" s="15">
        <v>12416</v>
      </c>
      <c r="B12421" s="16" t="s">
        <v>52</v>
      </c>
      <c r="C12421" s="16" t="s">
        <v>103</v>
      </c>
      <c r="D12421" s="17">
        <v>0</v>
      </c>
      <c r="E12421" s="17">
        <v>0</v>
      </c>
      <c r="F12421" s="17">
        <v>0</v>
      </c>
      <c r="G12421" s="17">
        <v>0</v>
      </c>
      <c r="H12421" s="17">
        <v>0</v>
      </c>
    </row>
    <row r="12422" spans="1:8">
      <c r="A12422" s="15">
        <v>12417</v>
      </c>
      <c r="B12422" s="16" t="s">
        <v>52</v>
      </c>
      <c r="C12422" s="16" t="s">
        <v>104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52</v>
      </c>
      <c r="C12423" s="16" t="s">
        <v>105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52</v>
      </c>
      <c r="C12424" s="16" t="s">
        <v>106</v>
      </c>
      <c r="D12424" s="17">
        <v>0</v>
      </c>
      <c r="E12424" s="17">
        <v>4</v>
      </c>
      <c r="F12424" s="17">
        <v>139</v>
      </c>
      <c r="G12424" s="17">
        <v>24</v>
      </c>
      <c r="H12424" s="17">
        <v>172</v>
      </c>
    </row>
    <row r="12425" spans="1:8">
      <c r="A12425" s="15">
        <v>12420</v>
      </c>
      <c r="B12425" s="16" t="s">
        <v>52</v>
      </c>
      <c r="C12425" s="16" t="s">
        <v>107</v>
      </c>
      <c r="D12425" s="17">
        <v>0</v>
      </c>
      <c r="E12425" s="17">
        <v>0</v>
      </c>
      <c r="F12425" s="17">
        <v>0</v>
      </c>
      <c r="G12425" s="17">
        <v>0</v>
      </c>
      <c r="H12425" s="17">
        <v>0</v>
      </c>
    </row>
    <row r="12426" spans="1:8">
      <c r="A12426" s="15">
        <v>12421</v>
      </c>
      <c r="B12426" s="16" t="s">
        <v>52</v>
      </c>
      <c r="C12426" s="16" t="s">
        <v>108</v>
      </c>
      <c r="D12426" s="17">
        <v>0</v>
      </c>
      <c r="E12426" s="17">
        <v>0</v>
      </c>
      <c r="F12426" s="17">
        <v>8</v>
      </c>
      <c r="G12426" s="17">
        <v>0</v>
      </c>
      <c r="H12426" s="17">
        <v>8</v>
      </c>
    </row>
    <row r="12427" spans="1:8">
      <c r="A12427" s="15">
        <v>12422</v>
      </c>
      <c r="B12427" s="16" t="s">
        <v>52</v>
      </c>
      <c r="C12427" s="16" t="s">
        <v>109</v>
      </c>
      <c r="D12427" s="17">
        <v>0</v>
      </c>
      <c r="E12427" s="17">
        <v>0</v>
      </c>
      <c r="F12427" s="17">
        <v>0</v>
      </c>
      <c r="G12427" s="17">
        <v>0</v>
      </c>
      <c r="H12427" s="17">
        <v>0</v>
      </c>
    </row>
    <row r="12428" spans="1:8">
      <c r="A12428" s="15">
        <v>12423</v>
      </c>
      <c r="B12428" s="16" t="s">
        <v>52</v>
      </c>
      <c r="C12428" s="16" t="s">
        <v>110</v>
      </c>
      <c r="D12428" s="17">
        <v>28465</v>
      </c>
      <c r="E12428" s="17">
        <v>12861</v>
      </c>
      <c r="F12428" s="17">
        <v>40162</v>
      </c>
      <c r="G12428" s="17">
        <v>4533</v>
      </c>
      <c r="H12428" s="17">
        <v>86024</v>
      </c>
    </row>
    <row r="12429" spans="1:8">
      <c r="A12429" s="15">
        <v>12424</v>
      </c>
      <c r="B12429" s="16" t="s">
        <v>52</v>
      </c>
      <c r="C12429" s="16" t="s">
        <v>348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52</v>
      </c>
      <c r="C12430" s="16" t="s">
        <v>111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52</v>
      </c>
      <c r="C12431" s="16" t="s">
        <v>112</v>
      </c>
      <c r="D12431" s="17">
        <v>0</v>
      </c>
      <c r="E12431" s="17">
        <v>0</v>
      </c>
      <c r="F12431" s="17">
        <v>0</v>
      </c>
      <c r="G12431" s="17">
        <v>0</v>
      </c>
      <c r="H12431" s="17">
        <v>0</v>
      </c>
    </row>
    <row r="12432" spans="1:8">
      <c r="A12432" s="15">
        <v>12427</v>
      </c>
      <c r="B12432" s="16" t="s">
        <v>52</v>
      </c>
      <c r="C12432" s="16" t="s">
        <v>113</v>
      </c>
      <c r="D12432" s="17">
        <v>0</v>
      </c>
      <c r="E12432" s="17">
        <v>0</v>
      </c>
      <c r="F12432" s="17">
        <v>32</v>
      </c>
      <c r="G12432" s="17">
        <v>37</v>
      </c>
      <c r="H12432" s="17">
        <v>68</v>
      </c>
    </row>
    <row r="12433" spans="1:8">
      <c r="A12433" s="15">
        <v>12428</v>
      </c>
      <c r="B12433" s="16" t="s">
        <v>52</v>
      </c>
      <c r="C12433" s="16" t="s">
        <v>114</v>
      </c>
      <c r="D12433" s="17">
        <v>0</v>
      </c>
      <c r="E12433" s="17">
        <v>0</v>
      </c>
      <c r="F12433" s="17">
        <v>5</v>
      </c>
      <c r="G12433" s="17">
        <v>0</v>
      </c>
      <c r="H12433" s="17">
        <v>5</v>
      </c>
    </row>
    <row r="12434" spans="1:8">
      <c r="A12434" s="15">
        <v>12429</v>
      </c>
      <c r="B12434" s="16" t="s">
        <v>52</v>
      </c>
      <c r="C12434" s="16" t="s">
        <v>115</v>
      </c>
      <c r="D12434" s="17">
        <v>0</v>
      </c>
      <c r="E12434" s="17">
        <v>0</v>
      </c>
      <c r="F12434" s="17">
        <v>0</v>
      </c>
      <c r="G12434" s="17">
        <v>0</v>
      </c>
      <c r="H12434" s="17">
        <v>0</v>
      </c>
    </row>
    <row r="12435" spans="1:8">
      <c r="A12435" s="15">
        <v>12430</v>
      </c>
      <c r="B12435" s="16" t="s">
        <v>52</v>
      </c>
      <c r="C12435" s="16" t="s">
        <v>116</v>
      </c>
      <c r="D12435" s="17">
        <v>0</v>
      </c>
      <c r="E12435" s="17">
        <v>0</v>
      </c>
      <c r="F12435" s="17">
        <v>9</v>
      </c>
      <c r="G12435" s="17">
        <v>0</v>
      </c>
      <c r="H12435" s="17">
        <v>10</v>
      </c>
    </row>
    <row r="12436" spans="1:8">
      <c r="A12436" s="15">
        <v>12431</v>
      </c>
      <c r="B12436" s="16" t="s">
        <v>52</v>
      </c>
      <c r="C12436" s="16" t="s">
        <v>117</v>
      </c>
      <c r="D12436" s="17">
        <v>20</v>
      </c>
      <c r="E12436" s="17">
        <v>14</v>
      </c>
      <c r="F12436" s="17">
        <v>170</v>
      </c>
      <c r="G12436" s="17">
        <v>3</v>
      </c>
      <c r="H12436" s="17">
        <v>209</v>
      </c>
    </row>
    <row r="12437" spans="1:8">
      <c r="A12437" s="15">
        <v>12432</v>
      </c>
      <c r="B12437" s="16" t="s">
        <v>52</v>
      </c>
      <c r="C12437" s="16" t="s">
        <v>118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52</v>
      </c>
      <c r="C12438" s="16" t="s">
        <v>119</v>
      </c>
      <c r="D12438" s="17">
        <v>0</v>
      </c>
      <c r="E12438" s="17">
        <v>0</v>
      </c>
      <c r="F12438" s="17">
        <v>6</v>
      </c>
      <c r="G12438" s="17">
        <v>0</v>
      </c>
      <c r="H12438" s="17">
        <v>9</v>
      </c>
    </row>
    <row r="12439" spans="1:8">
      <c r="A12439" s="15">
        <v>12434</v>
      </c>
      <c r="B12439" s="16" t="s">
        <v>52</v>
      </c>
      <c r="C12439" s="16" t="s">
        <v>120</v>
      </c>
      <c r="D12439" s="17">
        <v>4</v>
      </c>
      <c r="E12439" s="17">
        <v>0</v>
      </c>
      <c r="F12439" s="17">
        <v>7</v>
      </c>
      <c r="G12439" s="17">
        <v>4</v>
      </c>
      <c r="H12439" s="17">
        <v>14</v>
      </c>
    </row>
    <row r="12440" spans="1:8">
      <c r="A12440" s="15">
        <v>12435</v>
      </c>
      <c r="B12440" s="16" t="s">
        <v>52</v>
      </c>
      <c r="C12440" s="16" t="s">
        <v>121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52</v>
      </c>
      <c r="C12441" s="16" t="s">
        <v>122</v>
      </c>
      <c r="D12441" s="17">
        <v>0</v>
      </c>
      <c r="E12441" s="17">
        <v>0</v>
      </c>
      <c r="F12441" s="17">
        <v>0</v>
      </c>
      <c r="G12441" s="17">
        <v>0</v>
      </c>
      <c r="H12441" s="17">
        <v>0</v>
      </c>
    </row>
    <row r="12442" spans="1:8">
      <c r="A12442" s="15">
        <v>12437</v>
      </c>
      <c r="B12442" s="16" t="s">
        <v>52</v>
      </c>
      <c r="C12442" s="16" t="s">
        <v>123</v>
      </c>
      <c r="D12442" s="17">
        <v>0</v>
      </c>
      <c r="E12442" s="17">
        <v>0</v>
      </c>
      <c r="F12442" s="17">
        <v>0</v>
      </c>
      <c r="G12442" s="17">
        <v>0</v>
      </c>
      <c r="H12442" s="17">
        <v>0</v>
      </c>
    </row>
    <row r="12443" spans="1:8">
      <c r="A12443" s="15">
        <v>12438</v>
      </c>
      <c r="B12443" s="16" t="s">
        <v>52</v>
      </c>
      <c r="C12443" s="16" t="s">
        <v>124</v>
      </c>
      <c r="D12443" s="17">
        <v>0</v>
      </c>
      <c r="E12443" s="17">
        <v>0</v>
      </c>
      <c r="F12443" s="17">
        <v>38</v>
      </c>
      <c r="G12443" s="17">
        <v>7</v>
      </c>
      <c r="H12443" s="17">
        <v>47</v>
      </c>
    </row>
    <row r="12444" spans="1:8">
      <c r="A12444" s="15">
        <v>12439</v>
      </c>
      <c r="B12444" s="16" t="s">
        <v>52</v>
      </c>
      <c r="C12444" s="16" t="s">
        <v>380</v>
      </c>
      <c r="D12444" s="17">
        <v>0</v>
      </c>
      <c r="E12444" s="17">
        <v>0</v>
      </c>
      <c r="F12444" s="17">
        <v>0</v>
      </c>
      <c r="G12444" s="17">
        <v>0</v>
      </c>
      <c r="H12444" s="17">
        <v>0</v>
      </c>
    </row>
    <row r="12445" spans="1:8">
      <c r="A12445" s="15">
        <v>12440</v>
      </c>
      <c r="B12445" s="16" t="s">
        <v>52</v>
      </c>
      <c r="C12445" s="16" t="s">
        <v>372</v>
      </c>
      <c r="D12445" s="17">
        <v>0</v>
      </c>
      <c r="E12445" s="17">
        <v>0</v>
      </c>
      <c r="F12445" s="17">
        <v>0</v>
      </c>
      <c r="G12445" s="17">
        <v>0</v>
      </c>
      <c r="H12445" s="17">
        <v>0</v>
      </c>
    </row>
    <row r="12446" spans="1:8">
      <c r="A12446" s="15">
        <v>12441</v>
      </c>
      <c r="B12446" s="16" t="s">
        <v>52</v>
      </c>
      <c r="C12446" s="16" t="s">
        <v>125</v>
      </c>
      <c r="D12446" s="17">
        <v>3</v>
      </c>
      <c r="E12446" s="17">
        <v>25</v>
      </c>
      <c r="F12446" s="17">
        <v>438</v>
      </c>
      <c r="G12446" s="17">
        <v>46</v>
      </c>
      <c r="H12446" s="17">
        <v>511</v>
      </c>
    </row>
    <row r="12447" spans="1:8">
      <c r="A12447" s="15">
        <v>12442</v>
      </c>
      <c r="B12447" s="16" t="s">
        <v>52</v>
      </c>
      <c r="C12447" s="16" t="s">
        <v>126</v>
      </c>
      <c r="D12447" s="17">
        <v>0</v>
      </c>
      <c r="E12447" s="17">
        <v>0</v>
      </c>
      <c r="F12447" s="17">
        <v>0</v>
      </c>
      <c r="G12447" s="17">
        <v>0</v>
      </c>
      <c r="H12447" s="17">
        <v>0</v>
      </c>
    </row>
    <row r="12448" spans="1:8">
      <c r="A12448" s="15">
        <v>12443</v>
      </c>
      <c r="B12448" s="16" t="s">
        <v>52</v>
      </c>
      <c r="C12448" s="16" t="s">
        <v>127</v>
      </c>
      <c r="D12448" s="17">
        <v>6</v>
      </c>
      <c r="E12448" s="17">
        <v>4</v>
      </c>
      <c r="F12448" s="17">
        <v>45</v>
      </c>
      <c r="G12448" s="17">
        <v>0</v>
      </c>
      <c r="H12448" s="17">
        <v>55</v>
      </c>
    </row>
    <row r="12449" spans="1:8">
      <c r="A12449" s="15">
        <v>12444</v>
      </c>
      <c r="B12449" s="16" t="s">
        <v>52</v>
      </c>
      <c r="C12449" s="16" t="s">
        <v>128</v>
      </c>
      <c r="D12449" s="17">
        <v>0</v>
      </c>
      <c r="E12449" s="17">
        <v>0</v>
      </c>
      <c r="F12449" s="17">
        <v>0</v>
      </c>
      <c r="G12449" s="17">
        <v>0</v>
      </c>
      <c r="H12449" s="17">
        <v>0</v>
      </c>
    </row>
    <row r="12450" spans="1:8">
      <c r="A12450" s="15">
        <v>12445</v>
      </c>
      <c r="B12450" s="16" t="s">
        <v>52</v>
      </c>
      <c r="C12450" s="16" t="s">
        <v>129</v>
      </c>
      <c r="D12450" s="17">
        <v>0</v>
      </c>
      <c r="E12450" s="17">
        <v>0</v>
      </c>
      <c r="F12450" s="17">
        <v>4</v>
      </c>
      <c r="G12450" s="17">
        <v>0</v>
      </c>
      <c r="H12450" s="17">
        <v>3</v>
      </c>
    </row>
    <row r="12451" spans="1:8">
      <c r="A12451" s="15">
        <v>12446</v>
      </c>
      <c r="B12451" s="16" t="s">
        <v>52</v>
      </c>
      <c r="C12451" s="16" t="s">
        <v>130</v>
      </c>
      <c r="D12451" s="17">
        <v>0</v>
      </c>
      <c r="E12451" s="17">
        <v>0</v>
      </c>
      <c r="F12451" s="17">
        <v>12</v>
      </c>
      <c r="G12451" s="17">
        <v>3</v>
      </c>
      <c r="H12451" s="17">
        <v>13</v>
      </c>
    </row>
    <row r="12452" spans="1:8">
      <c r="A12452" s="15">
        <v>12447</v>
      </c>
      <c r="B12452" s="16" t="s">
        <v>52</v>
      </c>
      <c r="C12452" s="16" t="s">
        <v>131</v>
      </c>
      <c r="D12452" s="17">
        <v>0</v>
      </c>
      <c r="E12452" s="17">
        <v>0</v>
      </c>
      <c r="F12452" s="17">
        <v>3</v>
      </c>
      <c r="G12452" s="17">
        <v>0</v>
      </c>
      <c r="H12452" s="17">
        <v>3</v>
      </c>
    </row>
    <row r="12453" spans="1:8">
      <c r="A12453" s="15">
        <v>12448</v>
      </c>
      <c r="B12453" s="16" t="s">
        <v>52</v>
      </c>
      <c r="C12453" s="16" t="s">
        <v>132</v>
      </c>
      <c r="D12453" s="17">
        <v>0</v>
      </c>
      <c r="E12453" s="17">
        <v>0</v>
      </c>
      <c r="F12453" s="17">
        <v>12</v>
      </c>
      <c r="G12453" s="17">
        <v>0</v>
      </c>
      <c r="H12453" s="17">
        <v>14</v>
      </c>
    </row>
    <row r="12454" spans="1:8">
      <c r="A12454" s="15">
        <v>12449</v>
      </c>
      <c r="B12454" s="16" t="s">
        <v>52</v>
      </c>
      <c r="C12454" s="16" t="s">
        <v>381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52</v>
      </c>
      <c r="C12455" s="16" t="s">
        <v>133</v>
      </c>
      <c r="D12455" s="17">
        <v>0</v>
      </c>
      <c r="E12455" s="17">
        <v>6</v>
      </c>
      <c r="F12455" s="17">
        <v>45</v>
      </c>
      <c r="G12455" s="17">
        <v>0</v>
      </c>
      <c r="H12455" s="17">
        <v>52</v>
      </c>
    </row>
    <row r="12456" spans="1:8">
      <c r="A12456" s="15">
        <v>12451</v>
      </c>
      <c r="B12456" s="16" t="s">
        <v>52</v>
      </c>
      <c r="C12456" s="16" t="s">
        <v>134</v>
      </c>
      <c r="D12456" s="17">
        <v>0</v>
      </c>
      <c r="E12456" s="17">
        <v>4</v>
      </c>
      <c r="F12456" s="17">
        <v>8</v>
      </c>
      <c r="G12456" s="17">
        <v>0</v>
      </c>
      <c r="H12456" s="17">
        <v>8</v>
      </c>
    </row>
    <row r="12457" spans="1:8">
      <c r="A12457" s="15">
        <v>12452</v>
      </c>
      <c r="B12457" s="16" t="s">
        <v>52</v>
      </c>
      <c r="C12457" s="16" t="s">
        <v>135</v>
      </c>
      <c r="D12457" s="17">
        <v>12</v>
      </c>
      <c r="E12457" s="17">
        <v>14</v>
      </c>
      <c r="F12457" s="17">
        <v>73</v>
      </c>
      <c r="G12457" s="17">
        <v>3</v>
      </c>
      <c r="H12457" s="17">
        <v>97</v>
      </c>
    </row>
    <row r="12458" spans="1:8">
      <c r="A12458" s="15">
        <v>12453</v>
      </c>
      <c r="B12458" s="16" t="s">
        <v>52</v>
      </c>
      <c r="C12458" s="16" t="s">
        <v>136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52</v>
      </c>
      <c r="C12459" s="16" t="s">
        <v>137</v>
      </c>
      <c r="D12459" s="17">
        <v>0</v>
      </c>
      <c r="E12459" s="17">
        <v>0</v>
      </c>
      <c r="F12459" s="17">
        <v>0</v>
      </c>
      <c r="G12459" s="17">
        <v>0</v>
      </c>
      <c r="H12459" s="17">
        <v>0</v>
      </c>
    </row>
    <row r="12460" spans="1:8">
      <c r="A12460" s="15">
        <v>12455</v>
      </c>
      <c r="B12460" s="16" t="s">
        <v>52</v>
      </c>
      <c r="C12460" s="16" t="s">
        <v>138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52</v>
      </c>
      <c r="C12461" s="16" t="s">
        <v>139</v>
      </c>
      <c r="D12461" s="17">
        <v>0</v>
      </c>
      <c r="E12461" s="17">
        <v>0</v>
      </c>
      <c r="F12461" s="17">
        <v>0</v>
      </c>
      <c r="G12461" s="17">
        <v>0</v>
      </c>
      <c r="H12461" s="17">
        <v>0</v>
      </c>
    </row>
    <row r="12462" spans="1:8">
      <c r="A12462" s="15">
        <v>12457</v>
      </c>
      <c r="B12462" s="16" t="s">
        <v>52</v>
      </c>
      <c r="C12462" s="16" t="s">
        <v>140</v>
      </c>
      <c r="D12462" s="17">
        <v>0</v>
      </c>
      <c r="E12462" s="17">
        <v>0</v>
      </c>
      <c r="F12462" s="17">
        <v>4</v>
      </c>
      <c r="G12462" s="17">
        <v>0</v>
      </c>
      <c r="H12462" s="17">
        <v>4</v>
      </c>
    </row>
    <row r="12463" spans="1:8">
      <c r="A12463" s="15">
        <v>12458</v>
      </c>
      <c r="B12463" s="16" t="s">
        <v>52</v>
      </c>
      <c r="C12463" s="16" t="s">
        <v>141</v>
      </c>
      <c r="D12463" s="17">
        <v>0</v>
      </c>
      <c r="E12463" s="17">
        <v>0</v>
      </c>
      <c r="F12463" s="17">
        <v>0</v>
      </c>
      <c r="G12463" s="17">
        <v>0</v>
      </c>
      <c r="H12463" s="17">
        <v>0</v>
      </c>
    </row>
    <row r="12464" spans="1:8">
      <c r="A12464" s="15">
        <v>12459</v>
      </c>
      <c r="B12464" s="16" t="s">
        <v>52</v>
      </c>
      <c r="C12464" s="16" t="s">
        <v>142</v>
      </c>
      <c r="D12464" s="17">
        <v>0</v>
      </c>
      <c r="E12464" s="17">
        <v>0</v>
      </c>
      <c r="F12464" s="17">
        <v>0</v>
      </c>
      <c r="G12464" s="17">
        <v>0</v>
      </c>
      <c r="H12464" s="17">
        <v>0</v>
      </c>
    </row>
    <row r="12465" spans="1:8">
      <c r="A12465" s="15">
        <v>12460</v>
      </c>
      <c r="B12465" s="16" t="s">
        <v>52</v>
      </c>
      <c r="C12465" s="16" t="s">
        <v>143</v>
      </c>
      <c r="D12465" s="17">
        <v>9</v>
      </c>
      <c r="E12465" s="17">
        <v>18</v>
      </c>
      <c r="F12465" s="17">
        <v>377</v>
      </c>
      <c r="G12465" s="17">
        <v>104</v>
      </c>
      <c r="H12465" s="17">
        <v>515</v>
      </c>
    </row>
    <row r="12466" spans="1:8">
      <c r="A12466" s="15">
        <v>12461</v>
      </c>
      <c r="B12466" s="16" t="s">
        <v>52</v>
      </c>
      <c r="C12466" s="16" t="s">
        <v>144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52</v>
      </c>
      <c r="C12467" s="16" t="s">
        <v>349</v>
      </c>
      <c r="D12467" s="17">
        <v>38</v>
      </c>
      <c r="E12467" s="17">
        <v>58</v>
      </c>
      <c r="F12467" s="17">
        <v>640</v>
      </c>
      <c r="G12467" s="17">
        <v>70</v>
      </c>
      <c r="H12467" s="17">
        <v>806</v>
      </c>
    </row>
    <row r="12468" spans="1:8">
      <c r="A12468" s="15">
        <v>12463</v>
      </c>
      <c r="B12468" s="16" t="s">
        <v>52</v>
      </c>
      <c r="C12468" s="16" t="s">
        <v>145</v>
      </c>
      <c r="D12468" s="17">
        <v>0</v>
      </c>
      <c r="E12468" s="17">
        <v>0</v>
      </c>
      <c r="F12468" s="17">
        <v>0</v>
      </c>
      <c r="G12468" s="17">
        <v>0</v>
      </c>
      <c r="H12468" s="17">
        <v>0</v>
      </c>
    </row>
    <row r="12469" spans="1:8">
      <c r="A12469" s="15">
        <v>12464</v>
      </c>
      <c r="B12469" s="16" t="s">
        <v>52</v>
      </c>
      <c r="C12469" s="16" t="s">
        <v>146</v>
      </c>
      <c r="D12469" s="17">
        <v>7</v>
      </c>
      <c r="E12469" s="17">
        <v>0</v>
      </c>
      <c r="F12469" s="17">
        <v>41</v>
      </c>
      <c r="G12469" s="17">
        <v>0</v>
      </c>
      <c r="H12469" s="17">
        <v>51</v>
      </c>
    </row>
    <row r="12470" spans="1:8">
      <c r="A12470" s="15">
        <v>12465</v>
      </c>
      <c r="B12470" s="16" t="s">
        <v>52</v>
      </c>
      <c r="C12470" s="16" t="s">
        <v>147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52</v>
      </c>
      <c r="C12471" s="16" t="s">
        <v>148</v>
      </c>
      <c r="D12471" s="17">
        <v>3</v>
      </c>
      <c r="E12471" s="17">
        <v>18</v>
      </c>
      <c r="F12471" s="17">
        <v>38</v>
      </c>
      <c r="G12471" s="17">
        <v>8</v>
      </c>
      <c r="H12471" s="17">
        <v>69</v>
      </c>
    </row>
    <row r="12472" spans="1:8">
      <c r="A12472" s="15">
        <v>12467</v>
      </c>
      <c r="B12472" s="16" t="s">
        <v>52</v>
      </c>
      <c r="C12472" s="16" t="s">
        <v>350</v>
      </c>
      <c r="D12472" s="17">
        <v>0</v>
      </c>
      <c r="E12472" s="17">
        <v>4</v>
      </c>
      <c r="F12472" s="17">
        <v>3</v>
      </c>
      <c r="G12472" s="17">
        <v>0</v>
      </c>
      <c r="H12472" s="17">
        <v>9</v>
      </c>
    </row>
    <row r="12473" spans="1:8">
      <c r="A12473" s="15">
        <v>12468</v>
      </c>
      <c r="B12473" s="16" t="s">
        <v>52</v>
      </c>
      <c r="C12473" s="16" t="s">
        <v>149</v>
      </c>
      <c r="D12473" s="17">
        <v>0</v>
      </c>
      <c r="E12473" s="17">
        <v>5</v>
      </c>
      <c r="F12473" s="17">
        <v>31</v>
      </c>
      <c r="G12473" s="17">
        <v>0</v>
      </c>
      <c r="H12473" s="17">
        <v>38</v>
      </c>
    </row>
    <row r="12474" spans="1:8">
      <c r="A12474" s="15">
        <v>12469</v>
      </c>
      <c r="B12474" s="16" t="s">
        <v>52</v>
      </c>
      <c r="C12474" s="16" t="s">
        <v>150</v>
      </c>
      <c r="D12474" s="17">
        <v>0</v>
      </c>
      <c r="E12474" s="17">
        <v>0</v>
      </c>
      <c r="F12474" s="17">
        <v>4</v>
      </c>
      <c r="G12474" s="17">
        <v>0</v>
      </c>
      <c r="H12474" s="17">
        <v>4</v>
      </c>
    </row>
    <row r="12475" spans="1:8">
      <c r="A12475" s="15">
        <v>12470</v>
      </c>
      <c r="B12475" s="16" t="s">
        <v>52</v>
      </c>
      <c r="C12475" s="16" t="s">
        <v>351</v>
      </c>
      <c r="D12475" s="17">
        <v>0</v>
      </c>
      <c r="E12475" s="17">
        <v>0</v>
      </c>
      <c r="F12475" s="17">
        <v>0</v>
      </c>
      <c r="G12475" s="17">
        <v>0</v>
      </c>
      <c r="H12475" s="17">
        <v>3</v>
      </c>
    </row>
    <row r="12476" spans="1:8">
      <c r="A12476" s="15">
        <v>12471</v>
      </c>
      <c r="B12476" s="16" t="s">
        <v>52</v>
      </c>
      <c r="C12476" s="16" t="s">
        <v>151</v>
      </c>
      <c r="D12476" s="17">
        <v>5</v>
      </c>
      <c r="E12476" s="17">
        <v>19</v>
      </c>
      <c r="F12476" s="17">
        <v>501</v>
      </c>
      <c r="G12476" s="17">
        <v>204</v>
      </c>
      <c r="H12476" s="17">
        <v>729</v>
      </c>
    </row>
    <row r="12477" spans="1:8">
      <c r="A12477" s="15">
        <v>12472</v>
      </c>
      <c r="B12477" s="16" t="s">
        <v>52</v>
      </c>
      <c r="C12477" s="16" t="s">
        <v>152</v>
      </c>
      <c r="D12477" s="17">
        <v>0</v>
      </c>
      <c r="E12477" s="17">
        <v>0</v>
      </c>
      <c r="F12477" s="17">
        <v>0</v>
      </c>
      <c r="G12477" s="17">
        <v>0</v>
      </c>
      <c r="H12477" s="17">
        <v>0</v>
      </c>
    </row>
    <row r="12478" spans="1:8">
      <c r="A12478" s="15">
        <v>12473</v>
      </c>
      <c r="B12478" s="16" t="s">
        <v>52</v>
      </c>
      <c r="C12478" s="16" t="s">
        <v>352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52</v>
      </c>
      <c r="C12479" s="16" t="s">
        <v>153</v>
      </c>
      <c r="D12479" s="17">
        <v>9</v>
      </c>
      <c r="E12479" s="17">
        <v>13</v>
      </c>
      <c r="F12479" s="17">
        <v>315</v>
      </c>
      <c r="G12479" s="17">
        <v>107</v>
      </c>
      <c r="H12479" s="17">
        <v>439</v>
      </c>
    </row>
    <row r="12480" spans="1:8">
      <c r="A12480" s="15">
        <v>12475</v>
      </c>
      <c r="B12480" s="16" t="s">
        <v>52</v>
      </c>
      <c r="C12480" s="16" t="s">
        <v>154</v>
      </c>
      <c r="D12480" s="17">
        <v>0</v>
      </c>
      <c r="E12480" s="17">
        <v>0</v>
      </c>
      <c r="F12480" s="17">
        <v>6</v>
      </c>
      <c r="G12480" s="17">
        <v>7</v>
      </c>
      <c r="H12480" s="17">
        <v>13</v>
      </c>
    </row>
    <row r="12481" spans="1:8">
      <c r="A12481" s="15">
        <v>12476</v>
      </c>
      <c r="B12481" s="16" t="s">
        <v>52</v>
      </c>
      <c r="C12481" s="16" t="s">
        <v>155</v>
      </c>
      <c r="D12481" s="17">
        <v>0</v>
      </c>
      <c r="E12481" s="17">
        <v>0</v>
      </c>
      <c r="F12481" s="17">
        <v>7</v>
      </c>
      <c r="G12481" s="17">
        <v>9</v>
      </c>
      <c r="H12481" s="17">
        <v>16</v>
      </c>
    </row>
    <row r="12482" spans="1:8">
      <c r="A12482" s="15">
        <v>12477</v>
      </c>
      <c r="B12482" s="16" t="s">
        <v>52</v>
      </c>
      <c r="C12482" s="16" t="s">
        <v>156</v>
      </c>
      <c r="D12482" s="17">
        <v>0</v>
      </c>
      <c r="E12482" s="17">
        <v>0</v>
      </c>
      <c r="F12482" s="17">
        <v>0</v>
      </c>
      <c r="G12482" s="17">
        <v>0</v>
      </c>
      <c r="H12482" s="17">
        <v>7</v>
      </c>
    </row>
    <row r="12483" spans="1:8">
      <c r="A12483" s="15">
        <v>12478</v>
      </c>
      <c r="B12483" s="16" t="s">
        <v>52</v>
      </c>
      <c r="C12483" s="16" t="s">
        <v>157</v>
      </c>
      <c r="D12483" s="17">
        <v>0</v>
      </c>
      <c r="E12483" s="17">
        <v>0</v>
      </c>
      <c r="F12483" s="17">
        <v>0</v>
      </c>
      <c r="G12483" s="17">
        <v>0</v>
      </c>
      <c r="H12483" s="17">
        <v>0</v>
      </c>
    </row>
    <row r="12484" spans="1:8">
      <c r="A12484" s="15">
        <v>12479</v>
      </c>
      <c r="B12484" s="16" t="s">
        <v>52</v>
      </c>
      <c r="C12484" s="16" t="s">
        <v>158</v>
      </c>
      <c r="D12484" s="17">
        <v>0</v>
      </c>
      <c r="E12484" s="17">
        <v>0</v>
      </c>
      <c r="F12484" s="17">
        <v>0</v>
      </c>
      <c r="G12484" s="17">
        <v>0</v>
      </c>
      <c r="H12484" s="17">
        <v>0</v>
      </c>
    </row>
    <row r="12485" spans="1:8">
      <c r="A12485" s="15">
        <v>12480</v>
      </c>
      <c r="B12485" s="16" t="s">
        <v>52</v>
      </c>
      <c r="C12485" s="16" t="s">
        <v>159</v>
      </c>
      <c r="D12485" s="17">
        <v>0</v>
      </c>
      <c r="E12485" s="17">
        <v>0</v>
      </c>
      <c r="F12485" s="17">
        <v>9</v>
      </c>
      <c r="G12485" s="17">
        <v>7</v>
      </c>
      <c r="H12485" s="17">
        <v>13</v>
      </c>
    </row>
    <row r="12486" spans="1:8">
      <c r="A12486" s="15">
        <v>12481</v>
      </c>
      <c r="B12486" s="16" t="s">
        <v>52</v>
      </c>
      <c r="C12486" s="16" t="s">
        <v>160</v>
      </c>
      <c r="D12486" s="17">
        <v>0</v>
      </c>
      <c r="E12486" s="17">
        <v>0</v>
      </c>
      <c r="F12486" s="17">
        <v>0</v>
      </c>
      <c r="G12486" s="17">
        <v>0</v>
      </c>
      <c r="H12486" s="17">
        <v>0</v>
      </c>
    </row>
    <row r="12487" spans="1:8">
      <c r="A12487" s="15">
        <v>12482</v>
      </c>
      <c r="B12487" s="16" t="s">
        <v>52</v>
      </c>
      <c r="C12487" s="16" t="s">
        <v>161</v>
      </c>
      <c r="D12487" s="17">
        <v>113</v>
      </c>
      <c r="E12487" s="17">
        <v>57</v>
      </c>
      <c r="F12487" s="17">
        <v>518</v>
      </c>
      <c r="G12487" s="17">
        <v>125</v>
      </c>
      <c r="H12487" s="17">
        <v>814</v>
      </c>
    </row>
    <row r="12488" spans="1:8">
      <c r="A12488" s="15">
        <v>12483</v>
      </c>
      <c r="B12488" s="16" t="s">
        <v>52</v>
      </c>
      <c r="C12488" s="16" t="s">
        <v>162</v>
      </c>
      <c r="D12488" s="17">
        <v>4</v>
      </c>
      <c r="E12488" s="17">
        <v>8</v>
      </c>
      <c r="F12488" s="17">
        <v>315</v>
      </c>
      <c r="G12488" s="17">
        <v>40</v>
      </c>
      <c r="H12488" s="17">
        <v>366</v>
      </c>
    </row>
    <row r="12489" spans="1:8">
      <c r="A12489" s="15">
        <v>12484</v>
      </c>
      <c r="B12489" s="16" t="s">
        <v>52</v>
      </c>
      <c r="C12489" s="16" t="s">
        <v>163</v>
      </c>
      <c r="D12489" s="17">
        <v>132</v>
      </c>
      <c r="E12489" s="17">
        <v>95</v>
      </c>
      <c r="F12489" s="17">
        <v>1502</v>
      </c>
      <c r="G12489" s="17">
        <v>877</v>
      </c>
      <c r="H12489" s="17">
        <v>2602</v>
      </c>
    </row>
    <row r="12490" spans="1:8">
      <c r="A12490" s="15">
        <v>12485</v>
      </c>
      <c r="B12490" s="16" t="s">
        <v>52</v>
      </c>
      <c r="C12490" s="16" t="s">
        <v>164</v>
      </c>
      <c r="D12490" s="17">
        <v>0</v>
      </c>
      <c r="E12490" s="17">
        <v>0</v>
      </c>
      <c r="F12490" s="17">
        <v>0</v>
      </c>
      <c r="G12490" s="17">
        <v>0</v>
      </c>
      <c r="H12490" s="17">
        <v>0</v>
      </c>
    </row>
    <row r="12491" spans="1:8">
      <c r="A12491" s="15">
        <v>12486</v>
      </c>
      <c r="B12491" s="16" t="s">
        <v>52</v>
      </c>
      <c r="C12491" s="16" t="s">
        <v>165</v>
      </c>
      <c r="D12491" s="17">
        <v>0</v>
      </c>
      <c r="E12491" s="17">
        <v>8</v>
      </c>
      <c r="F12491" s="17">
        <v>37</v>
      </c>
      <c r="G12491" s="17">
        <v>4</v>
      </c>
      <c r="H12491" s="17">
        <v>50</v>
      </c>
    </row>
    <row r="12492" spans="1:8">
      <c r="A12492" s="15">
        <v>12487</v>
      </c>
      <c r="B12492" s="16" t="s">
        <v>52</v>
      </c>
      <c r="C12492" s="16" t="s">
        <v>166</v>
      </c>
      <c r="D12492" s="17">
        <v>0</v>
      </c>
      <c r="E12492" s="17">
        <v>0</v>
      </c>
      <c r="F12492" s="17">
        <v>0</v>
      </c>
      <c r="G12492" s="17">
        <v>4</v>
      </c>
      <c r="H12492" s="17">
        <v>4</v>
      </c>
    </row>
    <row r="12493" spans="1:8">
      <c r="A12493" s="15">
        <v>12488</v>
      </c>
      <c r="B12493" s="16" t="s">
        <v>52</v>
      </c>
      <c r="C12493" s="16" t="s">
        <v>167</v>
      </c>
      <c r="D12493" s="17">
        <v>13</v>
      </c>
      <c r="E12493" s="17">
        <v>43</v>
      </c>
      <c r="F12493" s="17">
        <v>361</v>
      </c>
      <c r="G12493" s="17">
        <v>7</v>
      </c>
      <c r="H12493" s="17">
        <v>430</v>
      </c>
    </row>
    <row r="12494" spans="1:8">
      <c r="A12494" s="15">
        <v>12489</v>
      </c>
      <c r="B12494" s="16" t="s">
        <v>52</v>
      </c>
      <c r="C12494" s="16" t="s">
        <v>168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52</v>
      </c>
      <c r="C12495" s="16" t="s">
        <v>353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52</v>
      </c>
      <c r="C12496" s="16" t="s">
        <v>169</v>
      </c>
      <c r="D12496" s="17">
        <v>24</v>
      </c>
      <c r="E12496" s="17">
        <v>43</v>
      </c>
      <c r="F12496" s="17">
        <v>417</v>
      </c>
      <c r="G12496" s="17">
        <v>24</v>
      </c>
      <c r="H12496" s="17">
        <v>505</v>
      </c>
    </row>
    <row r="12497" spans="1:8">
      <c r="A12497" s="15">
        <v>12492</v>
      </c>
      <c r="B12497" s="16" t="s">
        <v>52</v>
      </c>
      <c r="C12497" s="16" t="s">
        <v>170</v>
      </c>
      <c r="D12497" s="17">
        <v>0</v>
      </c>
      <c r="E12497" s="17">
        <v>0</v>
      </c>
      <c r="F12497" s="17">
        <v>7</v>
      </c>
      <c r="G12497" s="17">
        <v>6</v>
      </c>
      <c r="H12497" s="17">
        <v>19</v>
      </c>
    </row>
    <row r="12498" spans="1:8">
      <c r="A12498" s="15">
        <v>12493</v>
      </c>
      <c r="B12498" s="16" t="s">
        <v>52</v>
      </c>
      <c r="C12498" s="16" t="s">
        <v>171</v>
      </c>
      <c r="D12498" s="17">
        <v>0</v>
      </c>
      <c r="E12498" s="17">
        <v>0</v>
      </c>
      <c r="F12498" s="17">
        <v>47</v>
      </c>
      <c r="G12498" s="17">
        <v>13</v>
      </c>
      <c r="H12498" s="17">
        <v>61</v>
      </c>
    </row>
    <row r="12499" spans="1:8">
      <c r="A12499" s="15">
        <v>12494</v>
      </c>
      <c r="B12499" s="16" t="s">
        <v>52</v>
      </c>
      <c r="C12499" s="16" t="s">
        <v>172</v>
      </c>
      <c r="D12499" s="17">
        <v>0</v>
      </c>
      <c r="E12499" s="17">
        <v>0</v>
      </c>
      <c r="F12499" s="17">
        <v>0</v>
      </c>
      <c r="G12499" s="17">
        <v>0</v>
      </c>
      <c r="H12499" s="17">
        <v>0</v>
      </c>
    </row>
    <row r="12500" spans="1:8">
      <c r="A12500" s="15">
        <v>12495</v>
      </c>
      <c r="B12500" s="16" t="s">
        <v>52</v>
      </c>
      <c r="C12500" s="16" t="s">
        <v>173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52</v>
      </c>
      <c r="C12501" s="16" t="s">
        <v>174</v>
      </c>
      <c r="D12501" s="17">
        <v>0</v>
      </c>
      <c r="E12501" s="17">
        <v>0</v>
      </c>
      <c r="F12501" s="17">
        <v>0</v>
      </c>
      <c r="G12501" s="17">
        <v>0</v>
      </c>
      <c r="H12501" s="17">
        <v>0</v>
      </c>
    </row>
    <row r="12502" spans="1:8">
      <c r="A12502" s="15">
        <v>12497</v>
      </c>
      <c r="B12502" s="16" t="s">
        <v>52</v>
      </c>
      <c r="C12502" s="16" t="s">
        <v>175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52</v>
      </c>
      <c r="C12503" s="16" t="s">
        <v>176</v>
      </c>
      <c r="D12503" s="17">
        <v>0</v>
      </c>
      <c r="E12503" s="17">
        <v>0</v>
      </c>
      <c r="F12503" s="17">
        <v>11</v>
      </c>
      <c r="G12503" s="17">
        <v>7</v>
      </c>
      <c r="H12503" s="17">
        <v>17</v>
      </c>
    </row>
    <row r="12504" spans="1:8">
      <c r="A12504" s="15">
        <v>12499</v>
      </c>
      <c r="B12504" s="16" t="s">
        <v>52</v>
      </c>
      <c r="C12504" s="16" t="s">
        <v>177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52</v>
      </c>
      <c r="C12505" s="16" t="s">
        <v>178</v>
      </c>
      <c r="D12505" s="17">
        <v>0</v>
      </c>
      <c r="E12505" s="17">
        <v>35</v>
      </c>
      <c r="F12505" s="17">
        <v>169</v>
      </c>
      <c r="G12505" s="17">
        <v>283</v>
      </c>
      <c r="H12505" s="17">
        <v>484</v>
      </c>
    </row>
    <row r="12506" spans="1:8">
      <c r="A12506" s="15">
        <v>12501</v>
      </c>
      <c r="B12506" s="16" t="s">
        <v>52</v>
      </c>
      <c r="C12506" s="16" t="s">
        <v>179</v>
      </c>
      <c r="D12506" s="17">
        <v>4</v>
      </c>
      <c r="E12506" s="17">
        <v>8</v>
      </c>
      <c r="F12506" s="17">
        <v>30</v>
      </c>
      <c r="G12506" s="17">
        <v>0</v>
      </c>
      <c r="H12506" s="17">
        <v>39</v>
      </c>
    </row>
    <row r="12507" spans="1:8">
      <c r="A12507" s="15">
        <v>12502</v>
      </c>
      <c r="B12507" s="16" t="s">
        <v>52</v>
      </c>
      <c r="C12507" s="16" t="s">
        <v>180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52</v>
      </c>
      <c r="C12508" s="16" t="s">
        <v>181</v>
      </c>
      <c r="D12508" s="17">
        <v>10</v>
      </c>
      <c r="E12508" s="17">
        <v>3</v>
      </c>
      <c r="F12508" s="17">
        <v>228</v>
      </c>
      <c r="G12508" s="17">
        <v>151</v>
      </c>
      <c r="H12508" s="17">
        <v>395</v>
      </c>
    </row>
    <row r="12509" spans="1:8">
      <c r="A12509" s="15">
        <v>12504</v>
      </c>
      <c r="B12509" s="16" t="s">
        <v>52</v>
      </c>
      <c r="C12509" s="16" t="s">
        <v>182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52</v>
      </c>
      <c r="C12510" s="16" t="s">
        <v>183</v>
      </c>
      <c r="D12510" s="17">
        <v>0</v>
      </c>
      <c r="E12510" s="17">
        <v>0</v>
      </c>
      <c r="F12510" s="17">
        <v>0</v>
      </c>
      <c r="G12510" s="17">
        <v>0</v>
      </c>
      <c r="H12510" s="17">
        <v>0</v>
      </c>
    </row>
    <row r="12511" spans="1:8">
      <c r="A12511" s="15">
        <v>12506</v>
      </c>
      <c r="B12511" s="16" t="s">
        <v>52</v>
      </c>
      <c r="C12511" s="16" t="s">
        <v>184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52</v>
      </c>
      <c r="C12512" s="16" t="s">
        <v>185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52</v>
      </c>
      <c r="C12513" s="16" t="s">
        <v>186</v>
      </c>
      <c r="D12513" s="17">
        <v>0</v>
      </c>
      <c r="E12513" s="17">
        <v>0</v>
      </c>
      <c r="F12513" s="17">
        <v>0</v>
      </c>
      <c r="G12513" s="17">
        <v>0</v>
      </c>
      <c r="H12513" s="17">
        <v>0</v>
      </c>
    </row>
    <row r="12514" spans="1:8">
      <c r="A12514" s="15">
        <v>12509</v>
      </c>
      <c r="B12514" s="16" t="s">
        <v>52</v>
      </c>
      <c r="C12514" s="16" t="s">
        <v>354</v>
      </c>
      <c r="D12514" s="17">
        <v>0</v>
      </c>
      <c r="E12514" s="17">
        <v>0</v>
      </c>
      <c r="F12514" s="17">
        <v>0</v>
      </c>
      <c r="G12514" s="17">
        <v>0</v>
      </c>
      <c r="H12514" s="17">
        <v>0</v>
      </c>
    </row>
    <row r="12515" spans="1:8">
      <c r="A12515" s="15">
        <v>12510</v>
      </c>
      <c r="B12515" s="16" t="s">
        <v>52</v>
      </c>
      <c r="C12515" s="16" t="s">
        <v>187</v>
      </c>
      <c r="D12515" s="17">
        <v>4</v>
      </c>
      <c r="E12515" s="17">
        <v>0</v>
      </c>
      <c r="F12515" s="17">
        <v>4</v>
      </c>
      <c r="G12515" s="17">
        <v>0</v>
      </c>
      <c r="H12515" s="17">
        <v>6</v>
      </c>
    </row>
    <row r="12516" spans="1:8">
      <c r="A12516" s="15">
        <v>12511</v>
      </c>
      <c r="B12516" s="16" t="s">
        <v>52</v>
      </c>
      <c r="C12516" s="16" t="s">
        <v>188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52</v>
      </c>
      <c r="C12517" s="16" t="s">
        <v>189</v>
      </c>
      <c r="D12517" s="17">
        <v>0</v>
      </c>
      <c r="E12517" s="17">
        <v>0</v>
      </c>
      <c r="F12517" s="17">
        <v>3</v>
      </c>
      <c r="G12517" s="17">
        <v>0</v>
      </c>
      <c r="H12517" s="17">
        <v>8</v>
      </c>
    </row>
    <row r="12518" spans="1:8">
      <c r="A12518" s="15">
        <v>12513</v>
      </c>
      <c r="B12518" s="16" t="s">
        <v>52</v>
      </c>
      <c r="C12518" s="16" t="s">
        <v>190</v>
      </c>
      <c r="D12518" s="17">
        <v>0</v>
      </c>
      <c r="E12518" s="17">
        <v>0</v>
      </c>
      <c r="F12518" s="17">
        <v>0</v>
      </c>
      <c r="G12518" s="17">
        <v>0</v>
      </c>
      <c r="H12518" s="17">
        <v>0</v>
      </c>
    </row>
    <row r="12519" spans="1:8">
      <c r="A12519" s="15">
        <v>12514</v>
      </c>
      <c r="B12519" s="16" t="s">
        <v>52</v>
      </c>
      <c r="C12519" s="16" t="s">
        <v>191</v>
      </c>
      <c r="D12519" s="17">
        <v>0</v>
      </c>
      <c r="E12519" s="17">
        <v>0</v>
      </c>
      <c r="F12519" s="17">
        <v>0</v>
      </c>
      <c r="G12519" s="17">
        <v>0</v>
      </c>
      <c r="H12519" s="17">
        <v>0</v>
      </c>
    </row>
    <row r="12520" spans="1:8">
      <c r="A12520" s="15">
        <v>12515</v>
      </c>
      <c r="B12520" s="16" t="s">
        <v>52</v>
      </c>
      <c r="C12520" s="16" t="s">
        <v>192</v>
      </c>
      <c r="D12520" s="17">
        <v>0</v>
      </c>
      <c r="E12520" s="17">
        <v>0</v>
      </c>
      <c r="F12520" s="17">
        <v>0</v>
      </c>
      <c r="G12520" s="17">
        <v>0</v>
      </c>
      <c r="H12520" s="17">
        <v>4</v>
      </c>
    </row>
    <row r="12521" spans="1:8">
      <c r="A12521" s="15">
        <v>12516</v>
      </c>
      <c r="B12521" s="16" t="s">
        <v>52</v>
      </c>
      <c r="C12521" s="16" t="s">
        <v>355</v>
      </c>
      <c r="D12521" s="17">
        <v>12</v>
      </c>
      <c r="E12521" s="17">
        <v>16</v>
      </c>
      <c r="F12521" s="17">
        <v>118</v>
      </c>
      <c r="G12521" s="17">
        <v>8</v>
      </c>
      <c r="H12521" s="17">
        <v>155</v>
      </c>
    </row>
    <row r="12522" spans="1:8">
      <c r="A12522" s="15">
        <v>12517</v>
      </c>
      <c r="B12522" s="16" t="s">
        <v>52</v>
      </c>
      <c r="C12522" s="16" t="s">
        <v>193</v>
      </c>
      <c r="D12522" s="17">
        <v>0</v>
      </c>
      <c r="E12522" s="17">
        <v>0</v>
      </c>
      <c r="F12522" s="17">
        <v>28</v>
      </c>
      <c r="G12522" s="17">
        <v>19</v>
      </c>
      <c r="H12522" s="17">
        <v>52</v>
      </c>
    </row>
    <row r="12523" spans="1:8">
      <c r="A12523" s="15">
        <v>12518</v>
      </c>
      <c r="B12523" s="16" t="s">
        <v>52</v>
      </c>
      <c r="C12523" s="16" t="s">
        <v>194</v>
      </c>
      <c r="D12523" s="17">
        <v>0</v>
      </c>
      <c r="E12523" s="17">
        <v>0</v>
      </c>
      <c r="F12523" s="17">
        <v>0</v>
      </c>
      <c r="G12523" s="17">
        <v>0</v>
      </c>
      <c r="H12523" s="17">
        <v>0</v>
      </c>
    </row>
    <row r="12524" spans="1:8">
      <c r="A12524" s="15">
        <v>12519</v>
      </c>
      <c r="B12524" s="16" t="s">
        <v>52</v>
      </c>
      <c r="C12524" s="16" t="s">
        <v>195</v>
      </c>
      <c r="D12524" s="17">
        <v>371</v>
      </c>
      <c r="E12524" s="17">
        <v>431</v>
      </c>
      <c r="F12524" s="17">
        <v>4097</v>
      </c>
      <c r="G12524" s="17">
        <v>221</v>
      </c>
      <c r="H12524" s="17">
        <v>5119</v>
      </c>
    </row>
    <row r="12525" spans="1:8">
      <c r="A12525" s="15">
        <v>12520</v>
      </c>
      <c r="B12525" s="16" t="s">
        <v>52</v>
      </c>
      <c r="C12525" s="16" t="s">
        <v>196</v>
      </c>
      <c r="D12525" s="17">
        <v>24</v>
      </c>
      <c r="E12525" s="17">
        <v>35</v>
      </c>
      <c r="F12525" s="17">
        <v>233</v>
      </c>
      <c r="G12525" s="17">
        <v>3</v>
      </c>
      <c r="H12525" s="17">
        <v>297</v>
      </c>
    </row>
    <row r="12526" spans="1:8">
      <c r="A12526" s="15">
        <v>12521</v>
      </c>
      <c r="B12526" s="16" t="s">
        <v>52</v>
      </c>
      <c r="C12526" s="16" t="s">
        <v>197</v>
      </c>
      <c r="D12526" s="17">
        <v>13</v>
      </c>
      <c r="E12526" s="17">
        <v>22</v>
      </c>
      <c r="F12526" s="17">
        <v>130</v>
      </c>
      <c r="G12526" s="17">
        <v>12</v>
      </c>
      <c r="H12526" s="17">
        <v>171</v>
      </c>
    </row>
    <row r="12527" spans="1:8">
      <c r="A12527" s="15">
        <v>12522</v>
      </c>
      <c r="B12527" s="16" t="s">
        <v>52</v>
      </c>
      <c r="C12527" s="16" t="s">
        <v>198</v>
      </c>
      <c r="D12527" s="17">
        <v>45</v>
      </c>
      <c r="E12527" s="17">
        <v>61</v>
      </c>
      <c r="F12527" s="17">
        <v>235</v>
      </c>
      <c r="G12527" s="17">
        <v>20</v>
      </c>
      <c r="H12527" s="17">
        <v>355</v>
      </c>
    </row>
    <row r="12528" spans="1:8">
      <c r="A12528" s="15">
        <v>12523</v>
      </c>
      <c r="B12528" s="16" t="s">
        <v>52</v>
      </c>
      <c r="C12528" s="16" t="s">
        <v>199</v>
      </c>
      <c r="D12528" s="17">
        <v>21</v>
      </c>
      <c r="E12528" s="17">
        <v>3</v>
      </c>
      <c r="F12528" s="17">
        <v>117</v>
      </c>
      <c r="G12528" s="17">
        <v>78</v>
      </c>
      <c r="H12528" s="17">
        <v>223</v>
      </c>
    </row>
    <row r="12529" spans="1:8">
      <c r="A12529" s="15">
        <v>12524</v>
      </c>
      <c r="B12529" s="16" t="s">
        <v>52</v>
      </c>
      <c r="C12529" s="16" t="s">
        <v>200</v>
      </c>
      <c r="D12529" s="17">
        <v>0</v>
      </c>
      <c r="E12529" s="17">
        <v>0</v>
      </c>
      <c r="F12529" s="17">
        <v>0</v>
      </c>
      <c r="G12529" s="17">
        <v>0</v>
      </c>
      <c r="H12529" s="17">
        <v>0</v>
      </c>
    </row>
    <row r="12530" spans="1:8">
      <c r="A12530" s="15">
        <v>12525</v>
      </c>
      <c r="B12530" s="16" t="s">
        <v>52</v>
      </c>
      <c r="C12530" s="16" t="s">
        <v>201</v>
      </c>
      <c r="D12530" s="17">
        <v>0</v>
      </c>
      <c r="E12530" s="17">
        <v>0</v>
      </c>
      <c r="F12530" s="17">
        <v>4</v>
      </c>
      <c r="G12530" s="17">
        <v>0</v>
      </c>
      <c r="H12530" s="17">
        <v>8</v>
      </c>
    </row>
    <row r="12531" spans="1:8">
      <c r="A12531" s="15">
        <v>12526</v>
      </c>
      <c r="B12531" s="16" t="s">
        <v>52</v>
      </c>
      <c r="C12531" s="16" t="s">
        <v>202</v>
      </c>
      <c r="D12531" s="17">
        <v>7</v>
      </c>
      <c r="E12531" s="17">
        <v>15</v>
      </c>
      <c r="F12531" s="17">
        <v>530</v>
      </c>
      <c r="G12531" s="17">
        <v>424</v>
      </c>
      <c r="H12531" s="17">
        <v>974</v>
      </c>
    </row>
    <row r="12532" spans="1:8">
      <c r="A12532" s="15">
        <v>12527</v>
      </c>
      <c r="B12532" s="16" t="s">
        <v>52</v>
      </c>
      <c r="C12532" s="16" t="s">
        <v>203</v>
      </c>
      <c r="D12532" s="17">
        <v>0</v>
      </c>
      <c r="E12532" s="17">
        <v>0</v>
      </c>
      <c r="F12532" s="17">
        <v>0</v>
      </c>
      <c r="G12532" s="17">
        <v>0</v>
      </c>
      <c r="H12532" s="17">
        <v>3</v>
      </c>
    </row>
    <row r="12533" spans="1:8">
      <c r="A12533" s="15">
        <v>12528</v>
      </c>
      <c r="B12533" s="16" t="s">
        <v>52</v>
      </c>
      <c r="C12533" s="16" t="s">
        <v>204</v>
      </c>
      <c r="D12533" s="17">
        <v>3</v>
      </c>
      <c r="E12533" s="17">
        <v>13</v>
      </c>
      <c r="F12533" s="17">
        <v>49</v>
      </c>
      <c r="G12533" s="17">
        <v>8</v>
      </c>
      <c r="H12533" s="17">
        <v>70</v>
      </c>
    </row>
    <row r="12534" spans="1:8">
      <c r="A12534" s="15">
        <v>12529</v>
      </c>
      <c r="B12534" s="16" t="s">
        <v>52</v>
      </c>
      <c r="C12534" s="16" t="s">
        <v>205</v>
      </c>
      <c r="D12534" s="17">
        <v>0</v>
      </c>
      <c r="E12534" s="17">
        <v>0</v>
      </c>
      <c r="F12534" s="17">
        <v>0</v>
      </c>
      <c r="G12534" s="17">
        <v>0</v>
      </c>
      <c r="H12534" s="17">
        <v>0</v>
      </c>
    </row>
    <row r="12535" spans="1:8">
      <c r="A12535" s="15">
        <v>12530</v>
      </c>
      <c r="B12535" s="16" t="s">
        <v>52</v>
      </c>
      <c r="C12535" s="16" t="s">
        <v>356</v>
      </c>
      <c r="D12535" s="17">
        <v>0</v>
      </c>
      <c r="E12535" s="17">
        <v>0</v>
      </c>
      <c r="F12535" s="17">
        <v>4</v>
      </c>
      <c r="G12535" s="17">
        <v>0</v>
      </c>
      <c r="H12535" s="17">
        <v>4</v>
      </c>
    </row>
    <row r="12536" spans="1:8">
      <c r="A12536" s="15">
        <v>12531</v>
      </c>
      <c r="B12536" s="16" t="s">
        <v>52</v>
      </c>
      <c r="C12536" s="16" t="s">
        <v>206</v>
      </c>
      <c r="D12536" s="17">
        <v>12</v>
      </c>
      <c r="E12536" s="17">
        <v>3</v>
      </c>
      <c r="F12536" s="17">
        <v>25</v>
      </c>
      <c r="G12536" s="17">
        <v>0</v>
      </c>
      <c r="H12536" s="17">
        <v>36</v>
      </c>
    </row>
    <row r="12537" spans="1:8">
      <c r="A12537" s="15">
        <v>12532</v>
      </c>
      <c r="B12537" s="16" t="s">
        <v>52</v>
      </c>
      <c r="C12537" s="16" t="s">
        <v>207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52</v>
      </c>
      <c r="C12538" s="16" t="s">
        <v>208</v>
      </c>
      <c r="D12538" s="17">
        <v>75</v>
      </c>
      <c r="E12538" s="17">
        <v>52</v>
      </c>
      <c r="F12538" s="17">
        <v>30</v>
      </c>
      <c r="G12538" s="17">
        <v>0</v>
      </c>
      <c r="H12538" s="17">
        <v>162</v>
      </c>
    </row>
    <row r="12539" spans="1:8">
      <c r="A12539" s="15">
        <v>12534</v>
      </c>
      <c r="B12539" s="16" t="s">
        <v>52</v>
      </c>
      <c r="C12539" s="16" t="s">
        <v>209</v>
      </c>
      <c r="D12539" s="17">
        <v>0</v>
      </c>
      <c r="E12539" s="17">
        <v>0</v>
      </c>
      <c r="F12539" s="17">
        <v>6</v>
      </c>
      <c r="G12539" s="17">
        <v>0</v>
      </c>
      <c r="H12539" s="17">
        <v>6</v>
      </c>
    </row>
    <row r="12540" spans="1:8">
      <c r="A12540" s="15">
        <v>12535</v>
      </c>
      <c r="B12540" s="16" t="s">
        <v>52</v>
      </c>
      <c r="C12540" s="16" t="s">
        <v>357</v>
      </c>
      <c r="D12540" s="17">
        <v>0</v>
      </c>
      <c r="E12540" s="17">
        <v>0</v>
      </c>
      <c r="F12540" s="17">
        <v>0</v>
      </c>
      <c r="G12540" s="17">
        <v>0</v>
      </c>
      <c r="H12540" s="17">
        <v>0</v>
      </c>
    </row>
    <row r="12541" spans="1:8">
      <c r="A12541" s="15">
        <v>12536</v>
      </c>
      <c r="B12541" s="16" t="s">
        <v>52</v>
      </c>
      <c r="C12541" s="16" t="s">
        <v>358</v>
      </c>
      <c r="D12541" s="17">
        <v>23</v>
      </c>
      <c r="E12541" s="17">
        <v>15</v>
      </c>
      <c r="F12541" s="17">
        <v>108</v>
      </c>
      <c r="G12541" s="17">
        <v>3</v>
      </c>
      <c r="H12541" s="17">
        <v>143</v>
      </c>
    </row>
    <row r="12542" spans="1:8">
      <c r="A12542" s="15">
        <v>12537</v>
      </c>
      <c r="B12542" s="16" t="s">
        <v>52</v>
      </c>
      <c r="C12542" s="16" t="s">
        <v>359</v>
      </c>
      <c r="D12542" s="17">
        <v>0</v>
      </c>
      <c r="E12542" s="17">
        <v>7</v>
      </c>
      <c r="F12542" s="17">
        <v>64</v>
      </c>
      <c r="G12542" s="17">
        <v>8</v>
      </c>
      <c r="H12542" s="17">
        <v>78</v>
      </c>
    </row>
    <row r="12543" spans="1:8">
      <c r="A12543" s="15">
        <v>12538</v>
      </c>
      <c r="B12543" s="16" t="s">
        <v>52</v>
      </c>
      <c r="C12543" s="16" t="s">
        <v>210</v>
      </c>
      <c r="D12543" s="17">
        <v>10</v>
      </c>
      <c r="E12543" s="17">
        <v>4</v>
      </c>
      <c r="F12543" s="17">
        <v>39</v>
      </c>
      <c r="G12543" s="17">
        <v>0</v>
      </c>
      <c r="H12543" s="17">
        <v>45</v>
      </c>
    </row>
    <row r="12544" spans="1:8">
      <c r="A12544" s="15">
        <v>12539</v>
      </c>
      <c r="B12544" s="16" t="s">
        <v>52</v>
      </c>
      <c r="C12544" s="16" t="s">
        <v>360</v>
      </c>
      <c r="D12544" s="17">
        <v>0</v>
      </c>
      <c r="E12544" s="17">
        <v>0</v>
      </c>
      <c r="F12544" s="17">
        <v>0</v>
      </c>
      <c r="G12544" s="17">
        <v>0</v>
      </c>
      <c r="H12544" s="17">
        <v>3</v>
      </c>
    </row>
    <row r="12545" spans="1:8">
      <c r="A12545" s="15">
        <v>12540</v>
      </c>
      <c r="B12545" s="16" t="s">
        <v>52</v>
      </c>
      <c r="C12545" s="16" t="s">
        <v>211</v>
      </c>
      <c r="D12545" s="17">
        <v>0</v>
      </c>
      <c r="E12545" s="17">
        <v>0</v>
      </c>
      <c r="F12545" s="17">
        <v>84</v>
      </c>
      <c r="G12545" s="17">
        <v>4</v>
      </c>
      <c r="H12545" s="17">
        <v>92</v>
      </c>
    </row>
    <row r="12546" spans="1:8">
      <c r="A12546" s="15">
        <v>12541</v>
      </c>
      <c r="B12546" s="16" t="s">
        <v>52</v>
      </c>
      <c r="C12546" s="16" t="s">
        <v>212</v>
      </c>
      <c r="D12546" s="17">
        <v>0</v>
      </c>
      <c r="E12546" s="17">
        <v>0</v>
      </c>
      <c r="F12546" s="17">
        <v>0</v>
      </c>
      <c r="G12546" s="17">
        <v>5</v>
      </c>
      <c r="H12546" s="17">
        <v>7</v>
      </c>
    </row>
    <row r="12547" spans="1:8">
      <c r="A12547" s="15">
        <v>12542</v>
      </c>
      <c r="B12547" s="16" t="s">
        <v>52</v>
      </c>
      <c r="C12547" s="16" t="s">
        <v>213</v>
      </c>
      <c r="D12547" s="17">
        <v>10</v>
      </c>
      <c r="E12547" s="17">
        <v>27</v>
      </c>
      <c r="F12547" s="17">
        <v>267</v>
      </c>
      <c r="G12547" s="17">
        <v>36</v>
      </c>
      <c r="H12547" s="17">
        <v>342</v>
      </c>
    </row>
    <row r="12548" spans="1:8">
      <c r="A12548" s="15">
        <v>12543</v>
      </c>
      <c r="B12548" s="16" t="s">
        <v>52</v>
      </c>
      <c r="C12548" s="16" t="s">
        <v>214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52</v>
      </c>
      <c r="C12549" s="16" t="s">
        <v>215</v>
      </c>
      <c r="D12549" s="17">
        <v>3</v>
      </c>
      <c r="E12549" s="17">
        <v>5</v>
      </c>
      <c r="F12549" s="17">
        <v>33</v>
      </c>
      <c r="G12549" s="17">
        <v>0</v>
      </c>
      <c r="H12549" s="17">
        <v>45</v>
      </c>
    </row>
    <row r="12550" spans="1:8">
      <c r="A12550" s="15">
        <v>12545</v>
      </c>
      <c r="B12550" s="16" t="s">
        <v>52</v>
      </c>
      <c r="C12550" s="16" t="s">
        <v>216</v>
      </c>
      <c r="D12550" s="17">
        <v>0</v>
      </c>
      <c r="E12550" s="17">
        <v>0</v>
      </c>
      <c r="F12550" s="17">
        <v>21</v>
      </c>
      <c r="G12550" s="17">
        <v>14</v>
      </c>
      <c r="H12550" s="17">
        <v>44</v>
      </c>
    </row>
    <row r="12551" spans="1:8">
      <c r="A12551" s="15">
        <v>12546</v>
      </c>
      <c r="B12551" s="16" t="s">
        <v>52</v>
      </c>
      <c r="C12551" s="16" t="s">
        <v>217</v>
      </c>
      <c r="D12551" s="17">
        <v>0</v>
      </c>
      <c r="E12551" s="17">
        <v>0</v>
      </c>
      <c r="F12551" s="17">
        <v>0</v>
      </c>
      <c r="G12551" s="17">
        <v>0</v>
      </c>
      <c r="H12551" s="17">
        <v>0</v>
      </c>
    </row>
    <row r="12552" spans="1:8">
      <c r="A12552" s="15">
        <v>12547</v>
      </c>
      <c r="B12552" s="16" t="s">
        <v>52</v>
      </c>
      <c r="C12552" s="16" t="s">
        <v>218</v>
      </c>
      <c r="D12552" s="17">
        <v>0</v>
      </c>
      <c r="E12552" s="17">
        <v>0</v>
      </c>
      <c r="F12552" s="17">
        <v>0</v>
      </c>
      <c r="G12552" s="17">
        <v>3</v>
      </c>
      <c r="H12552" s="17">
        <v>4</v>
      </c>
    </row>
    <row r="12553" spans="1:8">
      <c r="A12553" s="15">
        <v>12548</v>
      </c>
      <c r="B12553" s="16" t="s">
        <v>52</v>
      </c>
      <c r="C12553" s="16" t="s">
        <v>219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52</v>
      </c>
      <c r="C12554" s="16" t="s">
        <v>361</v>
      </c>
      <c r="D12554" s="17">
        <v>0</v>
      </c>
      <c r="E12554" s="17">
        <v>0</v>
      </c>
      <c r="F12554" s="17">
        <v>9</v>
      </c>
      <c r="G12554" s="17">
        <v>0</v>
      </c>
      <c r="H12554" s="17">
        <v>9</v>
      </c>
    </row>
    <row r="12555" spans="1:8">
      <c r="A12555" s="15">
        <v>12550</v>
      </c>
      <c r="B12555" s="16" t="s">
        <v>52</v>
      </c>
      <c r="C12555" s="16" t="s">
        <v>220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52</v>
      </c>
      <c r="C12556" s="16" t="s">
        <v>221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52</v>
      </c>
      <c r="C12557" s="16" t="s">
        <v>222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52</v>
      </c>
      <c r="C12558" s="16" t="s">
        <v>223</v>
      </c>
      <c r="D12558" s="17">
        <v>63</v>
      </c>
      <c r="E12558" s="17">
        <v>36</v>
      </c>
      <c r="F12558" s="17">
        <v>388</v>
      </c>
      <c r="G12558" s="17">
        <v>28</v>
      </c>
      <c r="H12558" s="17">
        <v>516</v>
      </c>
    </row>
    <row r="12559" spans="1:8">
      <c r="A12559" s="15">
        <v>12554</v>
      </c>
      <c r="B12559" s="16" t="s">
        <v>52</v>
      </c>
      <c r="C12559" s="16" t="s">
        <v>224</v>
      </c>
      <c r="D12559" s="17">
        <v>0</v>
      </c>
      <c r="E12559" s="17">
        <v>0</v>
      </c>
      <c r="F12559" s="17">
        <v>0</v>
      </c>
      <c r="G12559" s="17">
        <v>0</v>
      </c>
      <c r="H12559" s="17">
        <v>0</v>
      </c>
    </row>
    <row r="12560" spans="1:8">
      <c r="A12560" s="15">
        <v>12555</v>
      </c>
      <c r="B12560" s="16" t="s">
        <v>52</v>
      </c>
      <c r="C12560" s="16" t="s">
        <v>225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52</v>
      </c>
      <c r="C12561" s="16" t="s">
        <v>226</v>
      </c>
      <c r="D12561" s="17">
        <v>34</v>
      </c>
      <c r="E12561" s="17">
        <v>57</v>
      </c>
      <c r="F12561" s="17">
        <v>999</v>
      </c>
      <c r="G12561" s="17">
        <v>876</v>
      </c>
      <c r="H12561" s="17">
        <v>1963</v>
      </c>
    </row>
    <row r="12562" spans="1:8">
      <c r="A12562" s="15">
        <v>12557</v>
      </c>
      <c r="B12562" s="16" t="s">
        <v>52</v>
      </c>
      <c r="C12562" s="16" t="s">
        <v>227</v>
      </c>
      <c r="D12562" s="17">
        <v>0</v>
      </c>
      <c r="E12562" s="17">
        <v>0</v>
      </c>
      <c r="F12562" s="17">
        <v>0</v>
      </c>
      <c r="G12562" s="17">
        <v>0</v>
      </c>
      <c r="H12562" s="17">
        <v>0</v>
      </c>
    </row>
    <row r="12563" spans="1:8">
      <c r="A12563" s="15">
        <v>12558</v>
      </c>
      <c r="B12563" s="16" t="s">
        <v>52</v>
      </c>
      <c r="C12563" s="16" t="s">
        <v>228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52</v>
      </c>
      <c r="C12564" s="16" t="s">
        <v>373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52</v>
      </c>
      <c r="C12565" s="16" t="s">
        <v>229</v>
      </c>
      <c r="D12565" s="17">
        <v>0</v>
      </c>
      <c r="E12565" s="17">
        <v>0</v>
      </c>
      <c r="F12565" s="17">
        <v>0</v>
      </c>
      <c r="G12565" s="17">
        <v>0</v>
      </c>
      <c r="H12565" s="17">
        <v>0</v>
      </c>
    </row>
    <row r="12566" spans="1:8">
      <c r="A12566" s="15">
        <v>12561</v>
      </c>
      <c r="B12566" s="16" t="s">
        <v>52</v>
      </c>
      <c r="C12566" s="16" t="s">
        <v>230</v>
      </c>
      <c r="D12566" s="17">
        <v>8</v>
      </c>
      <c r="E12566" s="17">
        <v>10</v>
      </c>
      <c r="F12566" s="17">
        <v>129</v>
      </c>
      <c r="G12566" s="17">
        <v>19</v>
      </c>
      <c r="H12566" s="17">
        <v>162</v>
      </c>
    </row>
    <row r="12567" spans="1:8">
      <c r="A12567" s="15">
        <v>12562</v>
      </c>
      <c r="B12567" s="16" t="s">
        <v>52</v>
      </c>
      <c r="C12567" s="16" t="s">
        <v>231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52</v>
      </c>
      <c r="C12568" s="16" t="s">
        <v>232</v>
      </c>
      <c r="D12568" s="17">
        <v>0</v>
      </c>
      <c r="E12568" s="17">
        <v>0</v>
      </c>
      <c r="F12568" s="17">
        <v>0</v>
      </c>
      <c r="G12568" s="17">
        <v>0</v>
      </c>
      <c r="H12568" s="17">
        <v>0</v>
      </c>
    </row>
    <row r="12569" spans="1:8">
      <c r="A12569" s="15">
        <v>12564</v>
      </c>
      <c r="B12569" s="16" t="s">
        <v>52</v>
      </c>
      <c r="C12569" s="16" t="s">
        <v>233</v>
      </c>
      <c r="D12569" s="17">
        <v>5</v>
      </c>
      <c r="E12569" s="17">
        <v>0</v>
      </c>
      <c r="F12569" s="17">
        <v>25</v>
      </c>
      <c r="G12569" s="17">
        <v>0</v>
      </c>
      <c r="H12569" s="17">
        <v>34</v>
      </c>
    </row>
    <row r="12570" spans="1:8">
      <c r="A12570" s="15">
        <v>12565</v>
      </c>
      <c r="B12570" s="16" t="s">
        <v>52</v>
      </c>
      <c r="C12570" s="16" t="s">
        <v>362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52</v>
      </c>
      <c r="C12571" s="16" t="s">
        <v>234</v>
      </c>
      <c r="D12571" s="17">
        <v>0</v>
      </c>
      <c r="E12571" s="17">
        <v>0</v>
      </c>
      <c r="F12571" s="17">
        <v>0</v>
      </c>
      <c r="G12571" s="17">
        <v>0</v>
      </c>
      <c r="H12571" s="17">
        <v>0</v>
      </c>
    </row>
    <row r="12572" spans="1:8">
      <c r="A12572" s="15">
        <v>12567</v>
      </c>
      <c r="B12572" s="16" t="s">
        <v>52</v>
      </c>
      <c r="C12572" s="16" t="s">
        <v>235</v>
      </c>
      <c r="D12572" s="17">
        <v>0</v>
      </c>
      <c r="E12572" s="17">
        <v>0</v>
      </c>
      <c r="F12572" s="17">
        <v>3</v>
      </c>
      <c r="G12572" s="17">
        <v>0</v>
      </c>
      <c r="H12572" s="17">
        <v>3</v>
      </c>
    </row>
    <row r="12573" spans="1:8">
      <c r="A12573" s="15">
        <v>12568</v>
      </c>
      <c r="B12573" s="16" t="s">
        <v>52</v>
      </c>
      <c r="C12573" s="16" t="s">
        <v>236</v>
      </c>
      <c r="D12573" s="17">
        <v>0</v>
      </c>
      <c r="E12573" s="17">
        <v>5</v>
      </c>
      <c r="F12573" s="17">
        <v>3</v>
      </c>
      <c r="G12573" s="17">
        <v>0</v>
      </c>
      <c r="H12573" s="17">
        <v>7</v>
      </c>
    </row>
    <row r="12574" spans="1:8">
      <c r="A12574" s="15">
        <v>12569</v>
      </c>
      <c r="B12574" s="16" t="s">
        <v>52</v>
      </c>
      <c r="C12574" s="16" t="s">
        <v>237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52</v>
      </c>
      <c r="C12575" s="16" t="s">
        <v>238</v>
      </c>
      <c r="D12575" s="17">
        <v>0</v>
      </c>
      <c r="E12575" s="17">
        <v>0</v>
      </c>
      <c r="F12575" s="17">
        <v>0</v>
      </c>
      <c r="G12575" s="17">
        <v>0</v>
      </c>
      <c r="H12575" s="17">
        <v>0</v>
      </c>
    </row>
    <row r="12576" spans="1:8">
      <c r="A12576" s="15">
        <v>12571</v>
      </c>
      <c r="B12576" s="16" t="s">
        <v>52</v>
      </c>
      <c r="C12576" s="16" t="s">
        <v>239</v>
      </c>
      <c r="D12576" s="17">
        <v>0</v>
      </c>
      <c r="E12576" s="17">
        <v>0</v>
      </c>
      <c r="F12576" s="17">
        <v>25</v>
      </c>
      <c r="G12576" s="17">
        <v>3</v>
      </c>
      <c r="H12576" s="17">
        <v>30</v>
      </c>
    </row>
    <row r="12577" spans="1:8">
      <c r="A12577" s="15">
        <v>12572</v>
      </c>
      <c r="B12577" s="16" t="s">
        <v>52</v>
      </c>
      <c r="C12577" s="16" t="s">
        <v>374</v>
      </c>
      <c r="D12577" s="17">
        <v>0</v>
      </c>
      <c r="E12577" s="17">
        <v>0</v>
      </c>
      <c r="F12577" s="17">
        <v>0</v>
      </c>
      <c r="G12577" s="17">
        <v>0</v>
      </c>
      <c r="H12577" s="17">
        <v>0</v>
      </c>
    </row>
    <row r="12578" spans="1:8">
      <c r="A12578" s="15">
        <v>12573</v>
      </c>
      <c r="B12578" s="16" t="s">
        <v>52</v>
      </c>
      <c r="C12578" s="16" t="s">
        <v>240</v>
      </c>
      <c r="D12578" s="17">
        <v>0</v>
      </c>
      <c r="E12578" s="17">
        <v>3</v>
      </c>
      <c r="F12578" s="17">
        <v>6</v>
      </c>
      <c r="G12578" s="17">
        <v>3</v>
      </c>
      <c r="H12578" s="17">
        <v>14</v>
      </c>
    </row>
    <row r="12579" spans="1:8">
      <c r="A12579" s="15">
        <v>12574</v>
      </c>
      <c r="B12579" s="16" t="s">
        <v>52</v>
      </c>
      <c r="C12579" s="16" t="s">
        <v>241</v>
      </c>
      <c r="D12579" s="17">
        <v>0</v>
      </c>
      <c r="E12579" s="17">
        <v>0</v>
      </c>
      <c r="F12579" s="17">
        <v>7</v>
      </c>
      <c r="G12579" s="17">
        <v>0</v>
      </c>
      <c r="H12579" s="17">
        <v>3</v>
      </c>
    </row>
    <row r="12580" spans="1:8">
      <c r="A12580" s="15">
        <v>12575</v>
      </c>
      <c r="B12580" s="16" t="s">
        <v>52</v>
      </c>
      <c r="C12580" s="16" t="s">
        <v>382</v>
      </c>
      <c r="D12580" s="17">
        <v>22</v>
      </c>
      <c r="E12580" s="17">
        <v>47</v>
      </c>
      <c r="F12580" s="17">
        <v>104</v>
      </c>
      <c r="G12580" s="17">
        <v>3</v>
      </c>
      <c r="H12580" s="17">
        <v>179</v>
      </c>
    </row>
    <row r="12581" spans="1:8">
      <c r="A12581" s="15">
        <v>12576</v>
      </c>
      <c r="B12581" s="16" t="s">
        <v>52</v>
      </c>
      <c r="C12581" s="16" t="s">
        <v>242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52</v>
      </c>
      <c r="C12582" s="16" t="s">
        <v>243</v>
      </c>
      <c r="D12582" s="17">
        <v>0</v>
      </c>
      <c r="E12582" s="17">
        <v>0</v>
      </c>
      <c r="F12582" s="17">
        <v>10</v>
      </c>
      <c r="G12582" s="17">
        <v>0</v>
      </c>
      <c r="H12582" s="17">
        <v>13</v>
      </c>
    </row>
    <row r="12583" spans="1:8">
      <c r="A12583" s="15">
        <v>12578</v>
      </c>
      <c r="B12583" s="16" t="s">
        <v>52</v>
      </c>
      <c r="C12583" s="16" t="s">
        <v>244</v>
      </c>
      <c r="D12583" s="17">
        <v>14</v>
      </c>
      <c r="E12583" s="17">
        <v>19</v>
      </c>
      <c r="F12583" s="17">
        <v>64</v>
      </c>
      <c r="G12583" s="17">
        <v>0</v>
      </c>
      <c r="H12583" s="17">
        <v>95</v>
      </c>
    </row>
    <row r="12584" spans="1:8">
      <c r="A12584" s="15">
        <v>12579</v>
      </c>
      <c r="B12584" s="16" t="s">
        <v>52</v>
      </c>
      <c r="C12584" s="16" t="s">
        <v>245</v>
      </c>
      <c r="D12584" s="17">
        <v>8</v>
      </c>
      <c r="E12584" s="17">
        <v>0</v>
      </c>
      <c r="F12584" s="17">
        <v>85</v>
      </c>
      <c r="G12584" s="17">
        <v>123</v>
      </c>
      <c r="H12584" s="17">
        <v>214</v>
      </c>
    </row>
    <row r="12585" spans="1:8">
      <c r="A12585" s="15">
        <v>12580</v>
      </c>
      <c r="B12585" s="16" t="s">
        <v>52</v>
      </c>
      <c r="C12585" s="16" t="s">
        <v>246</v>
      </c>
      <c r="D12585" s="17">
        <v>0</v>
      </c>
      <c r="E12585" s="17">
        <v>0</v>
      </c>
      <c r="F12585" s="17">
        <v>0</v>
      </c>
      <c r="G12585" s="17">
        <v>0</v>
      </c>
      <c r="H12585" s="17">
        <v>3</v>
      </c>
    </row>
    <row r="12586" spans="1:8">
      <c r="A12586" s="15">
        <v>12581</v>
      </c>
      <c r="B12586" s="16" t="s">
        <v>52</v>
      </c>
      <c r="C12586" s="16" t="s">
        <v>247</v>
      </c>
      <c r="D12586" s="17">
        <v>667</v>
      </c>
      <c r="E12586" s="17">
        <v>538</v>
      </c>
      <c r="F12586" s="17">
        <v>1500</v>
      </c>
      <c r="G12586" s="17">
        <v>115</v>
      </c>
      <c r="H12586" s="17">
        <v>2819</v>
      </c>
    </row>
    <row r="12587" spans="1:8">
      <c r="A12587" s="15">
        <v>12582</v>
      </c>
      <c r="B12587" s="16" t="s">
        <v>52</v>
      </c>
      <c r="C12587" s="16" t="s">
        <v>248</v>
      </c>
      <c r="D12587" s="17">
        <v>0</v>
      </c>
      <c r="E12587" s="17">
        <v>0</v>
      </c>
      <c r="F12587" s="17">
        <v>0</v>
      </c>
      <c r="G12587" s="17">
        <v>0</v>
      </c>
      <c r="H12587" s="17">
        <v>0</v>
      </c>
    </row>
    <row r="12588" spans="1:8">
      <c r="A12588" s="15">
        <v>12583</v>
      </c>
      <c r="B12588" s="16" t="s">
        <v>52</v>
      </c>
      <c r="C12588" s="16" t="s">
        <v>249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52</v>
      </c>
      <c r="C12589" s="16" t="s">
        <v>250</v>
      </c>
      <c r="D12589" s="17">
        <v>17</v>
      </c>
      <c r="E12589" s="17">
        <v>22</v>
      </c>
      <c r="F12589" s="17">
        <v>93</v>
      </c>
      <c r="G12589" s="17">
        <v>0</v>
      </c>
      <c r="H12589" s="17">
        <v>126</v>
      </c>
    </row>
    <row r="12590" spans="1:8">
      <c r="A12590" s="15">
        <v>12585</v>
      </c>
      <c r="B12590" s="16" t="s">
        <v>52</v>
      </c>
      <c r="C12590" s="16" t="s">
        <v>251</v>
      </c>
      <c r="D12590" s="17">
        <v>5</v>
      </c>
      <c r="E12590" s="17">
        <v>3</v>
      </c>
      <c r="F12590" s="17">
        <v>4</v>
      </c>
      <c r="G12590" s="17">
        <v>0</v>
      </c>
      <c r="H12590" s="17">
        <v>14</v>
      </c>
    </row>
    <row r="12591" spans="1:8">
      <c r="A12591" s="15">
        <v>12586</v>
      </c>
      <c r="B12591" s="16" t="s">
        <v>52</v>
      </c>
      <c r="C12591" s="16" t="s">
        <v>252</v>
      </c>
      <c r="D12591" s="17">
        <v>0</v>
      </c>
      <c r="E12591" s="17">
        <v>0</v>
      </c>
      <c r="F12591" s="17">
        <v>0</v>
      </c>
      <c r="G12591" s="17">
        <v>0</v>
      </c>
      <c r="H12591" s="17">
        <v>0</v>
      </c>
    </row>
    <row r="12592" spans="1:8">
      <c r="A12592" s="15">
        <v>12587</v>
      </c>
      <c r="B12592" s="16" t="s">
        <v>52</v>
      </c>
      <c r="C12592" s="16" t="s">
        <v>253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52</v>
      </c>
      <c r="C12593" s="16" t="s">
        <v>254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52</v>
      </c>
      <c r="C12594" s="16" t="s">
        <v>255</v>
      </c>
      <c r="D12594" s="17">
        <v>0</v>
      </c>
      <c r="E12594" s="17">
        <v>0</v>
      </c>
      <c r="F12594" s="17">
        <v>0</v>
      </c>
      <c r="G12594" s="17">
        <v>0</v>
      </c>
      <c r="H12594" s="17">
        <v>0</v>
      </c>
    </row>
    <row r="12595" spans="1:8">
      <c r="A12595" s="15">
        <v>12590</v>
      </c>
      <c r="B12595" s="16" t="s">
        <v>52</v>
      </c>
      <c r="C12595" s="16" t="s">
        <v>256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52</v>
      </c>
      <c r="C12596" s="16" t="s">
        <v>257</v>
      </c>
      <c r="D12596" s="17">
        <v>0</v>
      </c>
      <c r="E12596" s="17">
        <v>0</v>
      </c>
      <c r="F12596" s="17">
        <v>0</v>
      </c>
      <c r="G12596" s="17">
        <v>0</v>
      </c>
      <c r="H12596" s="17">
        <v>0</v>
      </c>
    </row>
    <row r="12597" spans="1:8">
      <c r="A12597" s="15">
        <v>12592</v>
      </c>
      <c r="B12597" s="16" t="s">
        <v>52</v>
      </c>
      <c r="C12597" s="16" t="s">
        <v>258</v>
      </c>
      <c r="D12597" s="17">
        <v>0</v>
      </c>
      <c r="E12597" s="17">
        <v>0</v>
      </c>
      <c r="F12597" s="17">
        <v>53</v>
      </c>
      <c r="G12597" s="17">
        <v>42</v>
      </c>
      <c r="H12597" s="17">
        <v>98</v>
      </c>
    </row>
    <row r="12598" spans="1:8">
      <c r="A12598" s="15">
        <v>12593</v>
      </c>
      <c r="B12598" s="16" t="s">
        <v>52</v>
      </c>
      <c r="C12598" s="16" t="s">
        <v>259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52</v>
      </c>
      <c r="C12599" s="16" t="s">
        <v>260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52</v>
      </c>
      <c r="C12600" s="16" t="s">
        <v>261</v>
      </c>
      <c r="D12600" s="17">
        <v>0</v>
      </c>
      <c r="E12600" s="17">
        <v>0</v>
      </c>
      <c r="F12600" s="17">
        <v>6</v>
      </c>
      <c r="G12600" s="17">
        <v>0</v>
      </c>
      <c r="H12600" s="17">
        <v>8</v>
      </c>
    </row>
    <row r="12601" spans="1:8">
      <c r="A12601" s="15">
        <v>12596</v>
      </c>
      <c r="B12601" s="16" t="s">
        <v>52</v>
      </c>
      <c r="C12601" s="16" t="s">
        <v>262</v>
      </c>
      <c r="D12601" s="17">
        <v>0</v>
      </c>
      <c r="E12601" s="17">
        <v>3</v>
      </c>
      <c r="F12601" s="17">
        <v>0</v>
      </c>
      <c r="G12601" s="17">
        <v>0</v>
      </c>
      <c r="H12601" s="17">
        <v>5</v>
      </c>
    </row>
    <row r="12602" spans="1:8">
      <c r="A12602" s="15">
        <v>12597</v>
      </c>
      <c r="B12602" s="16" t="s">
        <v>52</v>
      </c>
      <c r="C12602" s="16" t="s">
        <v>263</v>
      </c>
      <c r="D12602" s="17">
        <v>86</v>
      </c>
      <c r="E12602" s="17">
        <v>86</v>
      </c>
      <c r="F12602" s="17">
        <v>526</v>
      </c>
      <c r="G12602" s="17">
        <v>20</v>
      </c>
      <c r="H12602" s="17">
        <v>722</v>
      </c>
    </row>
    <row r="12603" spans="1:8">
      <c r="A12603" s="15">
        <v>12598</v>
      </c>
      <c r="B12603" s="16" t="s">
        <v>52</v>
      </c>
      <c r="C12603" s="16" t="s">
        <v>264</v>
      </c>
      <c r="D12603" s="17">
        <v>0</v>
      </c>
      <c r="E12603" s="17">
        <v>0</v>
      </c>
      <c r="F12603" s="17">
        <v>0</v>
      </c>
      <c r="G12603" s="17">
        <v>0</v>
      </c>
      <c r="H12603" s="17">
        <v>0</v>
      </c>
    </row>
    <row r="12604" spans="1:8">
      <c r="A12604" s="15">
        <v>12599</v>
      </c>
      <c r="B12604" s="16" t="s">
        <v>52</v>
      </c>
      <c r="C12604" s="16" t="s">
        <v>265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52</v>
      </c>
      <c r="C12605" s="16" t="s">
        <v>266</v>
      </c>
      <c r="D12605" s="17">
        <v>5</v>
      </c>
      <c r="E12605" s="17">
        <v>4</v>
      </c>
      <c r="F12605" s="17">
        <v>21</v>
      </c>
      <c r="G12605" s="17">
        <v>0</v>
      </c>
      <c r="H12605" s="17">
        <v>33</v>
      </c>
    </row>
    <row r="12606" spans="1:8">
      <c r="A12606" s="15">
        <v>12601</v>
      </c>
      <c r="B12606" s="16" t="s">
        <v>52</v>
      </c>
      <c r="C12606" s="16" t="s">
        <v>267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4</v>
      </c>
    </row>
    <row r="12607" spans="1:8">
      <c r="A12607" s="15">
        <v>12602</v>
      </c>
      <c r="B12607" s="16" t="s">
        <v>52</v>
      </c>
      <c r="C12607" s="16" t="s">
        <v>268</v>
      </c>
      <c r="D12607" s="17">
        <v>4</v>
      </c>
      <c r="E12607" s="17">
        <v>0</v>
      </c>
      <c r="F12607" s="17">
        <v>38</v>
      </c>
      <c r="G12607" s="17">
        <v>9</v>
      </c>
      <c r="H12607" s="17">
        <v>51</v>
      </c>
    </row>
    <row r="12608" spans="1:8">
      <c r="A12608" s="15">
        <v>12603</v>
      </c>
      <c r="B12608" s="16" t="s">
        <v>52</v>
      </c>
      <c r="C12608" s="16" t="s">
        <v>269</v>
      </c>
      <c r="D12608" s="17">
        <v>292</v>
      </c>
      <c r="E12608" s="17">
        <v>532</v>
      </c>
      <c r="F12608" s="17">
        <v>2924</v>
      </c>
      <c r="G12608" s="17">
        <v>199</v>
      </c>
      <c r="H12608" s="17">
        <v>3944</v>
      </c>
    </row>
    <row r="12609" spans="1:8">
      <c r="A12609" s="15">
        <v>12604</v>
      </c>
      <c r="B12609" s="16" t="s">
        <v>52</v>
      </c>
      <c r="C12609" s="16" t="s">
        <v>363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52</v>
      </c>
      <c r="C12610" s="16" t="s">
        <v>270</v>
      </c>
      <c r="D12610" s="17">
        <v>3</v>
      </c>
      <c r="E12610" s="17">
        <v>6</v>
      </c>
      <c r="F12610" s="17">
        <v>320</v>
      </c>
      <c r="G12610" s="17">
        <v>83</v>
      </c>
      <c r="H12610" s="17">
        <v>422</v>
      </c>
    </row>
    <row r="12611" spans="1:8">
      <c r="A12611" s="15">
        <v>12606</v>
      </c>
      <c r="B12611" s="16" t="s">
        <v>52</v>
      </c>
      <c r="C12611" s="16" t="s">
        <v>271</v>
      </c>
      <c r="D12611" s="17">
        <v>3</v>
      </c>
      <c r="E12611" s="17">
        <v>0</v>
      </c>
      <c r="F12611" s="17">
        <v>145</v>
      </c>
      <c r="G12611" s="17">
        <v>32</v>
      </c>
      <c r="H12611" s="17">
        <v>184</v>
      </c>
    </row>
    <row r="12612" spans="1:8">
      <c r="A12612" s="15">
        <v>12607</v>
      </c>
      <c r="B12612" s="16" t="s">
        <v>52</v>
      </c>
      <c r="C12612" s="16" t="s">
        <v>272</v>
      </c>
      <c r="D12612" s="17">
        <v>0</v>
      </c>
      <c r="E12612" s="17">
        <v>0</v>
      </c>
      <c r="F12612" s="17">
        <v>0</v>
      </c>
      <c r="G12612" s="17">
        <v>0</v>
      </c>
      <c r="H12612" s="17">
        <v>3</v>
      </c>
    </row>
    <row r="12613" spans="1:8">
      <c r="A12613" s="15">
        <v>12608</v>
      </c>
      <c r="B12613" s="16" t="s">
        <v>52</v>
      </c>
      <c r="C12613" s="16" t="s">
        <v>273</v>
      </c>
      <c r="D12613" s="17">
        <v>4</v>
      </c>
      <c r="E12613" s="17">
        <v>6</v>
      </c>
      <c r="F12613" s="17">
        <v>3</v>
      </c>
      <c r="G12613" s="17">
        <v>0</v>
      </c>
      <c r="H12613" s="17">
        <v>13</v>
      </c>
    </row>
    <row r="12614" spans="1:8">
      <c r="A12614" s="15">
        <v>12609</v>
      </c>
      <c r="B12614" s="16" t="s">
        <v>52</v>
      </c>
      <c r="C12614" s="16" t="s">
        <v>274</v>
      </c>
      <c r="D12614" s="17">
        <v>4</v>
      </c>
      <c r="E12614" s="17">
        <v>3</v>
      </c>
      <c r="F12614" s="17">
        <v>151</v>
      </c>
      <c r="G12614" s="17">
        <v>16</v>
      </c>
      <c r="H12614" s="17">
        <v>170</v>
      </c>
    </row>
    <row r="12615" spans="1:8">
      <c r="A12615" s="15">
        <v>12610</v>
      </c>
      <c r="B12615" s="16" t="s">
        <v>52</v>
      </c>
      <c r="C12615" s="16" t="s">
        <v>275</v>
      </c>
      <c r="D12615" s="17">
        <v>10</v>
      </c>
      <c r="E12615" s="17">
        <v>6</v>
      </c>
      <c r="F12615" s="17">
        <v>43</v>
      </c>
      <c r="G12615" s="17">
        <v>7</v>
      </c>
      <c r="H12615" s="17">
        <v>63</v>
      </c>
    </row>
    <row r="12616" spans="1:8">
      <c r="A12616" s="15">
        <v>12611</v>
      </c>
      <c r="B12616" s="16" t="s">
        <v>52</v>
      </c>
      <c r="C12616" s="16" t="s">
        <v>276</v>
      </c>
      <c r="D12616" s="17">
        <v>0</v>
      </c>
      <c r="E12616" s="17">
        <v>3</v>
      </c>
      <c r="F12616" s="17">
        <v>0</v>
      </c>
      <c r="G12616" s="17">
        <v>0</v>
      </c>
      <c r="H12616" s="17">
        <v>5</v>
      </c>
    </row>
    <row r="12617" spans="1:8">
      <c r="A12617" s="15">
        <v>12612</v>
      </c>
      <c r="B12617" s="16" t="s">
        <v>52</v>
      </c>
      <c r="C12617" s="16" t="s">
        <v>277</v>
      </c>
      <c r="D12617" s="17">
        <v>44</v>
      </c>
      <c r="E12617" s="17">
        <v>68</v>
      </c>
      <c r="F12617" s="17">
        <v>358</v>
      </c>
      <c r="G12617" s="17">
        <v>31</v>
      </c>
      <c r="H12617" s="17">
        <v>498</v>
      </c>
    </row>
    <row r="12618" spans="1:8">
      <c r="A12618" s="15">
        <v>12613</v>
      </c>
      <c r="B12618" s="16" t="s">
        <v>52</v>
      </c>
      <c r="C12618" s="16" t="s">
        <v>278</v>
      </c>
      <c r="D12618" s="17">
        <v>0</v>
      </c>
      <c r="E12618" s="17">
        <v>3</v>
      </c>
      <c r="F12618" s="17">
        <v>3</v>
      </c>
      <c r="G12618" s="17">
        <v>0</v>
      </c>
      <c r="H12618" s="17">
        <v>6</v>
      </c>
    </row>
    <row r="12619" spans="1:8">
      <c r="A12619" s="15">
        <v>12614</v>
      </c>
      <c r="B12619" s="16" t="s">
        <v>52</v>
      </c>
      <c r="C12619" s="16" t="s">
        <v>364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52</v>
      </c>
      <c r="C12620" s="16" t="s">
        <v>279</v>
      </c>
      <c r="D12620" s="17">
        <v>8</v>
      </c>
      <c r="E12620" s="17">
        <v>11</v>
      </c>
      <c r="F12620" s="17">
        <v>20</v>
      </c>
      <c r="G12620" s="17">
        <v>0</v>
      </c>
      <c r="H12620" s="17">
        <v>37</v>
      </c>
    </row>
    <row r="12621" spans="1:8">
      <c r="A12621" s="15">
        <v>12616</v>
      </c>
      <c r="B12621" s="16" t="s">
        <v>52</v>
      </c>
      <c r="C12621" s="16" t="s">
        <v>280</v>
      </c>
      <c r="D12621" s="17">
        <v>15</v>
      </c>
      <c r="E12621" s="17">
        <v>20</v>
      </c>
      <c r="F12621" s="17">
        <v>277</v>
      </c>
      <c r="G12621" s="17">
        <v>190</v>
      </c>
      <c r="H12621" s="17">
        <v>496</v>
      </c>
    </row>
    <row r="12622" spans="1:8">
      <c r="A12622" s="15">
        <v>12617</v>
      </c>
      <c r="B12622" s="16" t="s">
        <v>52</v>
      </c>
      <c r="C12622" s="16" t="s">
        <v>281</v>
      </c>
      <c r="D12622" s="17">
        <v>0</v>
      </c>
      <c r="E12622" s="17">
        <v>0</v>
      </c>
      <c r="F12622" s="17">
        <v>0</v>
      </c>
      <c r="G12622" s="17">
        <v>0</v>
      </c>
      <c r="H12622" s="17">
        <v>0</v>
      </c>
    </row>
    <row r="12623" spans="1:8">
      <c r="A12623" s="15">
        <v>12618</v>
      </c>
      <c r="B12623" s="16" t="s">
        <v>52</v>
      </c>
      <c r="C12623" s="16" t="s">
        <v>282</v>
      </c>
      <c r="D12623" s="17">
        <v>5</v>
      </c>
      <c r="E12623" s="17">
        <v>26</v>
      </c>
      <c r="F12623" s="17">
        <v>287</v>
      </c>
      <c r="G12623" s="17">
        <v>103</v>
      </c>
      <c r="H12623" s="17">
        <v>415</v>
      </c>
    </row>
    <row r="12624" spans="1:8">
      <c r="A12624" s="15">
        <v>12619</v>
      </c>
      <c r="B12624" s="16" t="s">
        <v>52</v>
      </c>
      <c r="C12624" s="16" t="s">
        <v>283</v>
      </c>
      <c r="D12624" s="17">
        <v>0</v>
      </c>
      <c r="E12624" s="17">
        <v>0</v>
      </c>
      <c r="F12624" s="17">
        <v>9</v>
      </c>
      <c r="G12624" s="17">
        <v>0</v>
      </c>
      <c r="H12624" s="17">
        <v>11</v>
      </c>
    </row>
    <row r="12625" spans="1:8">
      <c r="A12625" s="15">
        <v>12620</v>
      </c>
      <c r="B12625" s="16" t="s">
        <v>52</v>
      </c>
      <c r="C12625" s="16" t="s">
        <v>284</v>
      </c>
      <c r="D12625" s="17">
        <v>6</v>
      </c>
      <c r="E12625" s="17">
        <v>7</v>
      </c>
      <c r="F12625" s="17">
        <v>20</v>
      </c>
      <c r="G12625" s="17">
        <v>0</v>
      </c>
      <c r="H12625" s="17">
        <v>37</v>
      </c>
    </row>
    <row r="12626" spans="1:8">
      <c r="A12626" s="15">
        <v>12621</v>
      </c>
      <c r="B12626" s="16" t="s">
        <v>52</v>
      </c>
      <c r="C12626" s="16" t="s">
        <v>285</v>
      </c>
      <c r="D12626" s="17">
        <v>49</v>
      </c>
      <c r="E12626" s="17">
        <v>41</v>
      </c>
      <c r="F12626" s="17">
        <v>151</v>
      </c>
      <c r="G12626" s="17">
        <v>13</v>
      </c>
      <c r="H12626" s="17">
        <v>249</v>
      </c>
    </row>
    <row r="12627" spans="1:8">
      <c r="A12627" s="15">
        <v>12622</v>
      </c>
      <c r="B12627" s="16" t="s">
        <v>52</v>
      </c>
      <c r="C12627" s="16" t="s">
        <v>375</v>
      </c>
      <c r="D12627" s="17">
        <v>0</v>
      </c>
      <c r="E12627" s="17">
        <v>0</v>
      </c>
      <c r="F12627" s="17">
        <v>0</v>
      </c>
      <c r="G12627" s="17">
        <v>0</v>
      </c>
      <c r="H12627" s="17">
        <v>0</v>
      </c>
    </row>
    <row r="12628" spans="1:8">
      <c r="A12628" s="15">
        <v>12623</v>
      </c>
      <c r="B12628" s="16" t="s">
        <v>52</v>
      </c>
      <c r="C12628" s="16" t="s">
        <v>286</v>
      </c>
      <c r="D12628" s="17">
        <v>0</v>
      </c>
      <c r="E12628" s="17">
        <v>0</v>
      </c>
      <c r="F12628" s="17">
        <v>21</v>
      </c>
      <c r="G12628" s="17">
        <v>4</v>
      </c>
      <c r="H12628" s="17">
        <v>21</v>
      </c>
    </row>
    <row r="12629" spans="1:8">
      <c r="A12629" s="15">
        <v>12624</v>
      </c>
      <c r="B12629" s="16" t="s">
        <v>52</v>
      </c>
      <c r="C12629" s="16" t="s">
        <v>287</v>
      </c>
      <c r="D12629" s="17">
        <v>0</v>
      </c>
      <c r="E12629" s="17">
        <v>0</v>
      </c>
      <c r="F12629" s="17">
        <v>25</v>
      </c>
      <c r="G12629" s="17">
        <v>17</v>
      </c>
      <c r="H12629" s="17">
        <v>44</v>
      </c>
    </row>
    <row r="12630" spans="1:8">
      <c r="A12630" s="15">
        <v>12625</v>
      </c>
      <c r="B12630" s="16" t="s">
        <v>52</v>
      </c>
      <c r="C12630" s="16" t="s">
        <v>288</v>
      </c>
      <c r="D12630" s="17">
        <v>0</v>
      </c>
      <c r="E12630" s="17">
        <v>3</v>
      </c>
      <c r="F12630" s="17">
        <v>12</v>
      </c>
      <c r="G12630" s="17">
        <v>0</v>
      </c>
      <c r="H12630" s="17">
        <v>12</v>
      </c>
    </row>
    <row r="12631" spans="1:8">
      <c r="A12631" s="15">
        <v>12626</v>
      </c>
      <c r="B12631" s="16" t="s">
        <v>52</v>
      </c>
      <c r="C12631" s="16" t="s">
        <v>289</v>
      </c>
      <c r="D12631" s="17">
        <v>0</v>
      </c>
      <c r="E12631" s="17">
        <v>0</v>
      </c>
      <c r="F12631" s="17">
        <v>16</v>
      </c>
      <c r="G12631" s="17">
        <v>0</v>
      </c>
      <c r="H12631" s="17">
        <v>16</v>
      </c>
    </row>
    <row r="12632" spans="1:8">
      <c r="A12632" s="15">
        <v>12627</v>
      </c>
      <c r="B12632" s="16" t="s">
        <v>52</v>
      </c>
      <c r="C12632" s="16" t="s">
        <v>290</v>
      </c>
      <c r="D12632" s="17">
        <v>31</v>
      </c>
      <c r="E12632" s="17">
        <v>61</v>
      </c>
      <c r="F12632" s="17">
        <v>292</v>
      </c>
      <c r="G12632" s="17">
        <v>31</v>
      </c>
      <c r="H12632" s="17">
        <v>413</v>
      </c>
    </row>
    <row r="12633" spans="1:8">
      <c r="A12633" s="15">
        <v>12628</v>
      </c>
      <c r="B12633" s="16" t="s">
        <v>52</v>
      </c>
      <c r="C12633" s="16" t="s">
        <v>291</v>
      </c>
      <c r="D12633" s="17">
        <v>0</v>
      </c>
      <c r="E12633" s="17">
        <v>0</v>
      </c>
      <c r="F12633" s="17">
        <v>0</v>
      </c>
      <c r="G12633" s="17">
        <v>0</v>
      </c>
      <c r="H12633" s="17">
        <v>0</v>
      </c>
    </row>
    <row r="12634" spans="1:8">
      <c r="A12634" s="15">
        <v>12629</v>
      </c>
      <c r="B12634" s="16" t="s">
        <v>52</v>
      </c>
      <c r="C12634" s="16" t="s">
        <v>292</v>
      </c>
      <c r="D12634" s="17">
        <v>0</v>
      </c>
      <c r="E12634" s="17">
        <v>0</v>
      </c>
      <c r="F12634" s="17">
        <v>3</v>
      </c>
      <c r="G12634" s="17">
        <v>0</v>
      </c>
      <c r="H12634" s="17">
        <v>3</v>
      </c>
    </row>
    <row r="12635" spans="1:8">
      <c r="A12635" s="15">
        <v>12630</v>
      </c>
      <c r="B12635" s="16" t="s">
        <v>52</v>
      </c>
      <c r="C12635" s="16" t="s">
        <v>293</v>
      </c>
      <c r="D12635" s="17">
        <v>0</v>
      </c>
      <c r="E12635" s="17">
        <v>0</v>
      </c>
      <c r="F12635" s="17">
        <v>203</v>
      </c>
      <c r="G12635" s="17">
        <v>104</v>
      </c>
      <c r="H12635" s="17">
        <v>308</v>
      </c>
    </row>
    <row r="12636" spans="1:8">
      <c r="A12636" s="15">
        <v>12631</v>
      </c>
      <c r="B12636" s="16" t="s">
        <v>52</v>
      </c>
      <c r="C12636" s="16" t="s">
        <v>365</v>
      </c>
      <c r="D12636" s="17">
        <v>44</v>
      </c>
      <c r="E12636" s="17">
        <v>74</v>
      </c>
      <c r="F12636" s="17">
        <v>235</v>
      </c>
      <c r="G12636" s="17">
        <v>3</v>
      </c>
      <c r="H12636" s="17">
        <v>357</v>
      </c>
    </row>
    <row r="12637" spans="1:8">
      <c r="A12637" s="15">
        <v>12632</v>
      </c>
      <c r="B12637" s="16" t="s">
        <v>52</v>
      </c>
      <c r="C12637" s="16" t="s">
        <v>294</v>
      </c>
      <c r="D12637" s="17">
        <v>0</v>
      </c>
      <c r="E12637" s="17">
        <v>0</v>
      </c>
      <c r="F12637" s="17">
        <v>0</v>
      </c>
      <c r="G12637" s="17">
        <v>0</v>
      </c>
      <c r="H12637" s="17">
        <v>3</v>
      </c>
    </row>
    <row r="12638" spans="1:8">
      <c r="A12638" s="15">
        <v>12633</v>
      </c>
      <c r="B12638" s="16" t="s">
        <v>52</v>
      </c>
      <c r="C12638" s="16" t="s">
        <v>295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52</v>
      </c>
      <c r="C12639" s="16" t="s">
        <v>296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52</v>
      </c>
      <c r="C12640" s="16" t="s">
        <v>297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52</v>
      </c>
      <c r="C12641" s="16" t="s">
        <v>298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52</v>
      </c>
      <c r="C12642" s="16" t="s">
        <v>299</v>
      </c>
      <c r="D12642" s="17">
        <v>6</v>
      </c>
      <c r="E12642" s="17">
        <v>5</v>
      </c>
      <c r="F12642" s="17">
        <v>10</v>
      </c>
      <c r="G12642" s="17">
        <v>0</v>
      </c>
      <c r="H12642" s="17">
        <v>16</v>
      </c>
    </row>
    <row r="12643" spans="1:8">
      <c r="A12643" s="15">
        <v>12638</v>
      </c>
      <c r="B12643" s="16" t="s">
        <v>52</v>
      </c>
      <c r="C12643" s="16" t="s">
        <v>300</v>
      </c>
      <c r="D12643" s="17">
        <v>0</v>
      </c>
      <c r="E12643" s="17">
        <v>0</v>
      </c>
      <c r="F12643" s="17">
        <v>0</v>
      </c>
      <c r="G12643" s="17">
        <v>0</v>
      </c>
      <c r="H12643" s="17">
        <v>0</v>
      </c>
    </row>
    <row r="12644" spans="1:8">
      <c r="A12644" s="15">
        <v>12639</v>
      </c>
      <c r="B12644" s="16" t="s">
        <v>52</v>
      </c>
      <c r="C12644" s="16" t="s">
        <v>301</v>
      </c>
      <c r="D12644" s="17">
        <v>3</v>
      </c>
      <c r="E12644" s="17">
        <v>5</v>
      </c>
      <c r="F12644" s="17">
        <v>80</v>
      </c>
      <c r="G12644" s="17">
        <v>32</v>
      </c>
      <c r="H12644" s="17">
        <v>115</v>
      </c>
    </row>
    <row r="12645" spans="1:8">
      <c r="A12645" s="15">
        <v>12640</v>
      </c>
      <c r="B12645" s="16" t="s">
        <v>52</v>
      </c>
      <c r="C12645" s="16" t="s">
        <v>366</v>
      </c>
      <c r="D12645" s="17">
        <v>0</v>
      </c>
      <c r="E12645" s="17">
        <v>0</v>
      </c>
      <c r="F12645" s="17">
        <v>0</v>
      </c>
      <c r="G12645" s="17">
        <v>0</v>
      </c>
      <c r="H12645" s="17">
        <v>0</v>
      </c>
    </row>
    <row r="12646" spans="1:8">
      <c r="A12646" s="15">
        <v>12641</v>
      </c>
      <c r="B12646" s="16" t="s">
        <v>52</v>
      </c>
      <c r="C12646" s="16" t="s">
        <v>302</v>
      </c>
      <c r="D12646" s="17">
        <v>100</v>
      </c>
      <c r="E12646" s="17">
        <v>79</v>
      </c>
      <c r="F12646" s="17">
        <v>933</v>
      </c>
      <c r="G12646" s="17">
        <v>98</v>
      </c>
      <c r="H12646" s="17">
        <v>1210</v>
      </c>
    </row>
    <row r="12647" spans="1:8">
      <c r="A12647" s="15">
        <v>12642</v>
      </c>
      <c r="B12647" s="16" t="s">
        <v>52</v>
      </c>
      <c r="C12647" s="16" t="s">
        <v>383</v>
      </c>
      <c r="D12647" s="17">
        <v>0</v>
      </c>
      <c r="E12647" s="17">
        <v>0</v>
      </c>
      <c r="F12647" s="17">
        <v>0</v>
      </c>
      <c r="G12647" s="17">
        <v>0</v>
      </c>
      <c r="H12647" s="17">
        <v>0</v>
      </c>
    </row>
    <row r="12648" spans="1:8">
      <c r="A12648" s="15">
        <v>12643</v>
      </c>
      <c r="B12648" s="16" t="s">
        <v>52</v>
      </c>
      <c r="C12648" s="16" t="s">
        <v>384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52</v>
      </c>
      <c r="C12649" s="16" t="s">
        <v>385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52</v>
      </c>
      <c r="C12650" s="16" t="s">
        <v>386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52</v>
      </c>
      <c r="C12651" s="16" t="s">
        <v>387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52</v>
      </c>
      <c r="C12652" s="16" t="s">
        <v>303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52</v>
      </c>
      <c r="C12653" s="16" t="s">
        <v>304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52</v>
      </c>
      <c r="C12654" s="16" t="s">
        <v>376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52</v>
      </c>
      <c r="C12655" s="16" t="s">
        <v>305</v>
      </c>
      <c r="D12655" s="17">
        <v>60</v>
      </c>
      <c r="E12655" s="17">
        <v>226</v>
      </c>
      <c r="F12655" s="17">
        <v>324</v>
      </c>
      <c r="G12655" s="17">
        <v>9</v>
      </c>
      <c r="H12655" s="17">
        <v>618</v>
      </c>
    </row>
    <row r="12656" spans="1:8">
      <c r="A12656" s="15">
        <v>12651</v>
      </c>
      <c r="B12656" s="16" t="s">
        <v>52</v>
      </c>
      <c r="C12656" s="16" t="s">
        <v>306</v>
      </c>
      <c r="D12656" s="17">
        <v>0</v>
      </c>
      <c r="E12656" s="17">
        <v>0</v>
      </c>
      <c r="F12656" s="17">
        <v>0</v>
      </c>
      <c r="G12656" s="17">
        <v>0</v>
      </c>
      <c r="H12656" s="17">
        <v>0</v>
      </c>
    </row>
    <row r="12657" spans="1:8">
      <c r="A12657" s="15">
        <v>12652</v>
      </c>
      <c r="B12657" s="16" t="s">
        <v>52</v>
      </c>
      <c r="C12657" s="16" t="s">
        <v>307</v>
      </c>
      <c r="D12657" s="17">
        <v>0</v>
      </c>
      <c r="E12657" s="17">
        <v>0</v>
      </c>
      <c r="F12657" s="17">
        <v>3</v>
      </c>
      <c r="G12657" s="17">
        <v>0</v>
      </c>
      <c r="H12657" s="17">
        <v>3</v>
      </c>
    </row>
    <row r="12658" spans="1:8">
      <c r="A12658" s="15">
        <v>12653</v>
      </c>
      <c r="B12658" s="16" t="s">
        <v>52</v>
      </c>
      <c r="C12658" s="16" t="s">
        <v>308</v>
      </c>
      <c r="D12658" s="17">
        <v>0</v>
      </c>
      <c r="E12658" s="17">
        <v>4</v>
      </c>
      <c r="F12658" s="17">
        <v>6</v>
      </c>
      <c r="G12658" s="17">
        <v>0</v>
      </c>
      <c r="H12658" s="17">
        <v>13</v>
      </c>
    </row>
    <row r="12659" spans="1:8">
      <c r="A12659" s="15">
        <v>12654</v>
      </c>
      <c r="B12659" s="16" t="s">
        <v>52</v>
      </c>
      <c r="C12659" s="16" t="s">
        <v>309</v>
      </c>
      <c r="D12659" s="17">
        <v>0</v>
      </c>
      <c r="E12659" s="17">
        <v>5</v>
      </c>
      <c r="F12659" s="17">
        <v>12</v>
      </c>
      <c r="G12659" s="17">
        <v>8</v>
      </c>
      <c r="H12659" s="17">
        <v>25</v>
      </c>
    </row>
    <row r="12660" spans="1:8">
      <c r="A12660" s="15">
        <v>12655</v>
      </c>
      <c r="B12660" s="16" t="s">
        <v>52</v>
      </c>
      <c r="C12660" s="16" t="s">
        <v>310</v>
      </c>
      <c r="D12660" s="17">
        <v>13</v>
      </c>
      <c r="E12660" s="17">
        <v>8</v>
      </c>
      <c r="F12660" s="17">
        <v>49</v>
      </c>
      <c r="G12660" s="17">
        <v>3</v>
      </c>
      <c r="H12660" s="17">
        <v>70</v>
      </c>
    </row>
    <row r="12661" spans="1:8">
      <c r="A12661" s="15">
        <v>12656</v>
      </c>
      <c r="B12661" s="16" t="s">
        <v>52</v>
      </c>
      <c r="C12661" s="16" t="s">
        <v>311</v>
      </c>
      <c r="D12661" s="17">
        <v>3</v>
      </c>
      <c r="E12661" s="17">
        <v>3</v>
      </c>
      <c r="F12661" s="17">
        <v>64</v>
      </c>
      <c r="G12661" s="17">
        <v>7</v>
      </c>
      <c r="H12661" s="17">
        <v>74</v>
      </c>
    </row>
    <row r="12662" spans="1:8">
      <c r="A12662" s="15">
        <v>12657</v>
      </c>
      <c r="B12662" s="16" t="s">
        <v>52</v>
      </c>
      <c r="C12662" s="16" t="s">
        <v>312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52</v>
      </c>
      <c r="C12663" s="16" t="s">
        <v>313</v>
      </c>
      <c r="D12663" s="17">
        <v>15</v>
      </c>
      <c r="E12663" s="17">
        <v>6</v>
      </c>
      <c r="F12663" s="17">
        <v>6</v>
      </c>
      <c r="G12663" s="17">
        <v>0</v>
      </c>
      <c r="H12663" s="17">
        <v>29</v>
      </c>
    </row>
    <row r="12664" spans="1:8">
      <c r="A12664" s="15">
        <v>12659</v>
      </c>
      <c r="B12664" s="16" t="s">
        <v>52</v>
      </c>
      <c r="C12664" s="16" t="s">
        <v>314</v>
      </c>
      <c r="D12664" s="17">
        <v>35</v>
      </c>
      <c r="E12664" s="17">
        <v>37</v>
      </c>
      <c r="F12664" s="17">
        <v>218</v>
      </c>
      <c r="G12664" s="17">
        <v>12</v>
      </c>
      <c r="H12664" s="17">
        <v>299</v>
      </c>
    </row>
    <row r="12665" spans="1:8">
      <c r="A12665" s="15">
        <v>12660</v>
      </c>
      <c r="B12665" s="16" t="s">
        <v>52</v>
      </c>
      <c r="C12665" s="16" t="s">
        <v>388</v>
      </c>
      <c r="D12665" s="17">
        <v>9</v>
      </c>
      <c r="E12665" s="17">
        <v>36</v>
      </c>
      <c r="F12665" s="17">
        <v>885</v>
      </c>
      <c r="G12665" s="17">
        <v>209</v>
      </c>
      <c r="H12665" s="17">
        <v>1134</v>
      </c>
    </row>
    <row r="12666" spans="1:8">
      <c r="A12666" s="15">
        <v>12661</v>
      </c>
      <c r="B12666" s="16" t="s">
        <v>52</v>
      </c>
      <c r="C12666" s="16" t="s">
        <v>367</v>
      </c>
      <c r="D12666" s="17">
        <v>0</v>
      </c>
      <c r="E12666" s="17">
        <v>19</v>
      </c>
      <c r="F12666" s="17">
        <v>418</v>
      </c>
      <c r="G12666" s="17">
        <v>64</v>
      </c>
      <c r="H12666" s="17">
        <v>504</v>
      </c>
    </row>
    <row r="12667" spans="1:8">
      <c r="A12667" s="15">
        <v>12662</v>
      </c>
      <c r="B12667" s="16" t="s">
        <v>52</v>
      </c>
      <c r="C12667" s="16" t="s">
        <v>315</v>
      </c>
      <c r="D12667" s="17">
        <v>0</v>
      </c>
      <c r="E12667" s="17">
        <v>0</v>
      </c>
      <c r="F12667" s="17">
        <v>0</v>
      </c>
      <c r="G12667" s="17">
        <v>0</v>
      </c>
      <c r="H12667" s="17">
        <v>3</v>
      </c>
    </row>
    <row r="12668" spans="1:8">
      <c r="A12668" s="15">
        <v>12663</v>
      </c>
      <c r="B12668" s="16" t="s">
        <v>52</v>
      </c>
      <c r="C12668" s="16" t="s">
        <v>316</v>
      </c>
      <c r="D12668" s="17">
        <v>0</v>
      </c>
      <c r="E12668" s="17">
        <v>0</v>
      </c>
      <c r="F12668" s="17">
        <v>0</v>
      </c>
      <c r="G12668" s="17">
        <v>0</v>
      </c>
      <c r="H12668" s="17">
        <v>0</v>
      </c>
    </row>
    <row r="12669" spans="1:8">
      <c r="A12669" s="15">
        <v>12664</v>
      </c>
      <c r="B12669" s="16" t="s">
        <v>52</v>
      </c>
      <c r="C12669" s="16" t="s">
        <v>317</v>
      </c>
      <c r="D12669" s="17">
        <v>5</v>
      </c>
      <c r="E12669" s="17">
        <v>0</v>
      </c>
      <c r="F12669" s="17">
        <v>63</v>
      </c>
      <c r="G12669" s="17">
        <v>9</v>
      </c>
      <c r="H12669" s="17">
        <v>77</v>
      </c>
    </row>
    <row r="12670" spans="1:8">
      <c r="A12670" s="15">
        <v>12665</v>
      </c>
      <c r="B12670" s="16" t="s">
        <v>52</v>
      </c>
      <c r="C12670" s="16" t="s">
        <v>318</v>
      </c>
      <c r="D12670" s="17">
        <v>3</v>
      </c>
      <c r="E12670" s="17">
        <v>0</v>
      </c>
      <c r="F12670" s="17">
        <v>4</v>
      </c>
      <c r="G12670" s="17">
        <v>5</v>
      </c>
      <c r="H12670" s="17">
        <v>9</v>
      </c>
    </row>
    <row r="12671" spans="1:8">
      <c r="A12671" s="15">
        <v>12666</v>
      </c>
      <c r="B12671" s="16" t="s">
        <v>52</v>
      </c>
      <c r="C12671" s="16" t="s">
        <v>319</v>
      </c>
      <c r="D12671" s="17">
        <v>0</v>
      </c>
      <c r="E12671" s="17">
        <v>0</v>
      </c>
      <c r="F12671" s="17">
        <v>0</v>
      </c>
      <c r="G12671" s="17">
        <v>5</v>
      </c>
      <c r="H12671" s="17">
        <v>4</v>
      </c>
    </row>
    <row r="12672" spans="1:8">
      <c r="A12672" s="15">
        <v>12667</v>
      </c>
      <c r="B12672" s="16" t="s">
        <v>52</v>
      </c>
      <c r="C12672" s="16" t="s">
        <v>320</v>
      </c>
      <c r="D12672" s="17">
        <v>0</v>
      </c>
      <c r="E12672" s="17">
        <v>3</v>
      </c>
      <c r="F12672" s="17">
        <v>204</v>
      </c>
      <c r="G12672" s="17">
        <v>33</v>
      </c>
      <c r="H12672" s="17">
        <v>243</v>
      </c>
    </row>
    <row r="12673" spans="1:8">
      <c r="A12673" s="15">
        <v>12668</v>
      </c>
      <c r="B12673" s="16" t="s">
        <v>52</v>
      </c>
      <c r="C12673" s="16" t="s">
        <v>321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52</v>
      </c>
      <c r="C12674" s="16" t="s">
        <v>377</v>
      </c>
      <c r="D12674" s="17">
        <v>0</v>
      </c>
      <c r="E12674" s="17">
        <v>0</v>
      </c>
      <c r="F12674" s="17">
        <v>0</v>
      </c>
      <c r="G12674" s="17">
        <v>0</v>
      </c>
      <c r="H12674" s="17">
        <v>0</v>
      </c>
    </row>
    <row r="12675" spans="1:8">
      <c r="A12675" s="15">
        <v>12670</v>
      </c>
      <c r="B12675" s="16" t="s">
        <v>52</v>
      </c>
      <c r="C12675" s="16" t="s">
        <v>322</v>
      </c>
      <c r="D12675" s="17">
        <v>0</v>
      </c>
      <c r="E12675" s="17">
        <v>0</v>
      </c>
      <c r="F12675" s="17">
        <v>8</v>
      </c>
      <c r="G12675" s="17">
        <v>0</v>
      </c>
      <c r="H12675" s="17">
        <v>10</v>
      </c>
    </row>
    <row r="12676" spans="1:8">
      <c r="A12676" s="15">
        <v>12671</v>
      </c>
      <c r="B12676" s="16" t="s">
        <v>52</v>
      </c>
      <c r="C12676" s="16" t="s">
        <v>323</v>
      </c>
      <c r="D12676" s="17">
        <v>23</v>
      </c>
      <c r="E12676" s="17">
        <v>16</v>
      </c>
      <c r="F12676" s="17">
        <v>13</v>
      </c>
      <c r="G12676" s="17">
        <v>0</v>
      </c>
      <c r="H12676" s="17">
        <v>47</v>
      </c>
    </row>
    <row r="12677" spans="1:8">
      <c r="A12677" s="15">
        <v>12672</v>
      </c>
      <c r="B12677" s="16" t="s">
        <v>52</v>
      </c>
      <c r="C12677" s="16" t="s">
        <v>324</v>
      </c>
      <c r="D12677" s="17">
        <v>3</v>
      </c>
      <c r="E12677" s="17">
        <v>0</v>
      </c>
      <c r="F12677" s="17">
        <v>19</v>
      </c>
      <c r="G12677" s="17">
        <v>10</v>
      </c>
      <c r="H12677" s="17">
        <v>37</v>
      </c>
    </row>
    <row r="12678" spans="1:8">
      <c r="A12678" s="15">
        <v>12673</v>
      </c>
      <c r="B12678" s="16" t="s">
        <v>52</v>
      </c>
      <c r="C12678" s="16" t="s">
        <v>325</v>
      </c>
      <c r="D12678" s="17">
        <v>38</v>
      </c>
      <c r="E12678" s="17">
        <v>32</v>
      </c>
      <c r="F12678" s="17">
        <v>21</v>
      </c>
      <c r="G12678" s="17">
        <v>0</v>
      </c>
      <c r="H12678" s="17">
        <v>93</v>
      </c>
    </row>
    <row r="12679" spans="1:8">
      <c r="A12679" s="15">
        <v>12674</v>
      </c>
      <c r="B12679" s="16" t="s">
        <v>52</v>
      </c>
      <c r="C12679" s="16" t="s">
        <v>368</v>
      </c>
      <c r="D12679" s="17">
        <v>5</v>
      </c>
      <c r="E12679" s="17">
        <v>4</v>
      </c>
      <c r="F12679" s="17">
        <v>16</v>
      </c>
      <c r="G12679" s="17">
        <v>3</v>
      </c>
      <c r="H12679" s="17">
        <v>32</v>
      </c>
    </row>
    <row r="12680" spans="1:8">
      <c r="A12680" s="15">
        <v>12675</v>
      </c>
      <c r="B12680" s="16" t="s">
        <v>52</v>
      </c>
      <c r="C12680" s="16" t="s">
        <v>326</v>
      </c>
      <c r="D12680" s="17">
        <v>58</v>
      </c>
      <c r="E12680" s="17">
        <v>25</v>
      </c>
      <c r="F12680" s="17">
        <v>131</v>
      </c>
      <c r="G12680" s="17">
        <v>12</v>
      </c>
      <c r="H12680" s="17">
        <v>227</v>
      </c>
    </row>
    <row r="12681" spans="1:8">
      <c r="A12681" s="15">
        <v>12676</v>
      </c>
      <c r="B12681" s="16" t="s">
        <v>52</v>
      </c>
      <c r="C12681" s="16" t="s">
        <v>327</v>
      </c>
      <c r="D12681" s="17">
        <v>0</v>
      </c>
      <c r="E12681" s="17">
        <v>4</v>
      </c>
      <c r="F12681" s="17">
        <v>70</v>
      </c>
      <c r="G12681" s="17">
        <v>19</v>
      </c>
      <c r="H12681" s="17">
        <v>89</v>
      </c>
    </row>
    <row r="12682" spans="1:8">
      <c r="A12682" s="15">
        <v>12677</v>
      </c>
      <c r="B12682" s="16" t="s">
        <v>52</v>
      </c>
      <c r="C12682" s="16" t="s">
        <v>328</v>
      </c>
      <c r="D12682" s="17">
        <v>3</v>
      </c>
      <c r="E12682" s="17">
        <v>0</v>
      </c>
      <c r="F12682" s="17">
        <v>0</v>
      </c>
      <c r="G12682" s="17">
        <v>0</v>
      </c>
      <c r="H12682" s="17">
        <v>3</v>
      </c>
    </row>
    <row r="12683" spans="1:8">
      <c r="A12683" s="15">
        <v>12678</v>
      </c>
      <c r="B12683" s="16" t="s">
        <v>52</v>
      </c>
      <c r="C12683" s="16" t="s">
        <v>329</v>
      </c>
      <c r="D12683" s="17">
        <v>0</v>
      </c>
      <c r="E12683" s="17">
        <v>0</v>
      </c>
      <c r="F12683" s="17">
        <v>3</v>
      </c>
      <c r="G12683" s="17">
        <v>0</v>
      </c>
      <c r="H12683" s="17">
        <v>3</v>
      </c>
    </row>
    <row r="12684" spans="1:8">
      <c r="A12684" s="15">
        <v>12679</v>
      </c>
      <c r="B12684" s="16" t="s">
        <v>52</v>
      </c>
      <c r="C12684" s="16" t="s">
        <v>379</v>
      </c>
      <c r="D12684" s="17">
        <v>0</v>
      </c>
      <c r="E12684" s="17">
        <v>0</v>
      </c>
      <c r="F12684" s="17">
        <v>9</v>
      </c>
      <c r="G12684" s="17">
        <v>0</v>
      </c>
      <c r="H12684" s="17">
        <v>9</v>
      </c>
    </row>
    <row r="12685" spans="1:8">
      <c r="A12685" s="15">
        <v>12680</v>
      </c>
      <c r="B12685" s="16" t="s">
        <v>52</v>
      </c>
      <c r="C12685" s="16" t="s">
        <v>369</v>
      </c>
      <c r="D12685" s="17">
        <v>62</v>
      </c>
      <c r="E12685" s="17">
        <v>112</v>
      </c>
      <c r="F12685" s="17">
        <v>1585</v>
      </c>
      <c r="G12685" s="17">
        <v>109</v>
      </c>
      <c r="H12685" s="17">
        <v>1863</v>
      </c>
    </row>
    <row r="12686" spans="1:8">
      <c r="A12686" s="15">
        <v>12681</v>
      </c>
      <c r="B12686" s="16" t="s">
        <v>52</v>
      </c>
      <c r="C12686" s="16" t="s">
        <v>389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52</v>
      </c>
      <c r="C12687" s="16" t="s">
        <v>390</v>
      </c>
      <c r="D12687" s="17">
        <v>0</v>
      </c>
      <c r="E12687" s="17">
        <v>0</v>
      </c>
      <c r="F12687" s="17">
        <v>0</v>
      </c>
      <c r="G12687" s="17">
        <v>0</v>
      </c>
      <c r="H12687" s="17">
        <v>0</v>
      </c>
    </row>
    <row r="12688" spans="1:8">
      <c r="A12688" s="15">
        <v>12683</v>
      </c>
      <c r="B12688" s="16" t="s">
        <v>52</v>
      </c>
      <c r="C12688" s="16" t="s">
        <v>330</v>
      </c>
      <c r="D12688" s="17">
        <v>3</v>
      </c>
      <c r="E12688" s="17">
        <v>6</v>
      </c>
      <c r="F12688" s="17">
        <v>49</v>
      </c>
      <c r="G12688" s="17">
        <v>25</v>
      </c>
      <c r="H12688" s="17">
        <v>84</v>
      </c>
    </row>
    <row r="12689" spans="1:8">
      <c r="A12689" s="15">
        <v>12684</v>
      </c>
      <c r="B12689" s="16" t="s">
        <v>52</v>
      </c>
      <c r="C12689" s="16" t="s">
        <v>391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52</v>
      </c>
      <c r="C12690" s="16" t="s">
        <v>392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52</v>
      </c>
      <c r="C12691" s="16" t="s">
        <v>393</v>
      </c>
      <c r="D12691" s="17">
        <v>0</v>
      </c>
      <c r="E12691" s="17">
        <v>0</v>
      </c>
      <c r="F12691" s="17">
        <v>0</v>
      </c>
      <c r="G12691" s="17">
        <v>0</v>
      </c>
      <c r="H12691" s="17">
        <v>0</v>
      </c>
    </row>
    <row r="12692" spans="1:8">
      <c r="A12692" s="15">
        <v>12687</v>
      </c>
      <c r="B12692" s="16" t="s">
        <v>52</v>
      </c>
      <c r="C12692" s="16" t="s">
        <v>331</v>
      </c>
      <c r="D12692" s="17">
        <v>0</v>
      </c>
      <c r="E12692" s="17">
        <v>4</v>
      </c>
      <c r="F12692" s="17">
        <v>3</v>
      </c>
      <c r="G12692" s="17">
        <v>0</v>
      </c>
      <c r="H12692" s="17">
        <v>4</v>
      </c>
    </row>
    <row r="12693" spans="1:8">
      <c r="A12693" s="15">
        <v>12688</v>
      </c>
      <c r="B12693" s="16" t="s">
        <v>52</v>
      </c>
      <c r="C12693" s="16" t="s">
        <v>394</v>
      </c>
      <c r="D12693" s="17">
        <v>33342</v>
      </c>
      <c r="E12693" s="17">
        <v>17503</v>
      </c>
      <c r="F12693" s="17">
        <v>73179</v>
      </c>
      <c r="G12693" s="17">
        <v>11415</v>
      </c>
      <c r="H12693" s="17">
        <v>135443</v>
      </c>
    </row>
    <row r="12694" spans="1:8">
      <c r="A12694" s="15">
        <v>12689</v>
      </c>
      <c r="B12694" s="16" t="s">
        <v>52</v>
      </c>
      <c r="C12694" s="16" t="s">
        <v>332</v>
      </c>
      <c r="D12694" s="17">
        <v>9</v>
      </c>
      <c r="E12694" s="17">
        <v>0</v>
      </c>
      <c r="F12694" s="17">
        <v>9</v>
      </c>
      <c r="G12694" s="17">
        <v>0</v>
      </c>
      <c r="H12694" s="17">
        <v>12</v>
      </c>
    </row>
    <row r="12695" spans="1:8">
      <c r="A12695" s="15">
        <v>12690</v>
      </c>
      <c r="B12695" s="16" t="s">
        <v>52</v>
      </c>
      <c r="C12695" s="16" t="s">
        <v>333</v>
      </c>
      <c r="D12695" s="17">
        <v>10</v>
      </c>
      <c r="E12695" s="17">
        <v>25</v>
      </c>
      <c r="F12695" s="17">
        <v>111</v>
      </c>
      <c r="G12695" s="17">
        <v>3</v>
      </c>
      <c r="H12695" s="17">
        <v>151</v>
      </c>
    </row>
    <row r="12696" spans="1:8">
      <c r="A12696" s="15">
        <v>12691</v>
      </c>
      <c r="B12696" s="16" t="s">
        <v>53</v>
      </c>
      <c r="C12696" s="16" t="s">
        <v>97</v>
      </c>
      <c r="D12696" s="17">
        <v>30</v>
      </c>
      <c r="E12696" s="17">
        <v>52</v>
      </c>
      <c r="F12696" s="17">
        <v>177</v>
      </c>
      <c r="G12696" s="17">
        <v>12</v>
      </c>
      <c r="H12696" s="17">
        <v>268</v>
      </c>
    </row>
    <row r="12697" spans="1:8">
      <c r="A12697" s="15">
        <v>12692</v>
      </c>
      <c r="B12697" s="16" t="s">
        <v>53</v>
      </c>
      <c r="C12697" s="16" t="s">
        <v>347</v>
      </c>
      <c r="D12697" s="17">
        <v>0</v>
      </c>
      <c r="E12697" s="17">
        <v>0</v>
      </c>
      <c r="F12697" s="17">
        <v>0</v>
      </c>
      <c r="G12697" s="17">
        <v>0</v>
      </c>
      <c r="H12697" s="17">
        <v>0</v>
      </c>
    </row>
    <row r="12698" spans="1:8">
      <c r="A12698" s="15">
        <v>12693</v>
      </c>
      <c r="B12698" s="16" t="s">
        <v>53</v>
      </c>
      <c r="C12698" s="16" t="s">
        <v>98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53</v>
      </c>
      <c r="C12699" s="16" t="s">
        <v>99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53</v>
      </c>
      <c r="C12700" s="16" t="s">
        <v>100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53</v>
      </c>
      <c r="C12701" s="16" t="s">
        <v>101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53</v>
      </c>
      <c r="C12702" s="16" t="s">
        <v>102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53</v>
      </c>
      <c r="C12703" s="16" t="s">
        <v>103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53</v>
      </c>
      <c r="C12704" s="16" t="s">
        <v>104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53</v>
      </c>
      <c r="C12705" s="16" t="s">
        <v>105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53</v>
      </c>
      <c r="C12706" s="16" t="s">
        <v>106</v>
      </c>
      <c r="D12706" s="17">
        <v>0</v>
      </c>
      <c r="E12706" s="17">
        <v>0</v>
      </c>
      <c r="F12706" s="17">
        <v>5</v>
      </c>
      <c r="G12706" s="17">
        <v>0</v>
      </c>
      <c r="H12706" s="17">
        <v>3</v>
      </c>
    </row>
    <row r="12707" spans="1:8">
      <c r="A12707" s="15">
        <v>12702</v>
      </c>
      <c r="B12707" s="16" t="s">
        <v>53</v>
      </c>
      <c r="C12707" s="16" t="s">
        <v>107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53</v>
      </c>
      <c r="C12708" s="16" t="s">
        <v>108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53</v>
      </c>
      <c r="C12709" s="16" t="s">
        <v>109</v>
      </c>
      <c r="D12709" s="17">
        <v>0</v>
      </c>
      <c r="E12709" s="17">
        <v>0</v>
      </c>
      <c r="F12709" s="17">
        <v>0</v>
      </c>
      <c r="G12709" s="17">
        <v>0</v>
      </c>
      <c r="H12709" s="17">
        <v>0</v>
      </c>
    </row>
    <row r="12710" spans="1:8">
      <c r="A12710" s="15">
        <v>12705</v>
      </c>
      <c r="B12710" s="16" t="s">
        <v>53</v>
      </c>
      <c r="C12710" s="16" t="s">
        <v>110</v>
      </c>
      <c r="D12710" s="17">
        <v>9243</v>
      </c>
      <c r="E12710" s="17">
        <v>5565</v>
      </c>
      <c r="F12710" s="17">
        <v>20813</v>
      </c>
      <c r="G12710" s="17">
        <v>7112</v>
      </c>
      <c r="H12710" s="17">
        <v>42733</v>
      </c>
    </row>
    <row r="12711" spans="1:8">
      <c r="A12711" s="15">
        <v>12706</v>
      </c>
      <c r="B12711" s="16" t="s">
        <v>53</v>
      </c>
      <c r="C12711" s="16" t="s">
        <v>348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53</v>
      </c>
      <c r="C12712" s="16" t="s">
        <v>111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53</v>
      </c>
      <c r="C12713" s="16" t="s">
        <v>112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53</v>
      </c>
      <c r="C12714" s="16" t="s">
        <v>113</v>
      </c>
      <c r="D12714" s="17">
        <v>0</v>
      </c>
      <c r="E12714" s="17">
        <v>0</v>
      </c>
      <c r="F12714" s="17">
        <v>5</v>
      </c>
      <c r="G12714" s="17">
        <v>14</v>
      </c>
      <c r="H12714" s="17">
        <v>23</v>
      </c>
    </row>
    <row r="12715" spans="1:8">
      <c r="A12715" s="15">
        <v>12710</v>
      </c>
      <c r="B12715" s="16" t="s">
        <v>53</v>
      </c>
      <c r="C12715" s="16" t="s">
        <v>114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53</v>
      </c>
      <c r="C12716" s="16" t="s">
        <v>115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53</v>
      </c>
      <c r="C12717" s="16" t="s">
        <v>116</v>
      </c>
      <c r="D12717" s="17">
        <v>0</v>
      </c>
      <c r="E12717" s="17">
        <v>0</v>
      </c>
      <c r="F12717" s="17">
        <v>0</v>
      </c>
      <c r="G12717" s="17">
        <v>0</v>
      </c>
      <c r="H12717" s="17">
        <v>0</v>
      </c>
    </row>
    <row r="12718" spans="1:8">
      <c r="A12718" s="15">
        <v>12713</v>
      </c>
      <c r="B12718" s="16" t="s">
        <v>53</v>
      </c>
      <c r="C12718" s="16" t="s">
        <v>117</v>
      </c>
      <c r="D12718" s="17">
        <v>0</v>
      </c>
      <c r="E12718" s="17">
        <v>0</v>
      </c>
      <c r="F12718" s="17">
        <v>19</v>
      </c>
      <c r="G12718" s="17">
        <v>0</v>
      </c>
      <c r="H12718" s="17">
        <v>23</v>
      </c>
    </row>
    <row r="12719" spans="1:8">
      <c r="A12719" s="15">
        <v>12714</v>
      </c>
      <c r="B12719" s="16" t="s">
        <v>53</v>
      </c>
      <c r="C12719" s="16" t="s">
        <v>118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53</v>
      </c>
      <c r="C12720" s="16" t="s">
        <v>119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53</v>
      </c>
      <c r="C12721" s="16" t="s">
        <v>120</v>
      </c>
      <c r="D12721" s="17">
        <v>0</v>
      </c>
      <c r="E12721" s="17">
        <v>0</v>
      </c>
      <c r="F12721" s="17">
        <v>4</v>
      </c>
      <c r="G12721" s="17">
        <v>5</v>
      </c>
      <c r="H12721" s="17">
        <v>11</v>
      </c>
    </row>
    <row r="12722" spans="1:8">
      <c r="A12722" s="15">
        <v>12717</v>
      </c>
      <c r="B12722" s="16" t="s">
        <v>53</v>
      </c>
      <c r="C12722" s="16" t="s">
        <v>121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53</v>
      </c>
      <c r="C12723" s="16" t="s">
        <v>122</v>
      </c>
      <c r="D12723" s="17">
        <v>0</v>
      </c>
      <c r="E12723" s="17">
        <v>0</v>
      </c>
      <c r="F12723" s="17">
        <v>0</v>
      </c>
      <c r="G12723" s="17">
        <v>0</v>
      </c>
      <c r="H12723" s="17">
        <v>0</v>
      </c>
    </row>
    <row r="12724" spans="1:8">
      <c r="A12724" s="15">
        <v>12719</v>
      </c>
      <c r="B12724" s="16" t="s">
        <v>53</v>
      </c>
      <c r="C12724" s="16" t="s">
        <v>123</v>
      </c>
      <c r="D12724" s="17">
        <v>0</v>
      </c>
      <c r="E12724" s="17">
        <v>0</v>
      </c>
      <c r="F12724" s="17">
        <v>0</v>
      </c>
      <c r="G12724" s="17">
        <v>0</v>
      </c>
      <c r="H12724" s="17">
        <v>0</v>
      </c>
    </row>
    <row r="12725" spans="1:8">
      <c r="A12725" s="15">
        <v>12720</v>
      </c>
      <c r="B12725" s="16" t="s">
        <v>53</v>
      </c>
      <c r="C12725" s="16" t="s">
        <v>124</v>
      </c>
      <c r="D12725" s="17">
        <v>0</v>
      </c>
      <c r="E12725" s="17">
        <v>0</v>
      </c>
      <c r="F12725" s="17">
        <v>0</v>
      </c>
      <c r="G12725" s="17">
        <v>0</v>
      </c>
      <c r="H12725" s="17">
        <v>0</v>
      </c>
    </row>
    <row r="12726" spans="1:8">
      <c r="A12726" s="15">
        <v>12721</v>
      </c>
      <c r="B12726" s="16" t="s">
        <v>53</v>
      </c>
      <c r="C12726" s="16" t="s">
        <v>380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53</v>
      </c>
      <c r="C12727" s="16" t="s">
        <v>372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53</v>
      </c>
      <c r="C12728" s="16" t="s">
        <v>125</v>
      </c>
      <c r="D12728" s="17">
        <v>0</v>
      </c>
      <c r="E12728" s="17">
        <v>0</v>
      </c>
      <c r="F12728" s="17">
        <v>10</v>
      </c>
      <c r="G12728" s="17">
        <v>0</v>
      </c>
      <c r="H12728" s="17">
        <v>7</v>
      </c>
    </row>
    <row r="12729" spans="1:8">
      <c r="A12729" s="15">
        <v>12724</v>
      </c>
      <c r="B12729" s="16" t="s">
        <v>53</v>
      </c>
      <c r="C12729" s="16" t="s">
        <v>126</v>
      </c>
      <c r="D12729" s="17">
        <v>0</v>
      </c>
      <c r="E12729" s="17">
        <v>0</v>
      </c>
      <c r="F12729" s="17">
        <v>3</v>
      </c>
      <c r="G12729" s="17">
        <v>0</v>
      </c>
      <c r="H12729" s="17">
        <v>11</v>
      </c>
    </row>
    <row r="12730" spans="1:8">
      <c r="A12730" s="15">
        <v>12725</v>
      </c>
      <c r="B12730" s="16" t="s">
        <v>53</v>
      </c>
      <c r="C12730" s="16" t="s">
        <v>127</v>
      </c>
      <c r="D12730" s="17">
        <v>0</v>
      </c>
      <c r="E12730" s="17">
        <v>0</v>
      </c>
      <c r="F12730" s="17">
        <v>6</v>
      </c>
      <c r="G12730" s="17">
        <v>0</v>
      </c>
      <c r="H12730" s="17">
        <v>8</v>
      </c>
    </row>
    <row r="12731" spans="1:8">
      <c r="A12731" s="15">
        <v>12726</v>
      </c>
      <c r="B12731" s="16" t="s">
        <v>53</v>
      </c>
      <c r="C12731" s="16" t="s">
        <v>128</v>
      </c>
      <c r="D12731" s="17">
        <v>0</v>
      </c>
      <c r="E12731" s="17">
        <v>0</v>
      </c>
      <c r="F12731" s="17">
        <v>0</v>
      </c>
      <c r="G12731" s="17">
        <v>0</v>
      </c>
      <c r="H12731" s="17">
        <v>0</v>
      </c>
    </row>
    <row r="12732" spans="1:8">
      <c r="A12732" s="15">
        <v>12727</v>
      </c>
      <c r="B12732" s="16" t="s">
        <v>53</v>
      </c>
      <c r="C12732" s="16" t="s">
        <v>129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53</v>
      </c>
      <c r="C12733" s="16" t="s">
        <v>130</v>
      </c>
      <c r="D12733" s="17">
        <v>0</v>
      </c>
      <c r="E12733" s="17">
        <v>0</v>
      </c>
      <c r="F12733" s="17">
        <v>0</v>
      </c>
      <c r="G12733" s="17">
        <v>0</v>
      </c>
      <c r="H12733" s="17">
        <v>0</v>
      </c>
    </row>
    <row r="12734" spans="1:8">
      <c r="A12734" s="15">
        <v>12729</v>
      </c>
      <c r="B12734" s="16" t="s">
        <v>53</v>
      </c>
      <c r="C12734" s="16" t="s">
        <v>131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53</v>
      </c>
      <c r="C12735" s="16" t="s">
        <v>132</v>
      </c>
      <c r="D12735" s="17">
        <v>0</v>
      </c>
      <c r="E12735" s="17">
        <v>11</v>
      </c>
      <c r="F12735" s="17">
        <v>29</v>
      </c>
      <c r="G12735" s="17">
        <v>0</v>
      </c>
      <c r="H12735" s="17">
        <v>40</v>
      </c>
    </row>
    <row r="12736" spans="1:8">
      <c r="A12736" s="15">
        <v>12731</v>
      </c>
      <c r="B12736" s="16" t="s">
        <v>53</v>
      </c>
      <c r="C12736" s="16" t="s">
        <v>381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53</v>
      </c>
      <c r="C12737" s="16" t="s">
        <v>133</v>
      </c>
      <c r="D12737" s="17">
        <v>6</v>
      </c>
      <c r="E12737" s="17">
        <v>10</v>
      </c>
      <c r="F12737" s="17">
        <v>32</v>
      </c>
      <c r="G12737" s="17">
        <v>0</v>
      </c>
      <c r="H12737" s="17">
        <v>41</v>
      </c>
    </row>
    <row r="12738" spans="1:8">
      <c r="A12738" s="15">
        <v>12733</v>
      </c>
      <c r="B12738" s="16" t="s">
        <v>53</v>
      </c>
      <c r="C12738" s="16" t="s">
        <v>134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53</v>
      </c>
      <c r="C12739" s="16" t="s">
        <v>135</v>
      </c>
      <c r="D12739" s="17">
        <v>0</v>
      </c>
      <c r="E12739" s="17">
        <v>0</v>
      </c>
      <c r="F12739" s="17">
        <v>13</v>
      </c>
      <c r="G12739" s="17">
        <v>8</v>
      </c>
      <c r="H12739" s="17">
        <v>20</v>
      </c>
    </row>
    <row r="12740" spans="1:8">
      <c r="A12740" s="15">
        <v>12735</v>
      </c>
      <c r="B12740" s="16" t="s">
        <v>53</v>
      </c>
      <c r="C12740" s="16" t="s">
        <v>136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53</v>
      </c>
      <c r="C12741" s="16" t="s">
        <v>137</v>
      </c>
      <c r="D12741" s="17">
        <v>0</v>
      </c>
      <c r="E12741" s="17">
        <v>0</v>
      </c>
      <c r="F12741" s="17">
        <v>0</v>
      </c>
      <c r="G12741" s="17">
        <v>0</v>
      </c>
      <c r="H12741" s="17">
        <v>0</v>
      </c>
    </row>
    <row r="12742" spans="1:8">
      <c r="A12742" s="15">
        <v>12737</v>
      </c>
      <c r="B12742" s="16" t="s">
        <v>53</v>
      </c>
      <c r="C12742" s="16" t="s">
        <v>138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53</v>
      </c>
      <c r="C12743" s="16" t="s">
        <v>139</v>
      </c>
      <c r="D12743" s="17">
        <v>0</v>
      </c>
      <c r="E12743" s="17">
        <v>0</v>
      </c>
      <c r="F12743" s="17">
        <v>0</v>
      </c>
      <c r="G12743" s="17">
        <v>0</v>
      </c>
      <c r="H12743" s="17">
        <v>0</v>
      </c>
    </row>
    <row r="12744" spans="1:8">
      <c r="A12744" s="15">
        <v>12739</v>
      </c>
      <c r="B12744" s="16" t="s">
        <v>53</v>
      </c>
      <c r="C12744" s="16" t="s">
        <v>140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53</v>
      </c>
      <c r="C12745" s="16" t="s">
        <v>141</v>
      </c>
      <c r="D12745" s="17">
        <v>0</v>
      </c>
      <c r="E12745" s="17">
        <v>0</v>
      </c>
      <c r="F12745" s="17">
        <v>0</v>
      </c>
      <c r="G12745" s="17">
        <v>0</v>
      </c>
      <c r="H12745" s="17">
        <v>0</v>
      </c>
    </row>
    <row r="12746" spans="1:8">
      <c r="A12746" s="15">
        <v>12741</v>
      </c>
      <c r="B12746" s="16" t="s">
        <v>53</v>
      </c>
      <c r="C12746" s="16" t="s">
        <v>142</v>
      </c>
      <c r="D12746" s="17">
        <v>0</v>
      </c>
      <c r="E12746" s="17">
        <v>0</v>
      </c>
      <c r="F12746" s="17">
        <v>0</v>
      </c>
      <c r="G12746" s="17">
        <v>0</v>
      </c>
      <c r="H12746" s="17">
        <v>0</v>
      </c>
    </row>
    <row r="12747" spans="1:8">
      <c r="A12747" s="15">
        <v>12742</v>
      </c>
      <c r="B12747" s="16" t="s">
        <v>53</v>
      </c>
      <c r="C12747" s="16" t="s">
        <v>143</v>
      </c>
      <c r="D12747" s="17">
        <v>0</v>
      </c>
      <c r="E12747" s="17">
        <v>0</v>
      </c>
      <c r="F12747" s="17">
        <v>3</v>
      </c>
      <c r="G12747" s="17">
        <v>5</v>
      </c>
      <c r="H12747" s="17">
        <v>7</v>
      </c>
    </row>
    <row r="12748" spans="1:8">
      <c r="A12748" s="15">
        <v>12743</v>
      </c>
      <c r="B12748" s="16" t="s">
        <v>53</v>
      </c>
      <c r="C12748" s="16" t="s">
        <v>144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53</v>
      </c>
      <c r="C12749" s="16" t="s">
        <v>349</v>
      </c>
      <c r="D12749" s="17">
        <v>0</v>
      </c>
      <c r="E12749" s="17">
        <v>30</v>
      </c>
      <c r="F12749" s="17">
        <v>79</v>
      </c>
      <c r="G12749" s="17">
        <v>13</v>
      </c>
      <c r="H12749" s="17">
        <v>123</v>
      </c>
    </row>
    <row r="12750" spans="1:8">
      <c r="A12750" s="15">
        <v>12745</v>
      </c>
      <c r="B12750" s="16" t="s">
        <v>53</v>
      </c>
      <c r="C12750" s="16" t="s">
        <v>145</v>
      </c>
      <c r="D12750" s="17">
        <v>0</v>
      </c>
      <c r="E12750" s="17">
        <v>0</v>
      </c>
      <c r="F12750" s="17">
        <v>0</v>
      </c>
      <c r="G12750" s="17">
        <v>0</v>
      </c>
      <c r="H12750" s="17">
        <v>0</v>
      </c>
    </row>
    <row r="12751" spans="1:8">
      <c r="A12751" s="15">
        <v>12746</v>
      </c>
      <c r="B12751" s="16" t="s">
        <v>53</v>
      </c>
      <c r="C12751" s="16" t="s">
        <v>146</v>
      </c>
      <c r="D12751" s="17">
        <v>0</v>
      </c>
      <c r="E12751" s="17">
        <v>0</v>
      </c>
      <c r="F12751" s="17">
        <v>7</v>
      </c>
      <c r="G12751" s="17">
        <v>0</v>
      </c>
      <c r="H12751" s="17">
        <v>7</v>
      </c>
    </row>
    <row r="12752" spans="1:8">
      <c r="A12752" s="15">
        <v>12747</v>
      </c>
      <c r="B12752" s="16" t="s">
        <v>53</v>
      </c>
      <c r="C12752" s="16" t="s">
        <v>147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53</v>
      </c>
      <c r="C12753" s="16" t="s">
        <v>148</v>
      </c>
      <c r="D12753" s="17">
        <v>4</v>
      </c>
      <c r="E12753" s="17">
        <v>3</v>
      </c>
      <c r="F12753" s="17">
        <v>0</v>
      </c>
      <c r="G12753" s="17">
        <v>0</v>
      </c>
      <c r="H12753" s="17">
        <v>10</v>
      </c>
    </row>
    <row r="12754" spans="1:8">
      <c r="A12754" s="15">
        <v>12749</v>
      </c>
      <c r="B12754" s="16" t="s">
        <v>53</v>
      </c>
      <c r="C12754" s="16" t="s">
        <v>350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53</v>
      </c>
      <c r="C12755" s="16" t="s">
        <v>149</v>
      </c>
      <c r="D12755" s="17">
        <v>0</v>
      </c>
      <c r="E12755" s="17">
        <v>3</v>
      </c>
      <c r="F12755" s="17">
        <v>33</v>
      </c>
      <c r="G12755" s="17">
        <v>3</v>
      </c>
      <c r="H12755" s="17">
        <v>39</v>
      </c>
    </row>
    <row r="12756" spans="1:8">
      <c r="A12756" s="15">
        <v>12751</v>
      </c>
      <c r="B12756" s="16" t="s">
        <v>53</v>
      </c>
      <c r="C12756" s="16" t="s">
        <v>150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53</v>
      </c>
      <c r="C12757" s="16" t="s">
        <v>351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53</v>
      </c>
      <c r="C12758" s="16" t="s">
        <v>151</v>
      </c>
      <c r="D12758" s="17">
        <v>0</v>
      </c>
      <c r="E12758" s="17">
        <v>0</v>
      </c>
      <c r="F12758" s="17">
        <v>18</v>
      </c>
      <c r="G12758" s="17">
        <v>55</v>
      </c>
      <c r="H12758" s="17">
        <v>66</v>
      </c>
    </row>
    <row r="12759" spans="1:8">
      <c r="A12759" s="15">
        <v>12754</v>
      </c>
      <c r="B12759" s="16" t="s">
        <v>53</v>
      </c>
      <c r="C12759" s="16" t="s">
        <v>152</v>
      </c>
      <c r="D12759" s="17">
        <v>0</v>
      </c>
      <c r="E12759" s="17">
        <v>0</v>
      </c>
      <c r="F12759" s="17">
        <v>0</v>
      </c>
      <c r="G12759" s="17">
        <v>0</v>
      </c>
      <c r="H12759" s="17">
        <v>0</v>
      </c>
    </row>
    <row r="12760" spans="1:8">
      <c r="A12760" s="15">
        <v>12755</v>
      </c>
      <c r="B12760" s="16" t="s">
        <v>53</v>
      </c>
      <c r="C12760" s="16" t="s">
        <v>352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53</v>
      </c>
      <c r="C12761" s="16" t="s">
        <v>153</v>
      </c>
      <c r="D12761" s="17">
        <v>0</v>
      </c>
      <c r="E12761" s="17">
        <v>0</v>
      </c>
      <c r="F12761" s="17">
        <v>8</v>
      </c>
      <c r="G12761" s="17">
        <v>18</v>
      </c>
      <c r="H12761" s="17">
        <v>23</v>
      </c>
    </row>
    <row r="12762" spans="1:8">
      <c r="A12762" s="15">
        <v>12757</v>
      </c>
      <c r="B12762" s="16" t="s">
        <v>53</v>
      </c>
      <c r="C12762" s="16" t="s">
        <v>154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53</v>
      </c>
      <c r="C12763" s="16" t="s">
        <v>155</v>
      </c>
      <c r="D12763" s="17">
        <v>0</v>
      </c>
      <c r="E12763" s="17">
        <v>0</v>
      </c>
      <c r="F12763" s="17">
        <v>4</v>
      </c>
      <c r="G12763" s="17">
        <v>0</v>
      </c>
      <c r="H12763" s="17">
        <v>9</v>
      </c>
    </row>
    <row r="12764" spans="1:8">
      <c r="A12764" s="15">
        <v>12759</v>
      </c>
      <c r="B12764" s="16" t="s">
        <v>53</v>
      </c>
      <c r="C12764" s="16" t="s">
        <v>156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53</v>
      </c>
      <c r="C12765" s="16" t="s">
        <v>157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53</v>
      </c>
      <c r="C12766" s="16" t="s">
        <v>158</v>
      </c>
      <c r="D12766" s="17">
        <v>0</v>
      </c>
      <c r="E12766" s="17">
        <v>0</v>
      </c>
      <c r="F12766" s="17">
        <v>0</v>
      </c>
      <c r="G12766" s="17">
        <v>0</v>
      </c>
      <c r="H12766" s="17">
        <v>0</v>
      </c>
    </row>
    <row r="12767" spans="1:8">
      <c r="A12767" s="15">
        <v>12762</v>
      </c>
      <c r="B12767" s="16" t="s">
        <v>53</v>
      </c>
      <c r="C12767" s="16" t="s">
        <v>159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53</v>
      </c>
      <c r="C12768" s="16" t="s">
        <v>160</v>
      </c>
      <c r="D12768" s="17">
        <v>0</v>
      </c>
      <c r="E12768" s="17">
        <v>0</v>
      </c>
      <c r="F12768" s="17">
        <v>0</v>
      </c>
      <c r="G12768" s="17">
        <v>0</v>
      </c>
      <c r="H12768" s="17">
        <v>0</v>
      </c>
    </row>
    <row r="12769" spans="1:8">
      <c r="A12769" s="15">
        <v>12764</v>
      </c>
      <c r="B12769" s="16" t="s">
        <v>53</v>
      </c>
      <c r="C12769" s="16" t="s">
        <v>161</v>
      </c>
      <c r="D12769" s="17">
        <v>0</v>
      </c>
      <c r="E12769" s="17">
        <v>0</v>
      </c>
      <c r="F12769" s="17">
        <v>9</v>
      </c>
      <c r="G12769" s="17">
        <v>3</v>
      </c>
      <c r="H12769" s="17">
        <v>13</v>
      </c>
    </row>
    <row r="12770" spans="1:8">
      <c r="A12770" s="15">
        <v>12765</v>
      </c>
      <c r="B12770" s="16" t="s">
        <v>53</v>
      </c>
      <c r="C12770" s="16" t="s">
        <v>162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53</v>
      </c>
      <c r="C12771" s="16" t="s">
        <v>163</v>
      </c>
      <c r="D12771" s="17">
        <v>16</v>
      </c>
      <c r="E12771" s="17">
        <v>44</v>
      </c>
      <c r="F12771" s="17">
        <v>396</v>
      </c>
      <c r="G12771" s="17">
        <v>296</v>
      </c>
      <c r="H12771" s="17">
        <v>749</v>
      </c>
    </row>
    <row r="12772" spans="1:8">
      <c r="A12772" s="15">
        <v>12767</v>
      </c>
      <c r="B12772" s="16" t="s">
        <v>53</v>
      </c>
      <c r="C12772" s="16" t="s">
        <v>164</v>
      </c>
      <c r="D12772" s="17">
        <v>0</v>
      </c>
      <c r="E12772" s="17">
        <v>0</v>
      </c>
      <c r="F12772" s="17">
        <v>0</v>
      </c>
      <c r="G12772" s="17">
        <v>0</v>
      </c>
      <c r="H12772" s="17">
        <v>0</v>
      </c>
    </row>
    <row r="12773" spans="1:8">
      <c r="A12773" s="15">
        <v>12768</v>
      </c>
      <c r="B12773" s="16" t="s">
        <v>53</v>
      </c>
      <c r="C12773" s="16" t="s">
        <v>165</v>
      </c>
      <c r="D12773" s="17">
        <v>0</v>
      </c>
      <c r="E12773" s="17">
        <v>0</v>
      </c>
      <c r="F12773" s="17">
        <v>3</v>
      </c>
      <c r="G12773" s="17">
        <v>0</v>
      </c>
      <c r="H12773" s="17">
        <v>3</v>
      </c>
    </row>
    <row r="12774" spans="1:8">
      <c r="A12774" s="15">
        <v>12769</v>
      </c>
      <c r="B12774" s="16" t="s">
        <v>53</v>
      </c>
      <c r="C12774" s="16" t="s">
        <v>166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53</v>
      </c>
      <c r="C12775" s="16" t="s">
        <v>167</v>
      </c>
      <c r="D12775" s="17">
        <v>0</v>
      </c>
      <c r="E12775" s="17">
        <v>0</v>
      </c>
      <c r="F12775" s="17">
        <v>0</v>
      </c>
      <c r="G12775" s="17">
        <v>0</v>
      </c>
      <c r="H12775" s="17">
        <v>3</v>
      </c>
    </row>
    <row r="12776" spans="1:8">
      <c r="A12776" s="15">
        <v>12771</v>
      </c>
      <c r="B12776" s="16" t="s">
        <v>53</v>
      </c>
      <c r="C12776" s="16" t="s">
        <v>168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53</v>
      </c>
      <c r="C12777" s="16" t="s">
        <v>353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53</v>
      </c>
      <c r="C12778" s="16" t="s">
        <v>169</v>
      </c>
      <c r="D12778" s="17">
        <v>0</v>
      </c>
      <c r="E12778" s="17">
        <v>0</v>
      </c>
      <c r="F12778" s="17">
        <v>21</v>
      </c>
      <c r="G12778" s="17">
        <v>3</v>
      </c>
      <c r="H12778" s="17">
        <v>31</v>
      </c>
    </row>
    <row r="12779" spans="1:8">
      <c r="A12779" s="15">
        <v>12774</v>
      </c>
      <c r="B12779" s="16" t="s">
        <v>53</v>
      </c>
      <c r="C12779" s="16" t="s">
        <v>170</v>
      </c>
      <c r="D12779" s="17">
        <v>0</v>
      </c>
      <c r="E12779" s="17">
        <v>0</v>
      </c>
      <c r="F12779" s="17">
        <v>4</v>
      </c>
      <c r="G12779" s="17">
        <v>0</v>
      </c>
      <c r="H12779" s="17">
        <v>3</v>
      </c>
    </row>
    <row r="12780" spans="1:8">
      <c r="A12780" s="15">
        <v>12775</v>
      </c>
      <c r="B12780" s="16" t="s">
        <v>53</v>
      </c>
      <c r="C12780" s="16" t="s">
        <v>171</v>
      </c>
      <c r="D12780" s="17">
        <v>0</v>
      </c>
      <c r="E12780" s="17">
        <v>11</v>
      </c>
      <c r="F12780" s="17">
        <v>15</v>
      </c>
      <c r="G12780" s="17">
        <v>5</v>
      </c>
      <c r="H12780" s="17">
        <v>33</v>
      </c>
    </row>
    <row r="12781" spans="1:8">
      <c r="A12781" s="15">
        <v>12776</v>
      </c>
      <c r="B12781" s="16" t="s">
        <v>53</v>
      </c>
      <c r="C12781" s="16" t="s">
        <v>172</v>
      </c>
      <c r="D12781" s="17">
        <v>0</v>
      </c>
      <c r="E12781" s="17">
        <v>0</v>
      </c>
      <c r="F12781" s="17">
        <v>0</v>
      </c>
      <c r="G12781" s="17">
        <v>0</v>
      </c>
      <c r="H12781" s="17">
        <v>0</v>
      </c>
    </row>
    <row r="12782" spans="1:8">
      <c r="A12782" s="15">
        <v>12777</v>
      </c>
      <c r="B12782" s="16" t="s">
        <v>53</v>
      </c>
      <c r="C12782" s="16" t="s">
        <v>173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53</v>
      </c>
      <c r="C12783" s="16" t="s">
        <v>174</v>
      </c>
      <c r="D12783" s="17">
        <v>0</v>
      </c>
      <c r="E12783" s="17">
        <v>0</v>
      </c>
      <c r="F12783" s="17">
        <v>0</v>
      </c>
      <c r="G12783" s="17">
        <v>0</v>
      </c>
      <c r="H12783" s="17">
        <v>0</v>
      </c>
    </row>
    <row r="12784" spans="1:8">
      <c r="A12784" s="15">
        <v>12779</v>
      </c>
      <c r="B12784" s="16" t="s">
        <v>53</v>
      </c>
      <c r="C12784" s="16" t="s">
        <v>175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53</v>
      </c>
      <c r="C12785" s="16" t="s">
        <v>176</v>
      </c>
      <c r="D12785" s="17">
        <v>0</v>
      </c>
      <c r="E12785" s="17">
        <v>0</v>
      </c>
      <c r="F12785" s="17">
        <v>3</v>
      </c>
      <c r="G12785" s="17">
        <v>0</v>
      </c>
      <c r="H12785" s="17">
        <v>4</v>
      </c>
    </row>
    <row r="12786" spans="1:8">
      <c r="A12786" s="15">
        <v>12781</v>
      </c>
      <c r="B12786" s="16" t="s">
        <v>53</v>
      </c>
      <c r="C12786" s="16" t="s">
        <v>177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53</v>
      </c>
      <c r="C12787" s="16" t="s">
        <v>178</v>
      </c>
      <c r="D12787" s="17">
        <v>0</v>
      </c>
      <c r="E12787" s="17">
        <v>8</v>
      </c>
      <c r="F12787" s="17">
        <v>34</v>
      </c>
      <c r="G12787" s="17">
        <v>83</v>
      </c>
      <c r="H12787" s="17">
        <v>126</v>
      </c>
    </row>
    <row r="12788" spans="1:8">
      <c r="A12788" s="15">
        <v>12783</v>
      </c>
      <c r="B12788" s="16" t="s">
        <v>53</v>
      </c>
      <c r="C12788" s="16" t="s">
        <v>179</v>
      </c>
      <c r="D12788" s="17">
        <v>3</v>
      </c>
      <c r="E12788" s="17">
        <v>0</v>
      </c>
      <c r="F12788" s="17">
        <v>6</v>
      </c>
      <c r="G12788" s="17">
        <v>0</v>
      </c>
      <c r="H12788" s="17">
        <v>3</v>
      </c>
    </row>
    <row r="12789" spans="1:8">
      <c r="A12789" s="15">
        <v>12784</v>
      </c>
      <c r="B12789" s="16" t="s">
        <v>53</v>
      </c>
      <c r="C12789" s="16" t="s">
        <v>180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53</v>
      </c>
      <c r="C12790" s="16" t="s">
        <v>181</v>
      </c>
      <c r="D12790" s="17">
        <v>0</v>
      </c>
      <c r="E12790" s="17">
        <v>0</v>
      </c>
      <c r="F12790" s="17">
        <v>22</v>
      </c>
      <c r="G12790" s="17">
        <v>118</v>
      </c>
      <c r="H12790" s="17">
        <v>146</v>
      </c>
    </row>
    <row r="12791" spans="1:8">
      <c r="A12791" s="15">
        <v>12786</v>
      </c>
      <c r="B12791" s="16" t="s">
        <v>53</v>
      </c>
      <c r="C12791" s="16" t="s">
        <v>182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53</v>
      </c>
      <c r="C12792" s="16" t="s">
        <v>183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53</v>
      </c>
      <c r="C12793" s="16" t="s">
        <v>184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53</v>
      </c>
      <c r="C12794" s="16" t="s">
        <v>185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53</v>
      </c>
      <c r="C12795" s="16" t="s">
        <v>186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53</v>
      </c>
      <c r="C12796" s="16" t="s">
        <v>354</v>
      </c>
      <c r="D12796" s="17">
        <v>0</v>
      </c>
      <c r="E12796" s="17">
        <v>0</v>
      </c>
      <c r="F12796" s="17">
        <v>0</v>
      </c>
      <c r="G12796" s="17">
        <v>0</v>
      </c>
      <c r="H12796" s="17">
        <v>0</v>
      </c>
    </row>
    <row r="12797" spans="1:8">
      <c r="A12797" s="15">
        <v>12792</v>
      </c>
      <c r="B12797" s="16" t="s">
        <v>53</v>
      </c>
      <c r="C12797" s="16" t="s">
        <v>187</v>
      </c>
      <c r="D12797" s="17">
        <v>0</v>
      </c>
      <c r="E12797" s="17">
        <v>0</v>
      </c>
      <c r="F12797" s="17">
        <v>0</v>
      </c>
      <c r="G12797" s="17">
        <v>0</v>
      </c>
      <c r="H12797" s="17">
        <v>0</v>
      </c>
    </row>
    <row r="12798" spans="1:8">
      <c r="A12798" s="15">
        <v>12793</v>
      </c>
      <c r="B12798" s="16" t="s">
        <v>53</v>
      </c>
      <c r="C12798" s="16" t="s">
        <v>188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53</v>
      </c>
      <c r="C12799" s="16" t="s">
        <v>189</v>
      </c>
      <c r="D12799" s="17">
        <v>0</v>
      </c>
      <c r="E12799" s="17">
        <v>0</v>
      </c>
      <c r="F12799" s="17">
        <v>0</v>
      </c>
      <c r="G12799" s="17">
        <v>0</v>
      </c>
      <c r="H12799" s="17">
        <v>0</v>
      </c>
    </row>
    <row r="12800" spans="1:8">
      <c r="A12800" s="15">
        <v>12795</v>
      </c>
      <c r="B12800" s="16" t="s">
        <v>53</v>
      </c>
      <c r="C12800" s="16" t="s">
        <v>190</v>
      </c>
      <c r="D12800" s="17">
        <v>0</v>
      </c>
      <c r="E12800" s="17">
        <v>0</v>
      </c>
      <c r="F12800" s="17">
        <v>0</v>
      </c>
      <c r="G12800" s="17">
        <v>0</v>
      </c>
      <c r="H12800" s="17">
        <v>0</v>
      </c>
    </row>
    <row r="12801" spans="1:8">
      <c r="A12801" s="15">
        <v>12796</v>
      </c>
      <c r="B12801" s="16" t="s">
        <v>53</v>
      </c>
      <c r="C12801" s="16" t="s">
        <v>191</v>
      </c>
      <c r="D12801" s="17">
        <v>0</v>
      </c>
      <c r="E12801" s="17">
        <v>0</v>
      </c>
      <c r="F12801" s="17">
        <v>0</v>
      </c>
      <c r="G12801" s="17">
        <v>0</v>
      </c>
      <c r="H12801" s="17">
        <v>0</v>
      </c>
    </row>
    <row r="12802" spans="1:8">
      <c r="A12802" s="15">
        <v>12797</v>
      </c>
      <c r="B12802" s="16" t="s">
        <v>53</v>
      </c>
      <c r="C12802" s="16" t="s">
        <v>192</v>
      </c>
      <c r="D12802" s="17">
        <v>0</v>
      </c>
      <c r="E12802" s="17">
        <v>0</v>
      </c>
      <c r="F12802" s="17">
        <v>0</v>
      </c>
      <c r="G12802" s="17">
        <v>0</v>
      </c>
      <c r="H12802" s="17">
        <v>0</v>
      </c>
    </row>
    <row r="12803" spans="1:8">
      <c r="A12803" s="15">
        <v>12798</v>
      </c>
      <c r="B12803" s="16" t="s">
        <v>53</v>
      </c>
      <c r="C12803" s="16" t="s">
        <v>355</v>
      </c>
      <c r="D12803" s="17">
        <v>0</v>
      </c>
      <c r="E12803" s="17">
        <v>7</v>
      </c>
      <c r="F12803" s="17">
        <v>46</v>
      </c>
      <c r="G12803" s="17">
        <v>4</v>
      </c>
      <c r="H12803" s="17">
        <v>50</v>
      </c>
    </row>
    <row r="12804" spans="1:8">
      <c r="A12804" s="15">
        <v>12799</v>
      </c>
      <c r="B12804" s="16" t="s">
        <v>53</v>
      </c>
      <c r="C12804" s="16" t="s">
        <v>193</v>
      </c>
      <c r="D12804" s="17">
        <v>0</v>
      </c>
      <c r="E12804" s="17">
        <v>0</v>
      </c>
      <c r="F12804" s="17">
        <v>3</v>
      </c>
      <c r="G12804" s="17">
        <v>34</v>
      </c>
      <c r="H12804" s="17">
        <v>41</v>
      </c>
    </row>
    <row r="12805" spans="1:8">
      <c r="A12805" s="15">
        <v>12800</v>
      </c>
      <c r="B12805" s="16" t="s">
        <v>53</v>
      </c>
      <c r="C12805" s="16" t="s">
        <v>194</v>
      </c>
      <c r="D12805" s="17">
        <v>0</v>
      </c>
      <c r="E12805" s="17">
        <v>0</v>
      </c>
      <c r="F12805" s="17">
        <v>0</v>
      </c>
      <c r="G12805" s="17">
        <v>0</v>
      </c>
      <c r="H12805" s="17">
        <v>0</v>
      </c>
    </row>
    <row r="12806" spans="1:8">
      <c r="A12806" s="15">
        <v>12801</v>
      </c>
      <c r="B12806" s="16" t="s">
        <v>53</v>
      </c>
      <c r="C12806" s="16" t="s">
        <v>195</v>
      </c>
      <c r="D12806" s="17">
        <v>28</v>
      </c>
      <c r="E12806" s="17">
        <v>24</v>
      </c>
      <c r="F12806" s="17">
        <v>315</v>
      </c>
      <c r="G12806" s="17">
        <v>18</v>
      </c>
      <c r="H12806" s="17">
        <v>379</v>
      </c>
    </row>
    <row r="12807" spans="1:8">
      <c r="A12807" s="15">
        <v>12802</v>
      </c>
      <c r="B12807" s="16" t="s">
        <v>53</v>
      </c>
      <c r="C12807" s="16" t="s">
        <v>196</v>
      </c>
      <c r="D12807" s="17">
        <v>0</v>
      </c>
      <c r="E12807" s="17">
        <v>0</v>
      </c>
      <c r="F12807" s="17">
        <v>13</v>
      </c>
      <c r="G12807" s="17">
        <v>4</v>
      </c>
      <c r="H12807" s="17">
        <v>25</v>
      </c>
    </row>
    <row r="12808" spans="1:8">
      <c r="A12808" s="15">
        <v>12803</v>
      </c>
      <c r="B12808" s="16" t="s">
        <v>53</v>
      </c>
      <c r="C12808" s="16" t="s">
        <v>197</v>
      </c>
      <c r="D12808" s="17">
        <v>7</v>
      </c>
      <c r="E12808" s="17">
        <v>4</v>
      </c>
      <c r="F12808" s="17">
        <v>18</v>
      </c>
      <c r="G12808" s="17">
        <v>0</v>
      </c>
      <c r="H12808" s="17">
        <v>33</v>
      </c>
    </row>
    <row r="12809" spans="1:8">
      <c r="A12809" s="15">
        <v>12804</v>
      </c>
      <c r="B12809" s="16" t="s">
        <v>53</v>
      </c>
      <c r="C12809" s="16" t="s">
        <v>198</v>
      </c>
      <c r="D12809" s="17">
        <v>7</v>
      </c>
      <c r="E12809" s="17">
        <v>7</v>
      </c>
      <c r="F12809" s="17">
        <v>38</v>
      </c>
      <c r="G12809" s="17">
        <v>0</v>
      </c>
      <c r="H12809" s="17">
        <v>49</v>
      </c>
    </row>
    <row r="12810" spans="1:8">
      <c r="A12810" s="15">
        <v>12805</v>
      </c>
      <c r="B12810" s="16" t="s">
        <v>53</v>
      </c>
      <c r="C12810" s="16" t="s">
        <v>199</v>
      </c>
      <c r="D12810" s="17">
        <v>3</v>
      </c>
      <c r="E12810" s="17">
        <v>4</v>
      </c>
      <c r="F12810" s="17">
        <v>25</v>
      </c>
      <c r="G12810" s="17">
        <v>15</v>
      </c>
      <c r="H12810" s="17">
        <v>44</v>
      </c>
    </row>
    <row r="12811" spans="1:8">
      <c r="A12811" s="15">
        <v>12806</v>
      </c>
      <c r="B12811" s="16" t="s">
        <v>53</v>
      </c>
      <c r="C12811" s="16" t="s">
        <v>200</v>
      </c>
      <c r="D12811" s="17">
        <v>0</v>
      </c>
      <c r="E12811" s="17">
        <v>0</v>
      </c>
      <c r="F12811" s="17">
        <v>0</v>
      </c>
      <c r="G12811" s="17">
        <v>0</v>
      </c>
      <c r="H12811" s="17">
        <v>0</v>
      </c>
    </row>
    <row r="12812" spans="1:8">
      <c r="A12812" s="15">
        <v>12807</v>
      </c>
      <c r="B12812" s="16" t="s">
        <v>53</v>
      </c>
      <c r="C12812" s="16" t="s">
        <v>201</v>
      </c>
      <c r="D12812" s="17">
        <v>0</v>
      </c>
      <c r="E12812" s="17">
        <v>0</v>
      </c>
      <c r="F12812" s="17">
        <v>4</v>
      </c>
      <c r="G12812" s="17">
        <v>0</v>
      </c>
      <c r="H12812" s="17">
        <v>8</v>
      </c>
    </row>
    <row r="12813" spans="1:8">
      <c r="A12813" s="15">
        <v>12808</v>
      </c>
      <c r="B12813" s="16" t="s">
        <v>53</v>
      </c>
      <c r="C12813" s="16" t="s">
        <v>202</v>
      </c>
      <c r="D12813" s="17">
        <v>4</v>
      </c>
      <c r="E12813" s="17">
        <v>3</v>
      </c>
      <c r="F12813" s="17">
        <v>149</v>
      </c>
      <c r="G12813" s="17">
        <v>469</v>
      </c>
      <c r="H12813" s="17">
        <v>619</v>
      </c>
    </row>
    <row r="12814" spans="1:8">
      <c r="A12814" s="15">
        <v>12809</v>
      </c>
      <c r="B12814" s="16" t="s">
        <v>53</v>
      </c>
      <c r="C12814" s="16" t="s">
        <v>203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53</v>
      </c>
      <c r="C12815" s="16" t="s">
        <v>204</v>
      </c>
      <c r="D12815" s="17">
        <v>0</v>
      </c>
      <c r="E12815" s="17">
        <v>5</v>
      </c>
      <c r="F12815" s="17">
        <v>22</v>
      </c>
      <c r="G12815" s="17">
        <v>0</v>
      </c>
      <c r="H12815" s="17">
        <v>33</v>
      </c>
    </row>
    <row r="12816" spans="1:8">
      <c r="A12816" s="15">
        <v>12811</v>
      </c>
      <c r="B12816" s="16" t="s">
        <v>53</v>
      </c>
      <c r="C12816" s="16" t="s">
        <v>205</v>
      </c>
      <c r="D12816" s="17">
        <v>0</v>
      </c>
      <c r="E12816" s="17">
        <v>0</v>
      </c>
      <c r="F12816" s="17">
        <v>0</v>
      </c>
      <c r="G12816" s="17">
        <v>0</v>
      </c>
      <c r="H12816" s="17">
        <v>0</v>
      </c>
    </row>
    <row r="12817" spans="1:8">
      <c r="A12817" s="15">
        <v>12812</v>
      </c>
      <c r="B12817" s="16" t="s">
        <v>53</v>
      </c>
      <c r="C12817" s="16" t="s">
        <v>356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53</v>
      </c>
      <c r="C12818" s="16" t="s">
        <v>206</v>
      </c>
      <c r="D12818" s="17">
        <v>0</v>
      </c>
      <c r="E12818" s="17">
        <v>0</v>
      </c>
      <c r="F12818" s="17">
        <v>0</v>
      </c>
      <c r="G12818" s="17">
        <v>0</v>
      </c>
      <c r="H12818" s="17">
        <v>0</v>
      </c>
    </row>
    <row r="12819" spans="1:8">
      <c r="A12819" s="15">
        <v>12814</v>
      </c>
      <c r="B12819" s="16" t="s">
        <v>53</v>
      </c>
      <c r="C12819" s="16" t="s">
        <v>207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53</v>
      </c>
      <c r="C12820" s="16" t="s">
        <v>208</v>
      </c>
      <c r="D12820" s="17">
        <v>0</v>
      </c>
      <c r="E12820" s="17">
        <v>0</v>
      </c>
      <c r="F12820" s="17">
        <v>4</v>
      </c>
      <c r="G12820" s="17">
        <v>0</v>
      </c>
      <c r="H12820" s="17">
        <v>4</v>
      </c>
    </row>
    <row r="12821" spans="1:8">
      <c r="A12821" s="15">
        <v>12816</v>
      </c>
      <c r="B12821" s="16" t="s">
        <v>53</v>
      </c>
      <c r="C12821" s="16" t="s">
        <v>209</v>
      </c>
      <c r="D12821" s="17">
        <v>0</v>
      </c>
      <c r="E12821" s="17">
        <v>0</v>
      </c>
      <c r="F12821" s="17">
        <v>0</v>
      </c>
      <c r="G12821" s="17">
        <v>0</v>
      </c>
      <c r="H12821" s="17">
        <v>0</v>
      </c>
    </row>
    <row r="12822" spans="1:8">
      <c r="A12822" s="15">
        <v>12817</v>
      </c>
      <c r="B12822" s="16" t="s">
        <v>53</v>
      </c>
      <c r="C12822" s="16" t="s">
        <v>357</v>
      </c>
      <c r="D12822" s="17">
        <v>0</v>
      </c>
      <c r="E12822" s="17">
        <v>0</v>
      </c>
      <c r="F12822" s="17">
        <v>0</v>
      </c>
      <c r="G12822" s="17">
        <v>0</v>
      </c>
      <c r="H12822" s="17">
        <v>0</v>
      </c>
    </row>
    <row r="12823" spans="1:8">
      <c r="A12823" s="15">
        <v>12818</v>
      </c>
      <c r="B12823" s="16" t="s">
        <v>53</v>
      </c>
      <c r="C12823" s="16" t="s">
        <v>358</v>
      </c>
      <c r="D12823" s="17">
        <v>0</v>
      </c>
      <c r="E12823" s="17">
        <v>19</v>
      </c>
      <c r="F12823" s="17">
        <v>37</v>
      </c>
      <c r="G12823" s="17">
        <v>0</v>
      </c>
      <c r="H12823" s="17">
        <v>59</v>
      </c>
    </row>
    <row r="12824" spans="1:8">
      <c r="A12824" s="15">
        <v>12819</v>
      </c>
      <c r="B12824" s="16" t="s">
        <v>53</v>
      </c>
      <c r="C12824" s="16" t="s">
        <v>359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53</v>
      </c>
      <c r="C12825" s="16" t="s">
        <v>210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53</v>
      </c>
      <c r="C12826" s="16" t="s">
        <v>360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53</v>
      </c>
      <c r="C12827" s="16" t="s">
        <v>211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53</v>
      </c>
      <c r="C12828" s="16" t="s">
        <v>212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53</v>
      </c>
      <c r="C12829" s="16" t="s">
        <v>213</v>
      </c>
      <c r="D12829" s="17">
        <v>0</v>
      </c>
      <c r="E12829" s="17">
        <v>0</v>
      </c>
      <c r="F12829" s="17">
        <v>7</v>
      </c>
      <c r="G12829" s="17">
        <v>0</v>
      </c>
      <c r="H12829" s="17">
        <v>7</v>
      </c>
    </row>
    <row r="12830" spans="1:8">
      <c r="A12830" s="15">
        <v>12825</v>
      </c>
      <c r="B12830" s="16" t="s">
        <v>53</v>
      </c>
      <c r="C12830" s="16" t="s">
        <v>214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53</v>
      </c>
      <c r="C12831" s="16" t="s">
        <v>215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53</v>
      </c>
      <c r="C12832" s="16" t="s">
        <v>216</v>
      </c>
      <c r="D12832" s="17">
        <v>0</v>
      </c>
      <c r="E12832" s="17">
        <v>0</v>
      </c>
      <c r="F12832" s="17">
        <v>3</v>
      </c>
      <c r="G12832" s="17">
        <v>0</v>
      </c>
      <c r="H12832" s="17">
        <v>3</v>
      </c>
    </row>
    <row r="12833" spans="1:8">
      <c r="A12833" s="15">
        <v>12828</v>
      </c>
      <c r="B12833" s="16" t="s">
        <v>53</v>
      </c>
      <c r="C12833" s="16" t="s">
        <v>217</v>
      </c>
      <c r="D12833" s="17">
        <v>0</v>
      </c>
      <c r="E12833" s="17">
        <v>0</v>
      </c>
      <c r="F12833" s="17">
        <v>0</v>
      </c>
      <c r="G12833" s="17">
        <v>0</v>
      </c>
      <c r="H12833" s="17">
        <v>0</v>
      </c>
    </row>
    <row r="12834" spans="1:8">
      <c r="A12834" s="15">
        <v>12829</v>
      </c>
      <c r="B12834" s="16" t="s">
        <v>53</v>
      </c>
      <c r="C12834" s="16" t="s">
        <v>218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53</v>
      </c>
      <c r="C12835" s="16" t="s">
        <v>219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53</v>
      </c>
      <c r="C12836" s="16" t="s">
        <v>361</v>
      </c>
      <c r="D12836" s="17">
        <v>0</v>
      </c>
      <c r="E12836" s="17">
        <v>0</v>
      </c>
      <c r="F12836" s="17">
        <v>0</v>
      </c>
      <c r="G12836" s="17">
        <v>0</v>
      </c>
      <c r="H12836" s="17">
        <v>0</v>
      </c>
    </row>
    <row r="12837" spans="1:8">
      <c r="A12837" s="15">
        <v>12832</v>
      </c>
      <c r="B12837" s="16" t="s">
        <v>53</v>
      </c>
      <c r="C12837" s="16" t="s">
        <v>220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53</v>
      </c>
      <c r="C12838" s="16" t="s">
        <v>221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53</v>
      </c>
      <c r="C12839" s="16" t="s">
        <v>222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53</v>
      </c>
      <c r="C12840" s="16" t="s">
        <v>223</v>
      </c>
      <c r="D12840" s="17">
        <v>12</v>
      </c>
      <c r="E12840" s="17">
        <v>58</v>
      </c>
      <c r="F12840" s="17">
        <v>168</v>
      </c>
      <c r="G12840" s="17">
        <v>3</v>
      </c>
      <c r="H12840" s="17">
        <v>239</v>
      </c>
    </row>
    <row r="12841" spans="1:8">
      <c r="A12841" s="15">
        <v>12836</v>
      </c>
      <c r="B12841" s="16" t="s">
        <v>53</v>
      </c>
      <c r="C12841" s="16" t="s">
        <v>224</v>
      </c>
      <c r="D12841" s="17">
        <v>0</v>
      </c>
      <c r="E12841" s="17">
        <v>0</v>
      </c>
      <c r="F12841" s="17">
        <v>0</v>
      </c>
      <c r="G12841" s="17">
        <v>0</v>
      </c>
      <c r="H12841" s="17">
        <v>0</v>
      </c>
    </row>
    <row r="12842" spans="1:8">
      <c r="A12842" s="15">
        <v>12837</v>
      </c>
      <c r="B12842" s="16" t="s">
        <v>53</v>
      </c>
      <c r="C12842" s="16" t="s">
        <v>225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53</v>
      </c>
      <c r="C12843" s="16" t="s">
        <v>226</v>
      </c>
      <c r="D12843" s="17">
        <v>0</v>
      </c>
      <c r="E12843" s="17">
        <v>0</v>
      </c>
      <c r="F12843" s="17">
        <v>4</v>
      </c>
      <c r="G12843" s="17">
        <v>8</v>
      </c>
      <c r="H12843" s="17">
        <v>11</v>
      </c>
    </row>
    <row r="12844" spans="1:8">
      <c r="A12844" s="15">
        <v>12839</v>
      </c>
      <c r="B12844" s="16" t="s">
        <v>53</v>
      </c>
      <c r="C12844" s="16" t="s">
        <v>227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53</v>
      </c>
      <c r="C12845" s="16" t="s">
        <v>228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53</v>
      </c>
      <c r="C12846" s="16" t="s">
        <v>373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53</v>
      </c>
      <c r="C12847" s="16" t="s">
        <v>229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53</v>
      </c>
      <c r="C12848" s="16" t="s">
        <v>230</v>
      </c>
      <c r="D12848" s="17">
        <v>0</v>
      </c>
      <c r="E12848" s="17">
        <v>0</v>
      </c>
      <c r="F12848" s="17">
        <v>7</v>
      </c>
      <c r="G12848" s="17">
        <v>0</v>
      </c>
      <c r="H12848" s="17">
        <v>7</v>
      </c>
    </row>
    <row r="12849" spans="1:8">
      <c r="A12849" s="15">
        <v>12844</v>
      </c>
      <c r="B12849" s="16" t="s">
        <v>53</v>
      </c>
      <c r="C12849" s="16" t="s">
        <v>231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53</v>
      </c>
      <c r="C12850" s="16" t="s">
        <v>232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53</v>
      </c>
      <c r="C12851" s="16" t="s">
        <v>233</v>
      </c>
      <c r="D12851" s="17">
        <v>0</v>
      </c>
      <c r="E12851" s="17">
        <v>0</v>
      </c>
      <c r="F12851" s="17">
        <v>5</v>
      </c>
      <c r="G12851" s="17">
        <v>0</v>
      </c>
      <c r="H12851" s="17">
        <v>5</v>
      </c>
    </row>
    <row r="12852" spans="1:8">
      <c r="A12852" s="15">
        <v>12847</v>
      </c>
      <c r="B12852" s="16" t="s">
        <v>53</v>
      </c>
      <c r="C12852" s="16" t="s">
        <v>362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53</v>
      </c>
      <c r="C12853" s="16" t="s">
        <v>234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53</v>
      </c>
      <c r="C12854" s="16" t="s">
        <v>235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53</v>
      </c>
      <c r="C12855" s="16" t="s">
        <v>236</v>
      </c>
      <c r="D12855" s="17">
        <v>0</v>
      </c>
      <c r="E12855" s="17">
        <v>0</v>
      </c>
      <c r="F12855" s="17">
        <v>0</v>
      </c>
      <c r="G12855" s="17">
        <v>0</v>
      </c>
      <c r="H12855" s="17">
        <v>0</v>
      </c>
    </row>
    <row r="12856" spans="1:8">
      <c r="A12856" s="15">
        <v>12851</v>
      </c>
      <c r="B12856" s="16" t="s">
        <v>53</v>
      </c>
      <c r="C12856" s="16" t="s">
        <v>237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53</v>
      </c>
      <c r="C12857" s="16" t="s">
        <v>238</v>
      </c>
      <c r="D12857" s="17">
        <v>0</v>
      </c>
      <c r="E12857" s="17">
        <v>0</v>
      </c>
      <c r="F12857" s="17">
        <v>0</v>
      </c>
      <c r="G12857" s="17">
        <v>0</v>
      </c>
      <c r="H12857" s="17">
        <v>0</v>
      </c>
    </row>
    <row r="12858" spans="1:8">
      <c r="A12858" s="15">
        <v>12853</v>
      </c>
      <c r="B12858" s="16" t="s">
        <v>53</v>
      </c>
      <c r="C12858" s="16" t="s">
        <v>239</v>
      </c>
      <c r="D12858" s="17">
        <v>0</v>
      </c>
      <c r="E12858" s="17">
        <v>0</v>
      </c>
      <c r="F12858" s="17">
        <v>0</v>
      </c>
      <c r="G12858" s="17">
        <v>0</v>
      </c>
      <c r="H12858" s="17">
        <v>0</v>
      </c>
    </row>
    <row r="12859" spans="1:8">
      <c r="A12859" s="15">
        <v>12854</v>
      </c>
      <c r="B12859" s="16" t="s">
        <v>53</v>
      </c>
      <c r="C12859" s="16" t="s">
        <v>374</v>
      </c>
      <c r="D12859" s="17">
        <v>0</v>
      </c>
      <c r="E12859" s="17">
        <v>0</v>
      </c>
      <c r="F12859" s="17">
        <v>0</v>
      </c>
      <c r="G12859" s="17">
        <v>0</v>
      </c>
      <c r="H12859" s="17">
        <v>0</v>
      </c>
    </row>
    <row r="12860" spans="1:8">
      <c r="A12860" s="15">
        <v>12855</v>
      </c>
      <c r="B12860" s="16" t="s">
        <v>53</v>
      </c>
      <c r="C12860" s="16" t="s">
        <v>240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53</v>
      </c>
      <c r="C12861" s="16" t="s">
        <v>241</v>
      </c>
      <c r="D12861" s="17">
        <v>0</v>
      </c>
      <c r="E12861" s="17">
        <v>0</v>
      </c>
      <c r="F12861" s="17">
        <v>0</v>
      </c>
      <c r="G12861" s="17">
        <v>0</v>
      </c>
      <c r="H12861" s="17">
        <v>0</v>
      </c>
    </row>
    <row r="12862" spans="1:8">
      <c r="A12862" s="15">
        <v>12857</v>
      </c>
      <c r="B12862" s="16" t="s">
        <v>53</v>
      </c>
      <c r="C12862" s="16" t="s">
        <v>382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53</v>
      </c>
      <c r="C12863" s="16" t="s">
        <v>242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53</v>
      </c>
      <c r="C12864" s="16" t="s">
        <v>243</v>
      </c>
      <c r="D12864" s="17">
        <v>0</v>
      </c>
      <c r="E12864" s="17">
        <v>0</v>
      </c>
      <c r="F12864" s="17">
        <v>0</v>
      </c>
      <c r="G12864" s="17">
        <v>0</v>
      </c>
      <c r="H12864" s="17">
        <v>0</v>
      </c>
    </row>
    <row r="12865" spans="1:8">
      <c r="A12865" s="15">
        <v>12860</v>
      </c>
      <c r="B12865" s="16" t="s">
        <v>53</v>
      </c>
      <c r="C12865" s="16" t="s">
        <v>244</v>
      </c>
      <c r="D12865" s="17">
        <v>0</v>
      </c>
      <c r="E12865" s="17">
        <v>3</v>
      </c>
      <c r="F12865" s="17">
        <v>16</v>
      </c>
      <c r="G12865" s="17">
        <v>0</v>
      </c>
      <c r="H12865" s="17">
        <v>24</v>
      </c>
    </row>
    <row r="12866" spans="1:8">
      <c r="A12866" s="15">
        <v>12861</v>
      </c>
      <c r="B12866" s="16" t="s">
        <v>53</v>
      </c>
      <c r="C12866" s="16" t="s">
        <v>245</v>
      </c>
      <c r="D12866" s="17">
        <v>0</v>
      </c>
      <c r="E12866" s="17">
        <v>4</v>
      </c>
      <c r="F12866" s="17">
        <v>30</v>
      </c>
      <c r="G12866" s="17">
        <v>54</v>
      </c>
      <c r="H12866" s="17">
        <v>96</v>
      </c>
    </row>
    <row r="12867" spans="1:8">
      <c r="A12867" s="15">
        <v>12862</v>
      </c>
      <c r="B12867" s="16" t="s">
        <v>53</v>
      </c>
      <c r="C12867" s="16" t="s">
        <v>246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53</v>
      </c>
      <c r="C12868" s="16" t="s">
        <v>247</v>
      </c>
      <c r="D12868" s="17">
        <v>40</v>
      </c>
      <c r="E12868" s="17">
        <v>64</v>
      </c>
      <c r="F12868" s="17">
        <v>295</v>
      </c>
      <c r="G12868" s="17">
        <v>59</v>
      </c>
      <c r="H12868" s="17">
        <v>457</v>
      </c>
    </row>
    <row r="12869" spans="1:8">
      <c r="A12869" s="15">
        <v>12864</v>
      </c>
      <c r="B12869" s="16" t="s">
        <v>53</v>
      </c>
      <c r="C12869" s="16" t="s">
        <v>248</v>
      </c>
      <c r="D12869" s="17">
        <v>0</v>
      </c>
      <c r="E12869" s="17">
        <v>0</v>
      </c>
      <c r="F12869" s="17">
        <v>0</v>
      </c>
      <c r="G12869" s="17">
        <v>0</v>
      </c>
      <c r="H12869" s="17">
        <v>0</v>
      </c>
    </row>
    <row r="12870" spans="1:8">
      <c r="A12870" s="15">
        <v>12865</v>
      </c>
      <c r="B12870" s="16" t="s">
        <v>53</v>
      </c>
      <c r="C12870" s="16" t="s">
        <v>249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53</v>
      </c>
      <c r="C12871" s="16" t="s">
        <v>250</v>
      </c>
      <c r="D12871" s="17">
        <v>3</v>
      </c>
      <c r="E12871" s="17">
        <v>0</v>
      </c>
      <c r="F12871" s="17">
        <v>15</v>
      </c>
      <c r="G12871" s="17">
        <v>0</v>
      </c>
      <c r="H12871" s="17">
        <v>22</v>
      </c>
    </row>
    <row r="12872" spans="1:8">
      <c r="A12872" s="15">
        <v>12867</v>
      </c>
      <c r="B12872" s="16" t="s">
        <v>53</v>
      </c>
      <c r="C12872" s="16" t="s">
        <v>251</v>
      </c>
      <c r="D12872" s="17">
        <v>0</v>
      </c>
      <c r="E12872" s="17">
        <v>0</v>
      </c>
      <c r="F12872" s="17">
        <v>3</v>
      </c>
      <c r="G12872" s="17">
        <v>0</v>
      </c>
      <c r="H12872" s="17">
        <v>3</v>
      </c>
    </row>
    <row r="12873" spans="1:8">
      <c r="A12873" s="15">
        <v>12868</v>
      </c>
      <c r="B12873" s="16" t="s">
        <v>53</v>
      </c>
      <c r="C12873" s="16" t="s">
        <v>252</v>
      </c>
      <c r="D12873" s="17">
        <v>0</v>
      </c>
      <c r="E12873" s="17">
        <v>0</v>
      </c>
      <c r="F12873" s="17">
        <v>0</v>
      </c>
      <c r="G12873" s="17">
        <v>0</v>
      </c>
      <c r="H12873" s="17">
        <v>0</v>
      </c>
    </row>
    <row r="12874" spans="1:8">
      <c r="A12874" s="15">
        <v>12869</v>
      </c>
      <c r="B12874" s="16" t="s">
        <v>53</v>
      </c>
      <c r="C12874" s="16" t="s">
        <v>253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53</v>
      </c>
      <c r="C12875" s="16" t="s">
        <v>254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53</v>
      </c>
      <c r="C12876" s="16" t="s">
        <v>255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53</v>
      </c>
      <c r="C12877" s="16" t="s">
        <v>256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53</v>
      </c>
      <c r="C12878" s="16" t="s">
        <v>257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53</v>
      </c>
      <c r="C12879" s="16" t="s">
        <v>258</v>
      </c>
      <c r="D12879" s="17">
        <v>0</v>
      </c>
      <c r="E12879" s="17">
        <v>0</v>
      </c>
      <c r="F12879" s="17">
        <v>8</v>
      </c>
      <c r="G12879" s="17">
        <v>8</v>
      </c>
      <c r="H12879" s="17">
        <v>15</v>
      </c>
    </row>
    <row r="12880" spans="1:8">
      <c r="A12880" s="15">
        <v>12875</v>
      </c>
      <c r="B12880" s="16" t="s">
        <v>53</v>
      </c>
      <c r="C12880" s="16" t="s">
        <v>259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53</v>
      </c>
      <c r="C12881" s="16" t="s">
        <v>260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53</v>
      </c>
      <c r="C12882" s="16" t="s">
        <v>261</v>
      </c>
      <c r="D12882" s="17">
        <v>0</v>
      </c>
      <c r="E12882" s="17">
        <v>0</v>
      </c>
      <c r="F12882" s="17">
        <v>0</v>
      </c>
      <c r="G12882" s="17">
        <v>0</v>
      </c>
      <c r="H12882" s="17">
        <v>0</v>
      </c>
    </row>
    <row r="12883" spans="1:8">
      <c r="A12883" s="15">
        <v>12878</v>
      </c>
      <c r="B12883" s="16" t="s">
        <v>53</v>
      </c>
      <c r="C12883" s="16" t="s">
        <v>262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53</v>
      </c>
      <c r="C12884" s="16" t="s">
        <v>263</v>
      </c>
      <c r="D12884" s="17">
        <v>14</v>
      </c>
      <c r="E12884" s="17">
        <v>7</v>
      </c>
      <c r="F12884" s="17">
        <v>20</v>
      </c>
      <c r="G12884" s="17">
        <v>5</v>
      </c>
      <c r="H12884" s="17">
        <v>47</v>
      </c>
    </row>
    <row r="12885" spans="1:8">
      <c r="A12885" s="15">
        <v>12880</v>
      </c>
      <c r="B12885" s="16" t="s">
        <v>53</v>
      </c>
      <c r="C12885" s="16" t="s">
        <v>264</v>
      </c>
      <c r="D12885" s="17">
        <v>0</v>
      </c>
      <c r="E12885" s="17">
        <v>0</v>
      </c>
      <c r="F12885" s="17">
        <v>0</v>
      </c>
      <c r="G12885" s="17">
        <v>0</v>
      </c>
      <c r="H12885" s="17">
        <v>0</v>
      </c>
    </row>
    <row r="12886" spans="1:8">
      <c r="A12886" s="15">
        <v>12881</v>
      </c>
      <c r="B12886" s="16" t="s">
        <v>53</v>
      </c>
      <c r="C12886" s="16" t="s">
        <v>265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53</v>
      </c>
      <c r="C12887" s="16" t="s">
        <v>266</v>
      </c>
      <c r="D12887" s="17">
        <v>0</v>
      </c>
      <c r="E12887" s="17">
        <v>0</v>
      </c>
      <c r="F12887" s="17">
        <v>8</v>
      </c>
      <c r="G12887" s="17">
        <v>0</v>
      </c>
      <c r="H12887" s="17">
        <v>8</v>
      </c>
    </row>
    <row r="12888" spans="1:8">
      <c r="A12888" s="15">
        <v>12883</v>
      </c>
      <c r="B12888" s="16" t="s">
        <v>53</v>
      </c>
      <c r="C12888" s="16" t="s">
        <v>267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53</v>
      </c>
      <c r="C12889" s="16" t="s">
        <v>268</v>
      </c>
      <c r="D12889" s="17">
        <v>0</v>
      </c>
      <c r="E12889" s="17">
        <v>0</v>
      </c>
      <c r="F12889" s="17">
        <v>4</v>
      </c>
      <c r="G12889" s="17">
        <v>0</v>
      </c>
      <c r="H12889" s="17">
        <v>4</v>
      </c>
    </row>
    <row r="12890" spans="1:8">
      <c r="A12890" s="15">
        <v>12885</v>
      </c>
      <c r="B12890" s="16" t="s">
        <v>53</v>
      </c>
      <c r="C12890" s="16" t="s">
        <v>269</v>
      </c>
      <c r="D12890" s="17">
        <v>23</v>
      </c>
      <c r="E12890" s="17">
        <v>26</v>
      </c>
      <c r="F12890" s="17">
        <v>155</v>
      </c>
      <c r="G12890" s="17">
        <v>13</v>
      </c>
      <c r="H12890" s="17">
        <v>219</v>
      </c>
    </row>
    <row r="12891" spans="1:8">
      <c r="A12891" s="15">
        <v>12886</v>
      </c>
      <c r="B12891" s="16" t="s">
        <v>53</v>
      </c>
      <c r="C12891" s="16" t="s">
        <v>363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53</v>
      </c>
      <c r="C12892" s="16" t="s">
        <v>270</v>
      </c>
      <c r="D12892" s="17">
        <v>0</v>
      </c>
      <c r="E12892" s="17">
        <v>0</v>
      </c>
      <c r="F12892" s="17">
        <v>3</v>
      </c>
      <c r="G12892" s="17">
        <v>7</v>
      </c>
      <c r="H12892" s="17">
        <v>12</v>
      </c>
    </row>
    <row r="12893" spans="1:8">
      <c r="A12893" s="15">
        <v>12888</v>
      </c>
      <c r="B12893" s="16" t="s">
        <v>53</v>
      </c>
      <c r="C12893" s="16" t="s">
        <v>271</v>
      </c>
      <c r="D12893" s="17">
        <v>0</v>
      </c>
      <c r="E12893" s="17">
        <v>0</v>
      </c>
      <c r="F12893" s="17">
        <v>0</v>
      </c>
      <c r="G12893" s="17">
        <v>0</v>
      </c>
      <c r="H12893" s="17">
        <v>4</v>
      </c>
    </row>
    <row r="12894" spans="1:8">
      <c r="A12894" s="15">
        <v>12889</v>
      </c>
      <c r="B12894" s="16" t="s">
        <v>53</v>
      </c>
      <c r="C12894" s="16" t="s">
        <v>272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53</v>
      </c>
      <c r="C12895" s="16" t="s">
        <v>273</v>
      </c>
      <c r="D12895" s="17">
        <v>0</v>
      </c>
      <c r="E12895" s="17">
        <v>0</v>
      </c>
      <c r="F12895" s="17">
        <v>0</v>
      </c>
      <c r="G12895" s="17">
        <v>0</v>
      </c>
      <c r="H12895" s="17">
        <v>0</v>
      </c>
    </row>
    <row r="12896" spans="1:8">
      <c r="A12896" s="15">
        <v>12891</v>
      </c>
      <c r="B12896" s="16" t="s">
        <v>53</v>
      </c>
      <c r="C12896" s="16" t="s">
        <v>274</v>
      </c>
      <c r="D12896" s="17">
        <v>0</v>
      </c>
      <c r="E12896" s="17">
        <v>0</v>
      </c>
      <c r="F12896" s="17">
        <v>28</v>
      </c>
      <c r="G12896" s="17">
        <v>3</v>
      </c>
      <c r="H12896" s="17">
        <v>31</v>
      </c>
    </row>
    <row r="12897" spans="1:8">
      <c r="A12897" s="15">
        <v>12892</v>
      </c>
      <c r="B12897" s="16" t="s">
        <v>53</v>
      </c>
      <c r="C12897" s="16" t="s">
        <v>275</v>
      </c>
      <c r="D12897" s="17">
        <v>0</v>
      </c>
      <c r="E12897" s="17">
        <v>3</v>
      </c>
      <c r="F12897" s="17">
        <v>5</v>
      </c>
      <c r="G12897" s="17">
        <v>0</v>
      </c>
      <c r="H12897" s="17">
        <v>7</v>
      </c>
    </row>
    <row r="12898" spans="1:8">
      <c r="A12898" s="15">
        <v>12893</v>
      </c>
      <c r="B12898" s="16" t="s">
        <v>53</v>
      </c>
      <c r="C12898" s="16" t="s">
        <v>276</v>
      </c>
      <c r="D12898" s="17">
        <v>0</v>
      </c>
      <c r="E12898" s="17">
        <v>0</v>
      </c>
      <c r="F12898" s="17">
        <v>0</v>
      </c>
      <c r="G12898" s="17">
        <v>0</v>
      </c>
      <c r="H12898" s="17">
        <v>0</v>
      </c>
    </row>
    <row r="12899" spans="1:8">
      <c r="A12899" s="15">
        <v>12894</v>
      </c>
      <c r="B12899" s="16" t="s">
        <v>53</v>
      </c>
      <c r="C12899" s="16" t="s">
        <v>277</v>
      </c>
      <c r="D12899" s="17">
        <v>0</v>
      </c>
      <c r="E12899" s="17">
        <v>0</v>
      </c>
      <c r="F12899" s="17">
        <v>37</v>
      </c>
      <c r="G12899" s="17">
        <v>3</v>
      </c>
      <c r="H12899" s="17">
        <v>40</v>
      </c>
    </row>
    <row r="12900" spans="1:8">
      <c r="A12900" s="15">
        <v>12895</v>
      </c>
      <c r="B12900" s="16" t="s">
        <v>53</v>
      </c>
      <c r="C12900" s="16" t="s">
        <v>278</v>
      </c>
      <c r="D12900" s="17">
        <v>0</v>
      </c>
      <c r="E12900" s="17">
        <v>0</v>
      </c>
      <c r="F12900" s="17">
        <v>0</v>
      </c>
      <c r="G12900" s="17">
        <v>0</v>
      </c>
      <c r="H12900" s="17">
        <v>0</v>
      </c>
    </row>
    <row r="12901" spans="1:8">
      <c r="A12901" s="15">
        <v>12896</v>
      </c>
      <c r="B12901" s="16" t="s">
        <v>53</v>
      </c>
      <c r="C12901" s="16" t="s">
        <v>364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53</v>
      </c>
      <c r="C12902" s="16" t="s">
        <v>279</v>
      </c>
      <c r="D12902" s="17">
        <v>3</v>
      </c>
      <c r="E12902" s="17">
        <v>0</v>
      </c>
      <c r="F12902" s="17">
        <v>5</v>
      </c>
      <c r="G12902" s="17">
        <v>0</v>
      </c>
      <c r="H12902" s="17">
        <v>4</v>
      </c>
    </row>
    <row r="12903" spans="1:8">
      <c r="A12903" s="15">
        <v>12898</v>
      </c>
      <c r="B12903" s="16" t="s">
        <v>53</v>
      </c>
      <c r="C12903" s="16" t="s">
        <v>280</v>
      </c>
      <c r="D12903" s="17">
        <v>3</v>
      </c>
      <c r="E12903" s="17">
        <v>3</v>
      </c>
      <c r="F12903" s="17">
        <v>49</v>
      </c>
      <c r="G12903" s="17">
        <v>60</v>
      </c>
      <c r="H12903" s="17">
        <v>115</v>
      </c>
    </row>
    <row r="12904" spans="1:8">
      <c r="A12904" s="15">
        <v>12899</v>
      </c>
      <c r="B12904" s="16" t="s">
        <v>53</v>
      </c>
      <c r="C12904" s="16" t="s">
        <v>281</v>
      </c>
      <c r="D12904" s="17">
        <v>0</v>
      </c>
      <c r="E12904" s="17">
        <v>0</v>
      </c>
      <c r="F12904" s="17">
        <v>0</v>
      </c>
      <c r="G12904" s="17">
        <v>0</v>
      </c>
      <c r="H12904" s="17">
        <v>0</v>
      </c>
    </row>
    <row r="12905" spans="1:8">
      <c r="A12905" s="15">
        <v>12900</v>
      </c>
      <c r="B12905" s="16" t="s">
        <v>53</v>
      </c>
      <c r="C12905" s="16" t="s">
        <v>282</v>
      </c>
      <c r="D12905" s="17">
        <v>0</v>
      </c>
      <c r="E12905" s="17">
        <v>0</v>
      </c>
      <c r="F12905" s="17">
        <v>3</v>
      </c>
      <c r="G12905" s="17">
        <v>3</v>
      </c>
      <c r="H12905" s="17">
        <v>4</v>
      </c>
    </row>
    <row r="12906" spans="1:8">
      <c r="A12906" s="15">
        <v>12901</v>
      </c>
      <c r="B12906" s="16" t="s">
        <v>53</v>
      </c>
      <c r="C12906" s="16" t="s">
        <v>283</v>
      </c>
      <c r="D12906" s="17">
        <v>0</v>
      </c>
      <c r="E12906" s="17">
        <v>0</v>
      </c>
      <c r="F12906" s="17">
        <v>0</v>
      </c>
      <c r="G12906" s="17">
        <v>0</v>
      </c>
      <c r="H12906" s="17">
        <v>0</v>
      </c>
    </row>
    <row r="12907" spans="1:8">
      <c r="A12907" s="15">
        <v>12902</v>
      </c>
      <c r="B12907" s="16" t="s">
        <v>53</v>
      </c>
      <c r="C12907" s="16" t="s">
        <v>284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53</v>
      </c>
      <c r="C12908" s="16" t="s">
        <v>285</v>
      </c>
      <c r="D12908" s="17">
        <v>0</v>
      </c>
      <c r="E12908" s="17">
        <v>3</v>
      </c>
      <c r="F12908" s="17">
        <v>0</v>
      </c>
      <c r="G12908" s="17">
        <v>0</v>
      </c>
      <c r="H12908" s="17">
        <v>9</v>
      </c>
    </row>
    <row r="12909" spans="1:8">
      <c r="A12909" s="15">
        <v>12904</v>
      </c>
      <c r="B12909" s="16" t="s">
        <v>53</v>
      </c>
      <c r="C12909" s="16" t="s">
        <v>375</v>
      </c>
      <c r="D12909" s="17">
        <v>0</v>
      </c>
      <c r="E12909" s="17">
        <v>0</v>
      </c>
      <c r="F12909" s="17">
        <v>0</v>
      </c>
      <c r="G12909" s="17">
        <v>0</v>
      </c>
      <c r="H12909" s="17">
        <v>0</v>
      </c>
    </row>
    <row r="12910" spans="1:8">
      <c r="A12910" s="15">
        <v>12905</v>
      </c>
      <c r="B12910" s="16" t="s">
        <v>53</v>
      </c>
      <c r="C12910" s="16" t="s">
        <v>286</v>
      </c>
      <c r="D12910" s="17">
        <v>0</v>
      </c>
      <c r="E12910" s="17">
        <v>0</v>
      </c>
      <c r="F12910" s="17">
        <v>0</v>
      </c>
      <c r="G12910" s="17">
        <v>0</v>
      </c>
      <c r="H12910" s="17">
        <v>3</v>
      </c>
    </row>
    <row r="12911" spans="1:8">
      <c r="A12911" s="15">
        <v>12906</v>
      </c>
      <c r="B12911" s="16" t="s">
        <v>53</v>
      </c>
      <c r="C12911" s="16" t="s">
        <v>287</v>
      </c>
      <c r="D12911" s="17">
        <v>0</v>
      </c>
      <c r="E12911" s="17">
        <v>0</v>
      </c>
      <c r="F12911" s="17">
        <v>0</v>
      </c>
      <c r="G12911" s="17">
        <v>14</v>
      </c>
      <c r="H12911" s="17">
        <v>18</v>
      </c>
    </row>
    <row r="12912" spans="1:8">
      <c r="A12912" s="15">
        <v>12907</v>
      </c>
      <c r="B12912" s="16" t="s">
        <v>53</v>
      </c>
      <c r="C12912" s="16" t="s">
        <v>288</v>
      </c>
      <c r="D12912" s="17">
        <v>0</v>
      </c>
      <c r="E12912" s="17">
        <v>0</v>
      </c>
      <c r="F12912" s="17">
        <v>5</v>
      </c>
      <c r="G12912" s="17">
        <v>0</v>
      </c>
      <c r="H12912" s="17">
        <v>9</v>
      </c>
    </row>
    <row r="12913" spans="1:8">
      <c r="A12913" s="15">
        <v>12908</v>
      </c>
      <c r="B12913" s="16" t="s">
        <v>53</v>
      </c>
      <c r="C12913" s="16" t="s">
        <v>289</v>
      </c>
      <c r="D12913" s="17">
        <v>0</v>
      </c>
      <c r="E12913" s="17">
        <v>0</v>
      </c>
      <c r="F12913" s="17">
        <v>0</v>
      </c>
      <c r="G12913" s="17">
        <v>0</v>
      </c>
      <c r="H12913" s="17">
        <v>0</v>
      </c>
    </row>
    <row r="12914" spans="1:8">
      <c r="A12914" s="15">
        <v>12909</v>
      </c>
      <c r="B12914" s="16" t="s">
        <v>53</v>
      </c>
      <c r="C12914" s="16" t="s">
        <v>290</v>
      </c>
      <c r="D12914" s="17">
        <v>9</v>
      </c>
      <c r="E12914" s="17">
        <v>21</v>
      </c>
      <c r="F12914" s="17">
        <v>50</v>
      </c>
      <c r="G12914" s="17">
        <v>7</v>
      </c>
      <c r="H12914" s="17">
        <v>88</v>
      </c>
    </row>
    <row r="12915" spans="1:8">
      <c r="A12915" s="15">
        <v>12910</v>
      </c>
      <c r="B12915" s="16" t="s">
        <v>53</v>
      </c>
      <c r="C12915" s="16" t="s">
        <v>291</v>
      </c>
      <c r="D12915" s="17">
        <v>0</v>
      </c>
      <c r="E12915" s="17">
        <v>0</v>
      </c>
      <c r="F12915" s="17">
        <v>0</v>
      </c>
      <c r="G12915" s="17">
        <v>0</v>
      </c>
      <c r="H12915" s="17">
        <v>0</v>
      </c>
    </row>
    <row r="12916" spans="1:8">
      <c r="A12916" s="15">
        <v>12911</v>
      </c>
      <c r="B12916" s="16" t="s">
        <v>53</v>
      </c>
      <c r="C12916" s="16" t="s">
        <v>292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53</v>
      </c>
      <c r="C12917" s="16" t="s">
        <v>293</v>
      </c>
      <c r="D12917" s="17">
        <v>0</v>
      </c>
      <c r="E12917" s="17">
        <v>0</v>
      </c>
      <c r="F12917" s="17">
        <v>19</v>
      </c>
      <c r="G12917" s="17">
        <v>34</v>
      </c>
      <c r="H12917" s="17">
        <v>48</v>
      </c>
    </row>
    <row r="12918" spans="1:8">
      <c r="A12918" s="15">
        <v>12913</v>
      </c>
      <c r="B12918" s="16" t="s">
        <v>53</v>
      </c>
      <c r="C12918" s="16" t="s">
        <v>365</v>
      </c>
      <c r="D12918" s="17">
        <v>0</v>
      </c>
      <c r="E12918" s="17">
        <v>0</v>
      </c>
      <c r="F12918" s="17">
        <v>0</v>
      </c>
      <c r="G12918" s="17">
        <v>0</v>
      </c>
      <c r="H12918" s="17">
        <v>0</v>
      </c>
    </row>
    <row r="12919" spans="1:8">
      <c r="A12919" s="15">
        <v>12914</v>
      </c>
      <c r="B12919" s="16" t="s">
        <v>53</v>
      </c>
      <c r="C12919" s="16" t="s">
        <v>294</v>
      </c>
      <c r="D12919" s="17">
        <v>0</v>
      </c>
      <c r="E12919" s="17">
        <v>0</v>
      </c>
      <c r="F12919" s="17">
        <v>0</v>
      </c>
      <c r="G12919" s="17">
        <v>0</v>
      </c>
      <c r="H12919" s="17">
        <v>0</v>
      </c>
    </row>
    <row r="12920" spans="1:8">
      <c r="A12920" s="15">
        <v>12915</v>
      </c>
      <c r="B12920" s="16" t="s">
        <v>53</v>
      </c>
      <c r="C12920" s="16" t="s">
        <v>295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53</v>
      </c>
      <c r="C12921" s="16" t="s">
        <v>296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53</v>
      </c>
      <c r="C12922" s="16" t="s">
        <v>297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53</v>
      </c>
      <c r="C12923" s="16" t="s">
        <v>298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53</v>
      </c>
      <c r="C12924" s="16" t="s">
        <v>299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53</v>
      </c>
      <c r="C12925" s="16" t="s">
        <v>300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53</v>
      </c>
      <c r="C12926" s="16" t="s">
        <v>301</v>
      </c>
      <c r="D12926" s="17">
        <v>0</v>
      </c>
      <c r="E12926" s="17">
        <v>0</v>
      </c>
      <c r="F12926" s="17">
        <v>4</v>
      </c>
      <c r="G12926" s="17">
        <v>6</v>
      </c>
      <c r="H12926" s="17">
        <v>6</v>
      </c>
    </row>
    <row r="12927" spans="1:8">
      <c r="A12927" s="15">
        <v>12922</v>
      </c>
      <c r="B12927" s="16" t="s">
        <v>53</v>
      </c>
      <c r="C12927" s="16" t="s">
        <v>366</v>
      </c>
      <c r="D12927" s="17">
        <v>0</v>
      </c>
      <c r="E12927" s="17">
        <v>0</v>
      </c>
      <c r="F12927" s="17">
        <v>0</v>
      </c>
      <c r="G12927" s="17">
        <v>0</v>
      </c>
      <c r="H12927" s="17">
        <v>0</v>
      </c>
    </row>
    <row r="12928" spans="1:8">
      <c r="A12928" s="15">
        <v>12923</v>
      </c>
      <c r="B12928" s="16" t="s">
        <v>53</v>
      </c>
      <c r="C12928" s="16" t="s">
        <v>302</v>
      </c>
      <c r="D12928" s="17">
        <v>3</v>
      </c>
      <c r="E12928" s="17">
        <v>4</v>
      </c>
      <c r="F12928" s="17">
        <v>59</v>
      </c>
      <c r="G12928" s="17">
        <v>5</v>
      </c>
      <c r="H12928" s="17">
        <v>75</v>
      </c>
    </row>
    <row r="12929" spans="1:8">
      <c r="A12929" s="15">
        <v>12924</v>
      </c>
      <c r="B12929" s="16" t="s">
        <v>53</v>
      </c>
      <c r="C12929" s="16" t="s">
        <v>383</v>
      </c>
      <c r="D12929" s="17">
        <v>0</v>
      </c>
      <c r="E12929" s="17">
        <v>0</v>
      </c>
      <c r="F12929" s="17">
        <v>0</v>
      </c>
      <c r="G12929" s="17">
        <v>0</v>
      </c>
      <c r="H12929" s="17">
        <v>0</v>
      </c>
    </row>
    <row r="12930" spans="1:8">
      <c r="A12930" s="15">
        <v>12925</v>
      </c>
      <c r="B12930" s="16" t="s">
        <v>53</v>
      </c>
      <c r="C12930" s="16" t="s">
        <v>384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53</v>
      </c>
      <c r="C12931" s="16" t="s">
        <v>385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53</v>
      </c>
      <c r="C12932" s="16" t="s">
        <v>386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53</v>
      </c>
      <c r="C12933" s="16" t="s">
        <v>387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53</v>
      </c>
      <c r="C12934" s="16" t="s">
        <v>303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53</v>
      </c>
      <c r="C12935" s="16" t="s">
        <v>304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53</v>
      </c>
      <c r="C12936" s="16" t="s">
        <v>376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53</v>
      </c>
      <c r="C12937" s="16" t="s">
        <v>305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53</v>
      </c>
      <c r="C12938" s="16" t="s">
        <v>306</v>
      </c>
      <c r="D12938" s="17">
        <v>0</v>
      </c>
      <c r="E12938" s="17">
        <v>0</v>
      </c>
      <c r="F12938" s="17">
        <v>0</v>
      </c>
      <c r="G12938" s="17">
        <v>0</v>
      </c>
      <c r="H12938" s="17">
        <v>0</v>
      </c>
    </row>
    <row r="12939" spans="1:8">
      <c r="A12939" s="15">
        <v>12934</v>
      </c>
      <c r="B12939" s="16" t="s">
        <v>53</v>
      </c>
      <c r="C12939" s="16" t="s">
        <v>307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53</v>
      </c>
      <c r="C12940" s="16" t="s">
        <v>308</v>
      </c>
      <c r="D12940" s="17">
        <v>3</v>
      </c>
      <c r="E12940" s="17">
        <v>3</v>
      </c>
      <c r="F12940" s="17">
        <v>5</v>
      </c>
      <c r="G12940" s="17">
        <v>0</v>
      </c>
      <c r="H12940" s="17">
        <v>14</v>
      </c>
    </row>
    <row r="12941" spans="1:8">
      <c r="A12941" s="15">
        <v>12936</v>
      </c>
      <c r="B12941" s="16" t="s">
        <v>53</v>
      </c>
      <c r="C12941" s="16" t="s">
        <v>309</v>
      </c>
      <c r="D12941" s="17">
        <v>0</v>
      </c>
      <c r="E12941" s="17">
        <v>0</v>
      </c>
      <c r="F12941" s="17">
        <v>0</v>
      </c>
      <c r="G12941" s="17">
        <v>4</v>
      </c>
      <c r="H12941" s="17">
        <v>3</v>
      </c>
    </row>
    <row r="12942" spans="1:8">
      <c r="A12942" s="15">
        <v>12937</v>
      </c>
      <c r="B12942" s="16" t="s">
        <v>53</v>
      </c>
      <c r="C12942" s="16" t="s">
        <v>310</v>
      </c>
      <c r="D12942" s="17">
        <v>4</v>
      </c>
      <c r="E12942" s="17">
        <v>0</v>
      </c>
      <c r="F12942" s="17">
        <v>3</v>
      </c>
      <c r="G12942" s="17">
        <v>0</v>
      </c>
      <c r="H12942" s="17">
        <v>9</v>
      </c>
    </row>
    <row r="12943" spans="1:8">
      <c r="A12943" s="15">
        <v>12938</v>
      </c>
      <c r="B12943" s="16" t="s">
        <v>53</v>
      </c>
      <c r="C12943" s="16" t="s">
        <v>311</v>
      </c>
      <c r="D12943" s="17">
        <v>0</v>
      </c>
      <c r="E12943" s="17">
        <v>26</v>
      </c>
      <c r="F12943" s="17">
        <v>92</v>
      </c>
      <c r="G12943" s="17">
        <v>0</v>
      </c>
      <c r="H12943" s="17">
        <v>114</v>
      </c>
    </row>
    <row r="12944" spans="1:8">
      <c r="A12944" s="15">
        <v>12939</v>
      </c>
      <c r="B12944" s="16" t="s">
        <v>53</v>
      </c>
      <c r="C12944" s="16" t="s">
        <v>312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53</v>
      </c>
      <c r="C12945" s="16" t="s">
        <v>313</v>
      </c>
      <c r="D12945" s="17">
        <v>12</v>
      </c>
      <c r="E12945" s="17">
        <v>12</v>
      </c>
      <c r="F12945" s="17">
        <v>0</v>
      </c>
      <c r="G12945" s="17">
        <v>0</v>
      </c>
      <c r="H12945" s="17">
        <v>24</v>
      </c>
    </row>
    <row r="12946" spans="1:8">
      <c r="A12946" s="15">
        <v>12941</v>
      </c>
      <c r="B12946" s="16" t="s">
        <v>53</v>
      </c>
      <c r="C12946" s="16" t="s">
        <v>314</v>
      </c>
      <c r="D12946" s="17">
        <v>16</v>
      </c>
      <c r="E12946" s="17">
        <v>0</v>
      </c>
      <c r="F12946" s="17">
        <v>37</v>
      </c>
      <c r="G12946" s="17">
        <v>0</v>
      </c>
      <c r="H12946" s="17">
        <v>63</v>
      </c>
    </row>
    <row r="12947" spans="1:8">
      <c r="A12947" s="15">
        <v>12942</v>
      </c>
      <c r="B12947" s="16" t="s">
        <v>53</v>
      </c>
      <c r="C12947" s="16" t="s">
        <v>388</v>
      </c>
      <c r="D12947" s="17">
        <v>0</v>
      </c>
      <c r="E12947" s="17">
        <v>0</v>
      </c>
      <c r="F12947" s="17">
        <v>6</v>
      </c>
      <c r="G12947" s="17">
        <v>3</v>
      </c>
      <c r="H12947" s="17">
        <v>4</v>
      </c>
    </row>
    <row r="12948" spans="1:8">
      <c r="A12948" s="15">
        <v>12943</v>
      </c>
      <c r="B12948" s="16" t="s">
        <v>53</v>
      </c>
      <c r="C12948" s="16" t="s">
        <v>367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53</v>
      </c>
      <c r="C12949" s="16" t="s">
        <v>315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53</v>
      </c>
      <c r="C12950" s="16" t="s">
        <v>316</v>
      </c>
      <c r="D12950" s="17">
        <v>0</v>
      </c>
      <c r="E12950" s="17">
        <v>0</v>
      </c>
      <c r="F12950" s="17">
        <v>0</v>
      </c>
      <c r="G12950" s="17">
        <v>0</v>
      </c>
      <c r="H12950" s="17">
        <v>0</v>
      </c>
    </row>
    <row r="12951" spans="1:8">
      <c r="A12951" s="15">
        <v>12946</v>
      </c>
      <c r="B12951" s="16" t="s">
        <v>53</v>
      </c>
      <c r="C12951" s="16" t="s">
        <v>317</v>
      </c>
      <c r="D12951" s="17">
        <v>7</v>
      </c>
      <c r="E12951" s="17">
        <v>9</v>
      </c>
      <c r="F12951" s="17">
        <v>124</v>
      </c>
      <c r="G12951" s="17">
        <v>16</v>
      </c>
      <c r="H12951" s="17">
        <v>158</v>
      </c>
    </row>
    <row r="12952" spans="1:8">
      <c r="A12952" s="15">
        <v>12947</v>
      </c>
      <c r="B12952" s="16" t="s">
        <v>53</v>
      </c>
      <c r="C12952" s="16" t="s">
        <v>318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53</v>
      </c>
      <c r="C12953" s="16" t="s">
        <v>319</v>
      </c>
      <c r="D12953" s="17">
        <v>0</v>
      </c>
      <c r="E12953" s="17">
        <v>0</v>
      </c>
      <c r="F12953" s="17">
        <v>0</v>
      </c>
      <c r="G12953" s="17">
        <v>0</v>
      </c>
      <c r="H12953" s="17">
        <v>0</v>
      </c>
    </row>
    <row r="12954" spans="1:8">
      <c r="A12954" s="15">
        <v>12949</v>
      </c>
      <c r="B12954" s="16" t="s">
        <v>53</v>
      </c>
      <c r="C12954" s="16" t="s">
        <v>320</v>
      </c>
      <c r="D12954" s="17">
        <v>3</v>
      </c>
      <c r="E12954" s="17">
        <v>15</v>
      </c>
      <c r="F12954" s="17">
        <v>211</v>
      </c>
      <c r="G12954" s="17">
        <v>53</v>
      </c>
      <c r="H12954" s="17">
        <v>280</v>
      </c>
    </row>
    <row r="12955" spans="1:8">
      <c r="A12955" s="15">
        <v>12950</v>
      </c>
      <c r="B12955" s="16" t="s">
        <v>53</v>
      </c>
      <c r="C12955" s="16" t="s">
        <v>321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53</v>
      </c>
      <c r="C12956" s="16" t="s">
        <v>377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53</v>
      </c>
      <c r="C12957" s="16" t="s">
        <v>322</v>
      </c>
      <c r="D12957" s="17">
        <v>0</v>
      </c>
      <c r="E12957" s="17">
        <v>0</v>
      </c>
      <c r="F12957" s="17">
        <v>0</v>
      </c>
      <c r="G12957" s="17">
        <v>0</v>
      </c>
      <c r="H12957" s="17">
        <v>0</v>
      </c>
    </row>
    <row r="12958" spans="1:8">
      <c r="A12958" s="15">
        <v>12953</v>
      </c>
      <c r="B12958" s="16" t="s">
        <v>53</v>
      </c>
      <c r="C12958" s="16" t="s">
        <v>323</v>
      </c>
      <c r="D12958" s="17">
        <v>4</v>
      </c>
      <c r="E12958" s="17">
        <v>0</v>
      </c>
      <c r="F12958" s="17">
        <v>0</v>
      </c>
      <c r="G12958" s="17">
        <v>0</v>
      </c>
      <c r="H12958" s="17">
        <v>5</v>
      </c>
    </row>
    <row r="12959" spans="1:8">
      <c r="A12959" s="15">
        <v>12954</v>
      </c>
      <c r="B12959" s="16" t="s">
        <v>53</v>
      </c>
      <c r="C12959" s="16" t="s">
        <v>324</v>
      </c>
      <c r="D12959" s="17">
        <v>0</v>
      </c>
      <c r="E12959" s="17">
        <v>0</v>
      </c>
      <c r="F12959" s="17">
        <v>5</v>
      </c>
      <c r="G12959" s="17">
        <v>3</v>
      </c>
      <c r="H12959" s="17">
        <v>8</v>
      </c>
    </row>
    <row r="12960" spans="1:8">
      <c r="A12960" s="15">
        <v>12955</v>
      </c>
      <c r="B12960" s="16" t="s">
        <v>53</v>
      </c>
      <c r="C12960" s="16" t="s">
        <v>325</v>
      </c>
      <c r="D12960" s="17">
        <v>0</v>
      </c>
      <c r="E12960" s="17">
        <v>0</v>
      </c>
      <c r="F12960" s="17">
        <v>0</v>
      </c>
      <c r="G12960" s="17">
        <v>0</v>
      </c>
      <c r="H12960" s="17">
        <v>0</v>
      </c>
    </row>
    <row r="12961" spans="1:8">
      <c r="A12961" s="15">
        <v>12956</v>
      </c>
      <c r="B12961" s="16" t="s">
        <v>53</v>
      </c>
      <c r="C12961" s="16" t="s">
        <v>368</v>
      </c>
      <c r="D12961" s="17">
        <v>0</v>
      </c>
      <c r="E12961" s="17">
        <v>0</v>
      </c>
      <c r="F12961" s="17">
        <v>0</v>
      </c>
      <c r="G12961" s="17">
        <v>4</v>
      </c>
      <c r="H12961" s="17">
        <v>10</v>
      </c>
    </row>
    <row r="12962" spans="1:8">
      <c r="A12962" s="15">
        <v>12957</v>
      </c>
      <c r="B12962" s="16" t="s">
        <v>53</v>
      </c>
      <c r="C12962" s="16" t="s">
        <v>326</v>
      </c>
      <c r="D12962" s="17">
        <v>0</v>
      </c>
      <c r="E12962" s="17">
        <v>6</v>
      </c>
      <c r="F12962" s="17">
        <v>32</v>
      </c>
      <c r="G12962" s="17">
        <v>6</v>
      </c>
      <c r="H12962" s="17">
        <v>50</v>
      </c>
    </row>
    <row r="12963" spans="1:8">
      <c r="A12963" s="15">
        <v>12958</v>
      </c>
      <c r="B12963" s="16" t="s">
        <v>53</v>
      </c>
      <c r="C12963" s="16" t="s">
        <v>327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53</v>
      </c>
      <c r="C12964" s="16" t="s">
        <v>328</v>
      </c>
      <c r="D12964" s="17">
        <v>0</v>
      </c>
      <c r="E12964" s="17">
        <v>0</v>
      </c>
      <c r="F12964" s="17">
        <v>0</v>
      </c>
      <c r="G12964" s="17">
        <v>0</v>
      </c>
      <c r="H12964" s="17">
        <v>0</v>
      </c>
    </row>
    <row r="12965" spans="1:8">
      <c r="A12965" s="15">
        <v>12960</v>
      </c>
      <c r="B12965" s="16" t="s">
        <v>53</v>
      </c>
      <c r="C12965" s="16" t="s">
        <v>329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53</v>
      </c>
      <c r="C12966" s="16" t="s">
        <v>379</v>
      </c>
      <c r="D12966" s="17">
        <v>0</v>
      </c>
      <c r="E12966" s="17">
        <v>0</v>
      </c>
      <c r="F12966" s="17">
        <v>0</v>
      </c>
      <c r="G12966" s="17">
        <v>0</v>
      </c>
      <c r="H12966" s="17">
        <v>0</v>
      </c>
    </row>
    <row r="12967" spans="1:8">
      <c r="A12967" s="15">
        <v>12962</v>
      </c>
      <c r="B12967" s="16" t="s">
        <v>53</v>
      </c>
      <c r="C12967" s="16" t="s">
        <v>369</v>
      </c>
      <c r="D12967" s="17">
        <v>6</v>
      </c>
      <c r="E12967" s="17">
        <v>9</v>
      </c>
      <c r="F12967" s="17">
        <v>120</v>
      </c>
      <c r="G12967" s="17">
        <v>13</v>
      </c>
      <c r="H12967" s="17">
        <v>143</v>
      </c>
    </row>
    <row r="12968" spans="1:8">
      <c r="A12968" s="15">
        <v>12963</v>
      </c>
      <c r="B12968" s="16" t="s">
        <v>53</v>
      </c>
      <c r="C12968" s="16" t="s">
        <v>389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53</v>
      </c>
      <c r="C12969" s="16" t="s">
        <v>390</v>
      </c>
      <c r="D12969" s="17">
        <v>0</v>
      </c>
      <c r="E12969" s="17">
        <v>0</v>
      </c>
      <c r="F12969" s="17">
        <v>0</v>
      </c>
      <c r="G12969" s="17">
        <v>0</v>
      </c>
      <c r="H12969" s="17">
        <v>0</v>
      </c>
    </row>
    <row r="12970" spans="1:8">
      <c r="A12970" s="15">
        <v>12965</v>
      </c>
      <c r="B12970" s="16" t="s">
        <v>53</v>
      </c>
      <c r="C12970" s="16" t="s">
        <v>330</v>
      </c>
      <c r="D12970" s="17">
        <v>0</v>
      </c>
      <c r="E12970" s="17">
        <v>0</v>
      </c>
      <c r="F12970" s="17">
        <v>15</v>
      </c>
      <c r="G12970" s="17">
        <v>7</v>
      </c>
      <c r="H12970" s="17">
        <v>20</v>
      </c>
    </row>
    <row r="12971" spans="1:8">
      <c r="A12971" s="15">
        <v>12966</v>
      </c>
      <c r="B12971" s="16" t="s">
        <v>53</v>
      </c>
      <c r="C12971" s="16" t="s">
        <v>391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53</v>
      </c>
      <c r="C12972" s="16" t="s">
        <v>392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53</v>
      </c>
      <c r="C12973" s="16" t="s">
        <v>393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53</v>
      </c>
      <c r="C12974" s="16" t="s">
        <v>331</v>
      </c>
      <c r="D12974" s="17">
        <v>0</v>
      </c>
      <c r="E12974" s="17">
        <v>0</v>
      </c>
      <c r="F12974" s="17">
        <v>0</v>
      </c>
      <c r="G12974" s="17">
        <v>0</v>
      </c>
      <c r="H12974" s="17">
        <v>0</v>
      </c>
    </row>
    <row r="12975" spans="1:8">
      <c r="A12975" s="15">
        <v>12970</v>
      </c>
      <c r="B12975" s="16" t="s">
        <v>53</v>
      </c>
      <c r="C12975" s="16" t="s">
        <v>394</v>
      </c>
      <c r="D12975" s="17">
        <v>10231</v>
      </c>
      <c r="E12975" s="17">
        <v>6670</v>
      </c>
      <c r="F12975" s="17">
        <v>26893</v>
      </c>
      <c r="G12975" s="17">
        <v>10080</v>
      </c>
      <c r="H12975" s="17">
        <v>53878</v>
      </c>
    </row>
    <row r="12976" spans="1:8">
      <c r="A12976" s="15">
        <v>12971</v>
      </c>
      <c r="B12976" s="16" t="s">
        <v>53</v>
      </c>
      <c r="C12976" s="16" t="s">
        <v>332</v>
      </c>
      <c r="D12976" s="17">
        <v>0</v>
      </c>
      <c r="E12976" s="17">
        <v>0</v>
      </c>
      <c r="F12976" s="17">
        <v>4</v>
      </c>
      <c r="G12976" s="17">
        <v>0</v>
      </c>
      <c r="H12976" s="17">
        <v>4</v>
      </c>
    </row>
    <row r="12977" spans="1:8">
      <c r="A12977" s="15">
        <v>12972</v>
      </c>
      <c r="B12977" s="16" t="s">
        <v>53</v>
      </c>
      <c r="C12977" s="16" t="s">
        <v>333</v>
      </c>
      <c r="D12977" s="17">
        <v>0</v>
      </c>
      <c r="E12977" s="17">
        <v>0</v>
      </c>
      <c r="F12977" s="17">
        <v>14</v>
      </c>
      <c r="G12977" s="17">
        <v>0</v>
      </c>
      <c r="H12977" s="17">
        <v>19</v>
      </c>
    </row>
    <row r="12978" spans="1:8">
      <c r="A12978" s="15">
        <v>12973</v>
      </c>
      <c r="B12978" s="16" t="s">
        <v>54</v>
      </c>
      <c r="C12978" s="16" t="s">
        <v>97</v>
      </c>
      <c r="D12978" s="17">
        <v>0</v>
      </c>
      <c r="E12978" s="17">
        <v>0</v>
      </c>
      <c r="F12978" s="17">
        <v>5</v>
      </c>
      <c r="G12978" s="17">
        <v>0</v>
      </c>
      <c r="H12978" s="17">
        <v>5</v>
      </c>
    </row>
    <row r="12979" spans="1:8">
      <c r="A12979" s="15">
        <v>12974</v>
      </c>
      <c r="B12979" s="16" t="s">
        <v>54</v>
      </c>
      <c r="C12979" s="16" t="s">
        <v>347</v>
      </c>
      <c r="D12979" s="17">
        <v>0</v>
      </c>
      <c r="E12979" s="17">
        <v>0</v>
      </c>
      <c r="F12979" s="17">
        <v>0</v>
      </c>
      <c r="G12979" s="17">
        <v>0</v>
      </c>
      <c r="H12979" s="17">
        <v>0</v>
      </c>
    </row>
    <row r="12980" spans="1:8">
      <c r="A12980" s="15">
        <v>12975</v>
      </c>
      <c r="B12980" s="16" t="s">
        <v>54</v>
      </c>
      <c r="C12980" s="16" t="s">
        <v>98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54</v>
      </c>
      <c r="C12981" s="16" t="s">
        <v>99</v>
      </c>
      <c r="D12981" s="17">
        <v>0</v>
      </c>
      <c r="E12981" s="17">
        <v>0</v>
      </c>
      <c r="F12981" s="17">
        <v>0</v>
      </c>
      <c r="G12981" s="17">
        <v>0</v>
      </c>
      <c r="H12981" s="17">
        <v>0</v>
      </c>
    </row>
    <row r="12982" spans="1:8">
      <c r="A12982" s="15">
        <v>12977</v>
      </c>
      <c r="B12982" s="16" t="s">
        <v>54</v>
      </c>
      <c r="C12982" s="16" t="s">
        <v>100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54</v>
      </c>
      <c r="C12983" s="16" t="s">
        <v>101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54</v>
      </c>
      <c r="C12984" s="16" t="s">
        <v>102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54</v>
      </c>
      <c r="C12985" s="16" t="s">
        <v>103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54</v>
      </c>
      <c r="C12986" s="16" t="s">
        <v>104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54</v>
      </c>
      <c r="C12987" s="16" t="s">
        <v>105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54</v>
      </c>
      <c r="C12988" s="16" t="s">
        <v>106</v>
      </c>
      <c r="D12988" s="17">
        <v>0</v>
      </c>
      <c r="E12988" s="17">
        <v>0</v>
      </c>
      <c r="F12988" s="17">
        <v>9</v>
      </c>
      <c r="G12988" s="17">
        <v>0</v>
      </c>
      <c r="H12988" s="17">
        <v>15</v>
      </c>
    </row>
    <row r="12989" spans="1:8">
      <c r="A12989" s="15">
        <v>12984</v>
      </c>
      <c r="B12989" s="16" t="s">
        <v>54</v>
      </c>
      <c r="C12989" s="16" t="s">
        <v>107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54</v>
      </c>
      <c r="C12990" s="16" t="s">
        <v>108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54</v>
      </c>
      <c r="C12991" s="16" t="s">
        <v>109</v>
      </c>
      <c r="D12991" s="17">
        <v>0</v>
      </c>
      <c r="E12991" s="17">
        <v>0</v>
      </c>
      <c r="F12991" s="17">
        <v>0</v>
      </c>
      <c r="G12991" s="17">
        <v>0</v>
      </c>
      <c r="H12991" s="17">
        <v>0</v>
      </c>
    </row>
    <row r="12992" spans="1:8">
      <c r="A12992" s="15">
        <v>12987</v>
      </c>
      <c r="B12992" s="16" t="s">
        <v>54</v>
      </c>
      <c r="C12992" s="16" t="s">
        <v>110</v>
      </c>
      <c r="D12992" s="17">
        <v>7673</v>
      </c>
      <c r="E12992" s="17">
        <v>4521</v>
      </c>
      <c r="F12992" s="17">
        <v>16317</v>
      </c>
      <c r="G12992" s="17">
        <v>3843</v>
      </c>
      <c r="H12992" s="17">
        <v>32349</v>
      </c>
    </row>
    <row r="12993" spans="1:8">
      <c r="A12993" s="15">
        <v>12988</v>
      </c>
      <c r="B12993" s="16" t="s">
        <v>54</v>
      </c>
      <c r="C12993" s="16" t="s">
        <v>348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54</v>
      </c>
      <c r="C12994" s="16" t="s">
        <v>111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54</v>
      </c>
      <c r="C12995" s="16" t="s">
        <v>112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54</v>
      </c>
      <c r="C12996" s="16" t="s">
        <v>113</v>
      </c>
      <c r="D12996" s="17">
        <v>0</v>
      </c>
      <c r="E12996" s="17">
        <v>0</v>
      </c>
      <c r="F12996" s="17">
        <v>13</v>
      </c>
      <c r="G12996" s="17">
        <v>14</v>
      </c>
      <c r="H12996" s="17">
        <v>30</v>
      </c>
    </row>
    <row r="12997" spans="1:8">
      <c r="A12997" s="15">
        <v>12992</v>
      </c>
      <c r="B12997" s="16" t="s">
        <v>54</v>
      </c>
      <c r="C12997" s="16" t="s">
        <v>114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54</v>
      </c>
      <c r="C12998" s="16" t="s">
        <v>115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54</v>
      </c>
      <c r="C12999" s="16" t="s">
        <v>116</v>
      </c>
      <c r="D12999" s="17">
        <v>0</v>
      </c>
      <c r="E12999" s="17">
        <v>0</v>
      </c>
      <c r="F12999" s="17">
        <v>0</v>
      </c>
      <c r="G12999" s="17">
        <v>0</v>
      </c>
      <c r="H12999" s="17">
        <v>0</v>
      </c>
    </row>
    <row r="13000" spans="1:8">
      <c r="A13000" s="15">
        <v>12995</v>
      </c>
      <c r="B13000" s="16" t="s">
        <v>54</v>
      </c>
      <c r="C13000" s="16" t="s">
        <v>117</v>
      </c>
      <c r="D13000" s="17">
        <v>3</v>
      </c>
      <c r="E13000" s="17">
        <v>0</v>
      </c>
      <c r="F13000" s="17">
        <v>4</v>
      </c>
      <c r="G13000" s="17">
        <v>0</v>
      </c>
      <c r="H13000" s="17">
        <v>9</v>
      </c>
    </row>
    <row r="13001" spans="1:8">
      <c r="A13001" s="15">
        <v>12996</v>
      </c>
      <c r="B13001" s="16" t="s">
        <v>54</v>
      </c>
      <c r="C13001" s="16" t="s">
        <v>118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54</v>
      </c>
      <c r="C13002" s="16" t="s">
        <v>119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54</v>
      </c>
      <c r="C13003" s="16" t="s">
        <v>120</v>
      </c>
      <c r="D13003" s="17">
        <v>0</v>
      </c>
      <c r="E13003" s="17">
        <v>0</v>
      </c>
      <c r="F13003" s="17">
        <v>5</v>
      </c>
      <c r="G13003" s="17">
        <v>0</v>
      </c>
      <c r="H13003" s="17">
        <v>9</v>
      </c>
    </row>
    <row r="13004" spans="1:8">
      <c r="A13004" s="15">
        <v>12999</v>
      </c>
      <c r="B13004" s="16" t="s">
        <v>54</v>
      </c>
      <c r="C13004" s="16" t="s">
        <v>121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54</v>
      </c>
      <c r="C13005" s="16" t="s">
        <v>122</v>
      </c>
      <c r="D13005" s="17">
        <v>0</v>
      </c>
      <c r="E13005" s="17">
        <v>0</v>
      </c>
      <c r="F13005" s="17">
        <v>0</v>
      </c>
      <c r="G13005" s="17">
        <v>0</v>
      </c>
      <c r="H13005" s="17">
        <v>0</v>
      </c>
    </row>
    <row r="13006" spans="1:8">
      <c r="A13006" s="15">
        <v>13001</v>
      </c>
      <c r="B13006" s="16" t="s">
        <v>54</v>
      </c>
      <c r="C13006" s="16" t="s">
        <v>123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54</v>
      </c>
      <c r="C13007" s="16" t="s">
        <v>124</v>
      </c>
      <c r="D13007" s="17">
        <v>0</v>
      </c>
      <c r="E13007" s="17">
        <v>0</v>
      </c>
      <c r="F13007" s="17">
        <v>0</v>
      </c>
      <c r="G13007" s="17">
        <v>0</v>
      </c>
      <c r="H13007" s="17">
        <v>0</v>
      </c>
    </row>
    <row r="13008" spans="1:8">
      <c r="A13008" s="15">
        <v>13003</v>
      </c>
      <c r="B13008" s="16" t="s">
        <v>54</v>
      </c>
      <c r="C13008" s="16" t="s">
        <v>380</v>
      </c>
      <c r="D13008" s="17">
        <v>0</v>
      </c>
      <c r="E13008" s="17">
        <v>0</v>
      </c>
      <c r="F13008" s="17">
        <v>0</v>
      </c>
      <c r="G13008" s="17">
        <v>0</v>
      </c>
      <c r="H13008" s="17">
        <v>0</v>
      </c>
    </row>
    <row r="13009" spans="1:8">
      <c r="A13009" s="15">
        <v>13004</v>
      </c>
      <c r="B13009" s="16" t="s">
        <v>54</v>
      </c>
      <c r="C13009" s="16" t="s">
        <v>372</v>
      </c>
      <c r="D13009" s="17">
        <v>0</v>
      </c>
      <c r="E13009" s="17">
        <v>0</v>
      </c>
      <c r="F13009" s="17">
        <v>0</v>
      </c>
      <c r="G13009" s="17">
        <v>0</v>
      </c>
      <c r="H13009" s="17">
        <v>0</v>
      </c>
    </row>
    <row r="13010" spans="1:8">
      <c r="A13010" s="15">
        <v>13005</v>
      </c>
      <c r="B13010" s="16" t="s">
        <v>54</v>
      </c>
      <c r="C13010" s="16" t="s">
        <v>125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54</v>
      </c>
      <c r="C13011" s="16" t="s">
        <v>126</v>
      </c>
      <c r="D13011" s="17">
        <v>0</v>
      </c>
      <c r="E13011" s="17">
        <v>0</v>
      </c>
      <c r="F13011" s="17">
        <v>0</v>
      </c>
      <c r="G13011" s="17">
        <v>0</v>
      </c>
      <c r="H13011" s="17">
        <v>4</v>
      </c>
    </row>
    <row r="13012" spans="1:8">
      <c r="A13012" s="15">
        <v>13007</v>
      </c>
      <c r="B13012" s="16" t="s">
        <v>54</v>
      </c>
      <c r="C13012" s="16" t="s">
        <v>127</v>
      </c>
      <c r="D13012" s="17">
        <v>0</v>
      </c>
      <c r="E13012" s="17">
        <v>0</v>
      </c>
      <c r="F13012" s="17">
        <v>3</v>
      </c>
      <c r="G13012" s="17">
        <v>0</v>
      </c>
      <c r="H13012" s="17">
        <v>4</v>
      </c>
    </row>
    <row r="13013" spans="1:8">
      <c r="A13013" s="15">
        <v>13008</v>
      </c>
      <c r="B13013" s="16" t="s">
        <v>54</v>
      </c>
      <c r="C13013" s="16" t="s">
        <v>128</v>
      </c>
      <c r="D13013" s="17">
        <v>0</v>
      </c>
      <c r="E13013" s="17">
        <v>0</v>
      </c>
      <c r="F13013" s="17">
        <v>0</v>
      </c>
      <c r="G13013" s="17">
        <v>0</v>
      </c>
      <c r="H13013" s="17">
        <v>0</v>
      </c>
    </row>
    <row r="13014" spans="1:8">
      <c r="A13014" s="15">
        <v>13009</v>
      </c>
      <c r="B13014" s="16" t="s">
        <v>54</v>
      </c>
      <c r="C13014" s="16" t="s">
        <v>129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54</v>
      </c>
      <c r="C13015" s="16" t="s">
        <v>130</v>
      </c>
      <c r="D13015" s="17">
        <v>0</v>
      </c>
      <c r="E13015" s="17">
        <v>0</v>
      </c>
      <c r="F13015" s="17">
        <v>4</v>
      </c>
      <c r="G13015" s="17">
        <v>0</v>
      </c>
      <c r="H13015" s="17">
        <v>4</v>
      </c>
    </row>
    <row r="13016" spans="1:8">
      <c r="A13016" s="15">
        <v>13011</v>
      </c>
      <c r="B13016" s="16" t="s">
        <v>54</v>
      </c>
      <c r="C13016" s="16" t="s">
        <v>131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54</v>
      </c>
      <c r="C13017" s="16" t="s">
        <v>132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54</v>
      </c>
      <c r="C13018" s="16" t="s">
        <v>381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54</v>
      </c>
      <c r="C13019" s="16" t="s">
        <v>133</v>
      </c>
      <c r="D13019" s="17">
        <v>0</v>
      </c>
      <c r="E13019" s="17">
        <v>3</v>
      </c>
      <c r="F13019" s="17">
        <v>12</v>
      </c>
      <c r="G13019" s="17">
        <v>0</v>
      </c>
      <c r="H13019" s="17">
        <v>17</v>
      </c>
    </row>
    <row r="13020" spans="1:8">
      <c r="A13020" s="15">
        <v>13015</v>
      </c>
      <c r="B13020" s="16" t="s">
        <v>54</v>
      </c>
      <c r="C13020" s="16" t="s">
        <v>134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54</v>
      </c>
      <c r="C13021" s="16" t="s">
        <v>135</v>
      </c>
      <c r="D13021" s="17">
        <v>6</v>
      </c>
      <c r="E13021" s="17">
        <v>3</v>
      </c>
      <c r="F13021" s="17">
        <v>37</v>
      </c>
      <c r="G13021" s="17">
        <v>3</v>
      </c>
      <c r="H13021" s="17">
        <v>48</v>
      </c>
    </row>
    <row r="13022" spans="1:8">
      <c r="A13022" s="15">
        <v>13017</v>
      </c>
      <c r="B13022" s="16" t="s">
        <v>54</v>
      </c>
      <c r="C13022" s="16" t="s">
        <v>136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54</v>
      </c>
      <c r="C13023" s="16" t="s">
        <v>137</v>
      </c>
      <c r="D13023" s="17">
        <v>0</v>
      </c>
      <c r="E13023" s="17">
        <v>0</v>
      </c>
      <c r="F13023" s="17">
        <v>0</v>
      </c>
      <c r="G13023" s="17">
        <v>0</v>
      </c>
      <c r="H13023" s="17">
        <v>0</v>
      </c>
    </row>
    <row r="13024" spans="1:8">
      <c r="A13024" s="15">
        <v>13019</v>
      </c>
      <c r="B13024" s="16" t="s">
        <v>54</v>
      </c>
      <c r="C13024" s="16" t="s">
        <v>138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54</v>
      </c>
      <c r="C13025" s="16" t="s">
        <v>139</v>
      </c>
      <c r="D13025" s="17">
        <v>0</v>
      </c>
      <c r="E13025" s="17">
        <v>0</v>
      </c>
      <c r="F13025" s="17">
        <v>0</v>
      </c>
      <c r="G13025" s="17">
        <v>0</v>
      </c>
      <c r="H13025" s="17">
        <v>0</v>
      </c>
    </row>
    <row r="13026" spans="1:8">
      <c r="A13026" s="15">
        <v>13021</v>
      </c>
      <c r="B13026" s="16" t="s">
        <v>54</v>
      </c>
      <c r="C13026" s="16" t="s">
        <v>140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54</v>
      </c>
      <c r="C13027" s="16" t="s">
        <v>141</v>
      </c>
      <c r="D13027" s="17">
        <v>0</v>
      </c>
      <c r="E13027" s="17">
        <v>0</v>
      </c>
      <c r="F13027" s="17">
        <v>0</v>
      </c>
      <c r="G13027" s="17">
        <v>0</v>
      </c>
      <c r="H13027" s="17">
        <v>0</v>
      </c>
    </row>
    <row r="13028" spans="1:8">
      <c r="A13028" s="15">
        <v>13023</v>
      </c>
      <c r="B13028" s="16" t="s">
        <v>54</v>
      </c>
      <c r="C13028" s="16" t="s">
        <v>142</v>
      </c>
      <c r="D13028" s="17">
        <v>0</v>
      </c>
      <c r="E13028" s="17">
        <v>0</v>
      </c>
      <c r="F13028" s="17">
        <v>0</v>
      </c>
      <c r="G13028" s="17">
        <v>0</v>
      </c>
      <c r="H13028" s="17">
        <v>0</v>
      </c>
    </row>
    <row r="13029" spans="1:8">
      <c r="A13029" s="15">
        <v>13024</v>
      </c>
      <c r="B13029" s="16" t="s">
        <v>54</v>
      </c>
      <c r="C13029" s="16" t="s">
        <v>143</v>
      </c>
      <c r="D13029" s="17">
        <v>0</v>
      </c>
      <c r="E13029" s="17">
        <v>0</v>
      </c>
      <c r="F13029" s="17">
        <v>9</v>
      </c>
      <c r="G13029" s="17">
        <v>5</v>
      </c>
      <c r="H13029" s="17">
        <v>16</v>
      </c>
    </row>
    <row r="13030" spans="1:8">
      <c r="A13030" s="15">
        <v>13025</v>
      </c>
      <c r="B13030" s="16" t="s">
        <v>54</v>
      </c>
      <c r="C13030" s="16" t="s">
        <v>144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54</v>
      </c>
      <c r="C13031" s="16" t="s">
        <v>349</v>
      </c>
      <c r="D13031" s="17">
        <v>11</v>
      </c>
      <c r="E13031" s="17">
        <v>162</v>
      </c>
      <c r="F13031" s="17">
        <v>55</v>
      </c>
      <c r="G13031" s="17">
        <v>0</v>
      </c>
      <c r="H13031" s="17">
        <v>229</v>
      </c>
    </row>
    <row r="13032" spans="1:8">
      <c r="A13032" s="15">
        <v>13027</v>
      </c>
      <c r="B13032" s="16" t="s">
        <v>54</v>
      </c>
      <c r="C13032" s="16" t="s">
        <v>145</v>
      </c>
      <c r="D13032" s="17">
        <v>0</v>
      </c>
      <c r="E13032" s="17">
        <v>0</v>
      </c>
      <c r="F13032" s="17">
        <v>0</v>
      </c>
      <c r="G13032" s="17">
        <v>0</v>
      </c>
      <c r="H13032" s="17">
        <v>0</v>
      </c>
    </row>
    <row r="13033" spans="1:8">
      <c r="A13033" s="15">
        <v>13028</v>
      </c>
      <c r="B13033" s="16" t="s">
        <v>54</v>
      </c>
      <c r="C13033" s="16" t="s">
        <v>146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54</v>
      </c>
      <c r="C13034" s="16" t="s">
        <v>147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54</v>
      </c>
      <c r="C13035" s="16" t="s">
        <v>148</v>
      </c>
      <c r="D13035" s="17">
        <v>0</v>
      </c>
      <c r="E13035" s="17">
        <v>0</v>
      </c>
      <c r="F13035" s="17">
        <v>0</v>
      </c>
      <c r="G13035" s="17">
        <v>0</v>
      </c>
      <c r="H13035" s="17">
        <v>0</v>
      </c>
    </row>
    <row r="13036" spans="1:8">
      <c r="A13036" s="15">
        <v>13031</v>
      </c>
      <c r="B13036" s="16" t="s">
        <v>54</v>
      </c>
      <c r="C13036" s="16" t="s">
        <v>350</v>
      </c>
      <c r="D13036" s="17">
        <v>0</v>
      </c>
      <c r="E13036" s="17">
        <v>0</v>
      </c>
      <c r="F13036" s="17">
        <v>0</v>
      </c>
      <c r="G13036" s="17">
        <v>0</v>
      </c>
      <c r="H13036" s="17">
        <v>0</v>
      </c>
    </row>
    <row r="13037" spans="1:8">
      <c r="A13037" s="15">
        <v>13032</v>
      </c>
      <c r="B13037" s="16" t="s">
        <v>54</v>
      </c>
      <c r="C13037" s="16" t="s">
        <v>149</v>
      </c>
      <c r="D13037" s="17">
        <v>0</v>
      </c>
      <c r="E13037" s="17">
        <v>0</v>
      </c>
      <c r="F13037" s="17">
        <v>0</v>
      </c>
      <c r="G13037" s="17">
        <v>0</v>
      </c>
      <c r="H13037" s="17">
        <v>0</v>
      </c>
    </row>
    <row r="13038" spans="1:8">
      <c r="A13038" s="15">
        <v>13033</v>
      </c>
      <c r="B13038" s="16" t="s">
        <v>54</v>
      </c>
      <c r="C13038" s="16" t="s">
        <v>150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54</v>
      </c>
      <c r="C13039" s="16" t="s">
        <v>351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54</v>
      </c>
      <c r="C13040" s="16" t="s">
        <v>151</v>
      </c>
      <c r="D13040" s="17">
        <v>0</v>
      </c>
      <c r="E13040" s="17">
        <v>0</v>
      </c>
      <c r="F13040" s="17">
        <v>25</v>
      </c>
      <c r="G13040" s="17">
        <v>17</v>
      </c>
      <c r="H13040" s="17">
        <v>38</v>
      </c>
    </row>
    <row r="13041" spans="1:8">
      <c r="A13041" s="15">
        <v>13036</v>
      </c>
      <c r="B13041" s="16" t="s">
        <v>54</v>
      </c>
      <c r="C13041" s="16" t="s">
        <v>152</v>
      </c>
      <c r="D13041" s="17">
        <v>0</v>
      </c>
      <c r="E13041" s="17">
        <v>0</v>
      </c>
      <c r="F13041" s="17">
        <v>0</v>
      </c>
      <c r="G13041" s="17">
        <v>0</v>
      </c>
      <c r="H13041" s="17">
        <v>0</v>
      </c>
    </row>
    <row r="13042" spans="1:8">
      <c r="A13042" s="15">
        <v>13037</v>
      </c>
      <c r="B13042" s="16" t="s">
        <v>54</v>
      </c>
      <c r="C13042" s="16" t="s">
        <v>352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54</v>
      </c>
      <c r="C13043" s="16" t="s">
        <v>153</v>
      </c>
      <c r="D13043" s="17">
        <v>0</v>
      </c>
      <c r="E13043" s="17">
        <v>0</v>
      </c>
      <c r="F13043" s="17">
        <v>18</v>
      </c>
      <c r="G13043" s="17">
        <v>6</v>
      </c>
      <c r="H13043" s="17">
        <v>28</v>
      </c>
    </row>
    <row r="13044" spans="1:8">
      <c r="A13044" s="15">
        <v>13039</v>
      </c>
      <c r="B13044" s="16" t="s">
        <v>54</v>
      </c>
      <c r="C13044" s="16" t="s">
        <v>154</v>
      </c>
      <c r="D13044" s="17">
        <v>0</v>
      </c>
      <c r="E13044" s="17">
        <v>0</v>
      </c>
      <c r="F13044" s="17">
        <v>0</v>
      </c>
      <c r="G13044" s="17">
        <v>6</v>
      </c>
      <c r="H13044" s="17">
        <v>6</v>
      </c>
    </row>
    <row r="13045" spans="1:8">
      <c r="A13045" s="15">
        <v>13040</v>
      </c>
      <c r="B13045" s="16" t="s">
        <v>54</v>
      </c>
      <c r="C13045" s="16" t="s">
        <v>155</v>
      </c>
      <c r="D13045" s="17">
        <v>0</v>
      </c>
      <c r="E13045" s="17">
        <v>0</v>
      </c>
      <c r="F13045" s="17">
        <v>4</v>
      </c>
      <c r="G13045" s="17">
        <v>5</v>
      </c>
      <c r="H13045" s="17">
        <v>9</v>
      </c>
    </row>
    <row r="13046" spans="1:8">
      <c r="A13046" s="15">
        <v>13041</v>
      </c>
      <c r="B13046" s="16" t="s">
        <v>54</v>
      </c>
      <c r="C13046" s="16" t="s">
        <v>156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54</v>
      </c>
      <c r="C13047" s="16" t="s">
        <v>157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54</v>
      </c>
      <c r="C13048" s="16" t="s">
        <v>158</v>
      </c>
      <c r="D13048" s="17">
        <v>0</v>
      </c>
      <c r="E13048" s="17">
        <v>0</v>
      </c>
      <c r="F13048" s="17">
        <v>0</v>
      </c>
      <c r="G13048" s="17">
        <v>0</v>
      </c>
      <c r="H13048" s="17">
        <v>0</v>
      </c>
    </row>
    <row r="13049" spans="1:8">
      <c r="A13049" s="15">
        <v>13044</v>
      </c>
      <c r="B13049" s="16" t="s">
        <v>54</v>
      </c>
      <c r="C13049" s="16" t="s">
        <v>159</v>
      </c>
      <c r="D13049" s="17">
        <v>0</v>
      </c>
      <c r="E13049" s="17">
        <v>0</v>
      </c>
      <c r="F13049" s="17">
        <v>5</v>
      </c>
      <c r="G13049" s="17">
        <v>4</v>
      </c>
      <c r="H13049" s="17">
        <v>0</v>
      </c>
    </row>
    <row r="13050" spans="1:8">
      <c r="A13050" s="15">
        <v>13045</v>
      </c>
      <c r="B13050" s="16" t="s">
        <v>54</v>
      </c>
      <c r="C13050" s="16" t="s">
        <v>160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54</v>
      </c>
      <c r="C13051" s="16" t="s">
        <v>161</v>
      </c>
      <c r="D13051" s="17">
        <v>0</v>
      </c>
      <c r="E13051" s="17">
        <v>0</v>
      </c>
      <c r="F13051" s="17">
        <v>5</v>
      </c>
      <c r="G13051" s="17">
        <v>13</v>
      </c>
      <c r="H13051" s="17">
        <v>19</v>
      </c>
    </row>
    <row r="13052" spans="1:8">
      <c r="A13052" s="15">
        <v>13047</v>
      </c>
      <c r="B13052" s="16" t="s">
        <v>54</v>
      </c>
      <c r="C13052" s="16" t="s">
        <v>162</v>
      </c>
      <c r="D13052" s="17">
        <v>0</v>
      </c>
      <c r="E13052" s="17">
        <v>0</v>
      </c>
      <c r="F13052" s="17">
        <v>9</v>
      </c>
      <c r="G13052" s="17">
        <v>0</v>
      </c>
      <c r="H13052" s="17">
        <v>6</v>
      </c>
    </row>
    <row r="13053" spans="1:8">
      <c r="A13053" s="15">
        <v>13048</v>
      </c>
      <c r="B13053" s="16" t="s">
        <v>54</v>
      </c>
      <c r="C13053" s="16" t="s">
        <v>163</v>
      </c>
      <c r="D13053" s="17">
        <v>36</v>
      </c>
      <c r="E13053" s="17">
        <v>33</v>
      </c>
      <c r="F13053" s="17">
        <v>620</v>
      </c>
      <c r="G13053" s="17">
        <v>389</v>
      </c>
      <c r="H13053" s="17">
        <v>1083</v>
      </c>
    </row>
    <row r="13054" spans="1:8">
      <c r="A13054" s="15">
        <v>13049</v>
      </c>
      <c r="B13054" s="16" t="s">
        <v>54</v>
      </c>
      <c r="C13054" s="16" t="s">
        <v>164</v>
      </c>
      <c r="D13054" s="17">
        <v>0</v>
      </c>
      <c r="E13054" s="17">
        <v>0</v>
      </c>
      <c r="F13054" s="17">
        <v>0</v>
      </c>
      <c r="G13054" s="17">
        <v>0</v>
      </c>
      <c r="H13054" s="17">
        <v>0</v>
      </c>
    </row>
    <row r="13055" spans="1:8">
      <c r="A13055" s="15">
        <v>13050</v>
      </c>
      <c r="B13055" s="16" t="s">
        <v>54</v>
      </c>
      <c r="C13055" s="16" t="s">
        <v>165</v>
      </c>
      <c r="D13055" s="17">
        <v>0</v>
      </c>
      <c r="E13055" s="17">
        <v>0</v>
      </c>
      <c r="F13055" s="17">
        <v>0</v>
      </c>
      <c r="G13055" s="17">
        <v>0</v>
      </c>
      <c r="H13055" s="17">
        <v>0</v>
      </c>
    </row>
    <row r="13056" spans="1:8">
      <c r="A13056" s="15">
        <v>13051</v>
      </c>
      <c r="B13056" s="16" t="s">
        <v>54</v>
      </c>
      <c r="C13056" s="16" t="s">
        <v>166</v>
      </c>
      <c r="D13056" s="17">
        <v>0</v>
      </c>
      <c r="E13056" s="17">
        <v>0</v>
      </c>
      <c r="F13056" s="17">
        <v>0</v>
      </c>
      <c r="G13056" s="17">
        <v>3</v>
      </c>
      <c r="H13056" s="17">
        <v>3</v>
      </c>
    </row>
    <row r="13057" spans="1:8">
      <c r="A13057" s="15">
        <v>13052</v>
      </c>
      <c r="B13057" s="16" t="s">
        <v>54</v>
      </c>
      <c r="C13057" s="16" t="s">
        <v>167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54</v>
      </c>
      <c r="C13058" s="16" t="s">
        <v>168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54</v>
      </c>
      <c r="C13059" s="16" t="s">
        <v>353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54</v>
      </c>
      <c r="C13060" s="16" t="s">
        <v>169</v>
      </c>
      <c r="D13060" s="17">
        <v>0</v>
      </c>
      <c r="E13060" s="17">
        <v>7</v>
      </c>
      <c r="F13060" s="17">
        <v>28</v>
      </c>
      <c r="G13060" s="17">
        <v>0</v>
      </c>
      <c r="H13060" s="17">
        <v>37</v>
      </c>
    </row>
    <row r="13061" spans="1:8">
      <c r="A13061" s="15">
        <v>13056</v>
      </c>
      <c r="B13061" s="16" t="s">
        <v>54</v>
      </c>
      <c r="C13061" s="16" t="s">
        <v>170</v>
      </c>
      <c r="D13061" s="17">
        <v>0</v>
      </c>
      <c r="E13061" s="17">
        <v>0</v>
      </c>
      <c r="F13061" s="17">
        <v>5</v>
      </c>
      <c r="G13061" s="17">
        <v>7</v>
      </c>
      <c r="H13061" s="17">
        <v>12</v>
      </c>
    </row>
    <row r="13062" spans="1:8">
      <c r="A13062" s="15">
        <v>13057</v>
      </c>
      <c r="B13062" s="16" t="s">
        <v>54</v>
      </c>
      <c r="C13062" s="16" t="s">
        <v>171</v>
      </c>
      <c r="D13062" s="17">
        <v>0</v>
      </c>
      <c r="E13062" s="17">
        <v>0</v>
      </c>
      <c r="F13062" s="17">
        <v>10</v>
      </c>
      <c r="G13062" s="17">
        <v>3</v>
      </c>
      <c r="H13062" s="17">
        <v>17</v>
      </c>
    </row>
    <row r="13063" spans="1:8">
      <c r="A13063" s="15">
        <v>13058</v>
      </c>
      <c r="B13063" s="16" t="s">
        <v>54</v>
      </c>
      <c r="C13063" s="16" t="s">
        <v>172</v>
      </c>
      <c r="D13063" s="17">
        <v>0</v>
      </c>
      <c r="E13063" s="17">
        <v>0</v>
      </c>
      <c r="F13063" s="17">
        <v>0</v>
      </c>
      <c r="G13063" s="17">
        <v>0</v>
      </c>
      <c r="H13063" s="17">
        <v>0</v>
      </c>
    </row>
    <row r="13064" spans="1:8">
      <c r="A13064" s="15">
        <v>13059</v>
      </c>
      <c r="B13064" s="16" t="s">
        <v>54</v>
      </c>
      <c r="C13064" s="16" t="s">
        <v>173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54</v>
      </c>
      <c r="C13065" s="16" t="s">
        <v>174</v>
      </c>
      <c r="D13065" s="17">
        <v>0</v>
      </c>
      <c r="E13065" s="17">
        <v>0</v>
      </c>
      <c r="F13065" s="17">
        <v>0</v>
      </c>
      <c r="G13065" s="17">
        <v>0</v>
      </c>
      <c r="H13065" s="17">
        <v>0</v>
      </c>
    </row>
    <row r="13066" spans="1:8">
      <c r="A13066" s="15">
        <v>13061</v>
      </c>
      <c r="B13066" s="16" t="s">
        <v>54</v>
      </c>
      <c r="C13066" s="16" t="s">
        <v>175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54</v>
      </c>
      <c r="C13067" s="16" t="s">
        <v>176</v>
      </c>
      <c r="D13067" s="17">
        <v>0</v>
      </c>
      <c r="E13067" s="17">
        <v>0</v>
      </c>
      <c r="F13067" s="17">
        <v>0</v>
      </c>
      <c r="G13067" s="17">
        <v>3</v>
      </c>
      <c r="H13067" s="17">
        <v>3</v>
      </c>
    </row>
    <row r="13068" spans="1:8">
      <c r="A13068" s="15">
        <v>13063</v>
      </c>
      <c r="B13068" s="16" t="s">
        <v>54</v>
      </c>
      <c r="C13068" s="16" t="s">
        <v>177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54</v>
      </c>
      <c r="C13069" s="16" t="s">
        <v>178</v>
      </c>
      <c r="D13069" s="17">
        <v>0</v>
      </c>
      <c r="E13069" s="17">
        <v>6</v>
      </c>
      <c r="F13069" s="17">
        <v>53</v>
      </c>
      <c r="G13069" s="17">
        <v>91</v>
      </c>
      <c r="H13069" s="17">
        <v>147</v>
      </c>
    </row>
    <row r="13070" spans="1:8">
      <c r="A13070" s="15">
        <v>13065</v>
      </c>
      <c r="B13070" s="16" t="s">
        <v>54</v>
      </c>
      <c r="C13070" s="16" t="s">
        <v>179</v>
      </c>
      <c r="D13070" s="17">
        <v>3</v>
      </c>
      <c r="E13070" s="17">
        <v>0</v>
      </c>
      <c r="F13070" s="17">
        <v>3</v>
      </c>
      <c r="G13070" s="17">
        <v>0</v>
      </c>
      <c r="H13070" s="17">
        <v>8</v>
      </c>
    </row>
    <row r="13071" spans="1:8">
      <c r="A13071" s="15">
        <v>13066</v>
      </c>
      <c r="B13071" s="16" t="s">
        <v>54</v>
      </c>
      <c r="C13071" s="16" t="s">
        <v>180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54</v>
      </c>
      <c r="C13072" s="16" t="s">
        <v>181</v>
      </c>
      <c r="D13072" s="17">
        <v>0</v>
      </c>
      <c r="E13072" s="17">
        <v>0</v>
      </c>
      <c r="F13072" s="17">
        <v>33</v>
      </c>
      <c r="G13072" s="17">
        <v>22</v>
      </c>
      <c r="H13072" s="17">
        <v>54</v>
      </c>
    </row>
    <row r="13073" spans="1:8">
      <c r="A13073" s="15">
        <v>13068</v>
      </c>
      <c r="B13073" s="16" t="s">
        <v>54</v>
      </c>
      <c r="C13073" s="16" t="s">
        <v>182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54</v>
      </c>
      <c r="C13074" s="16" t="s">
        <v>183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54</v>
      </c>
      <c r="C13075" s="16" t="s">
        <v>184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54</v>
      </c>
      <c r="C13076" s="16" t="s">
        <v>185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54</v>
      </c>
      <c r="C13077" s="16" t="s">
        <v>186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54</v>
      </c>
      <c r="C13078" s="16" t="s">
        <v>354</v>
      </c>
      <c r="D13078" s="17">
        <v>0</v>
      </c>
      <c r="E13078" s="17">
        <v>0</v>
      </c>
      <c r="F13078" s="17">
        <v>0</v>
      </c>
      <c r="G13078" s="17">
        <v>0</v>
      </c>
      <c r="H13078" s="17">
        <v>0</v>
      </c>
    </row>
    <row r="13079" spans="1:8">
      <c r="A13079" s="15">
        <v>13074</v>
      </c>
      <c r="B13079" s="16" t="s">
        <v>54</v>
      </c>
      <c r="C13079" s="16" t="s">
        <v>187</v>
      </c>
      <c r="D13079" s="17">
        <v>0</v>
      </c>
      <c r="E13079" s="17">
        <v>0</v>
      </c>
      <c r="F13079" s="17">
        <v>0</v>
      </c>
      <c r="G13079" s="17">
        <v>0</v>
      </c>
      <c r="H13079" s="17">
        <v>0</v>
      </c>
    </row>
    <row r="13080" spans="1:8">
      <c r="A13080" s="15">
        <v>13075</v>
      </c>
      <c r="B13080" s="16" t="s">
        <v>54</v>
      </c>
      <c r="C13080" s="16" t="s">
        <v>188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54</v>
      </c>
      <c r="C13081" s="16" t="s">
        <v>189</v>
      </c>
      <c r="D13081" s="17">
        <v>0</v>
      </c>
      <c r="E13081" s="17">
        <v>0</v>
      </c>
      <c r="F13081" s="17">
        <v>0</v>
      </c>
      <c r="G13081" s="17">
        <v>0</v>
      </c>
      <c r="H13081" s="17">
        <v>0</v>
      </c>
    </row>
    <row r="13082" spans="1:8">
      <c r="A13082" s="15">
        <v>13077</v>
      </c>
      <c r="B13082" s="16" t="s">
        <v>54</v>
      </c>
      <c r="C13082" s="16" t="s">
        <v>190</v>
      </c>
      <c r="D13082" s="17">
        <v>0</v>
      </c>
      <c r="E13082" s="17">
        <v>0</v>
      </c>
      <c r="F13082" s="17">
        <v>0</v>
      </c>
      <c r="G13082" s="17">
        <v>0</v>
      </c>
      <c r="H13082" s="17">
        <v>0</v>
      </c>
    </row>
    <row r="13083" spans="1:8">
      <c r="A13083" s="15">
        <v>13078</v>
      </c>
      <c r="B13083" s="16" t="s">
        <v>54</v>
      </c>
      <c r="C13083" s="16" t="s">
        <v>191</v>
      </c>
      <c r="D13083" s="17">
        <v>0</v>
      </c>
      <c r="E13083" s="17">
        <v>0</v>
      </c>
      <c r="F13083" s="17">
        <v>0</v>
      </c>
      <c r="G13083" s="17">
        <v>0</v>
      </c>
      <c r="H13083" s="17">
        <v>0</v>
      </c>
    </row>
    <row r="13084" spans="1:8">
      <c r="A13084" s="15">
        <v>13079</v>
      </c>
      <c r="B13084" s="16" t="s">
        <v>54</v>
      </c>
      <c r="C13084" s="16" t="s">
        <v>192</v>
      </c>
      <c r="D13084" s="17">
        <v>0</v>
      </c>
      <c r="E13084" s="17">
        <v>0</v>
      </c>
      <c r="F13084" s="17">
        <v>0</v>
      </c>
      <c r="G13084" s="17">
        <v>0</v>
      </c>
      <c r="H13084" s="17">
        <v>0</v>
      </c>
    </row>
    <row r="13085" spans="1:8">
      <c r="A13085" s="15">
        <v>13080</v>
      </c>
      <c r="B13085" s="16" t="s">
        <v>54</v>
      </c>
      <c r="C13085" s="16" t="s">
        <v>355</v>
      </c>
      <c r="D13085" s="17">
        <v>3</v>
      </c>
      <c r="E13085" s="17">
        <v>0</v>
      </c>
      <c r="F13085" s="17">
        <v>10</v>
      </c>
      <c r="G13085" s="17">
        <v>4</v>
      </c>
      <c r="H13085" s="17">
        <v>16</v>
      </c>
    </row>
    <row r="13086" spans="1:8">
      <c r="A13086" s="15">
        <v>13081</v>
      </c>
      <c r="B13086" s="16" t="s">
        <v>54</v>
      </c>
      <c r="C13086" s="16" t="s">
        <v>193</v>
      </c>
      <c r="D13086" s="17">
        <v>0</v>
      </c>
      <c r="E13086" s="17">
        <v>0</v>
      </c>
      <c r="F13086" s="17">
        <v>8</v>
      </c>
      <c r="G13086" s="17">
        <v>9</v>
      </c>
      <c r="H13086" s="17">
        <v>17</v>
      </c>
    </row>
    <row r="13087" spans="1:8">
      <c r="A13087" s="15">
        <v>13082</v>
      </c>
      <c r="B13087" s="16" t="s">
        <v>54</v>
      </c>
      <c r="C13087" s="16" t="s">
        <v>194</v>
      </c>
      <c r="D13087" s="17">
        <v>0</v>
      </c>
      <c r="E13087" s="17">
        <v>0</v>
      </c>
      <c r="F13087" s="17">
        <v>0</v>
      </c>
      <c r="G13087" s="17">
        <v>0</v>
      </c>
      <c r="H13087" s="17">
        <v>5</v>
      </c>
    </row>
    <row r="13088" spans="1:8">
      <c r="A13088" s="15">
        <v>13083</v>
      </c>
      <c r="B13088" s="16" t="s">
        <v>54</v>
      </c>
      <c r="C13088" s="16" t="s">
        <v>195</v>
      </c>
      <c r="D13088" s="17">
        <v>16</v>
      </c>
      <c r="E13088" s="17">
        <v>11</v>
      </c>
      <c r="F13088" s="17">
        <v>243</v>
      </c>
      <c r="G13088" s="17">
        <v>14</v>
      </c>
      <c r="H13088" s="17">
        <v>282</v>
      </c>
    </row>
    <row r="13089" spans="1:8">
      <c r="A13089" s="15">
        <v>13084</v>
      </c>
      <c r="B13089" s="16" t="s">
        <v>54</v>
      </c>
      <c r="C13089" s="16" t="s">
        <v>196</v>
      </c>
      <c r="D13089" s="17">
        <v>5</v>
      </c>
      <c r="E13089" s="17">
        <v>0</v>
      </c>
      <c r="F13089" s="17">
        <v>15</v>
      </c>
      <c r="G13089" s="17">
        <v>6</v>
      </c>
      <c r="H13089" s="17">
        <v>22</v>
      </c>
    </row>
    <row r="13090" spans="1:8">
      <c r="A13090" s="15">
        <v>13085</v>
      </c>
      <c r="B13090" s="16" t="s">
        <v>54</v>
      </c>
      <c r="C13090" s="16" t="s">
        <v>197</v>
      </c>
      <c r="D13090" s="17">
        <v>0</v>
      </c>
      <c r="E13090" s="17">
        <v>0</v>
      </c>
      <c r="F13090" s="17">
        <v>6</v>
      </c>
      <c r="G13090" s="17">
        <v>0</v>
      </c>
      <c r="H13090" s="17">
        <v>6</v>
      </c>
    </row>
    <row r="13091" spans="1:8">
      <c r="A13091" s="15">
        <v>13086</v>
      </c>
      <c r="B13091" s="16" t="s">
        <v>54</v>
      </c>
      <c r="C13091" s="16" t="s">
        <v>198</v>
      </c>
      <c r="D13091" s="17">
        <v>0</v>
      </c>
      <c r="E13091" s="17">
        <v>3</v>
      </c>
      <c r="F13091" s="17">
        <v>27</v>
      </c>
      <c r="G13091" s="17">
        <v>6</v>
      </c>
      <c r="H13091" s="17">
        <v>40</v>
      </c>
    </row>
    <row r="13092" spans="1:8">
      <c r="A13092" s="15">
        <v>13087</v>
      </c>
      <c r="B13092" s="16" t="s">
        <v>54</v>
      </c>
      <c r="C13092" s="16" t="s">
        <v>199</v>
      </c>
      <c r="D13092" s="17">
        <v>6</v>
      </c>
      <c r="E13092" s="17">
        <v>5</v>
      </c>
      <c r="F13092" s="17">
        <v>64</v>
      </c>
      <c r="G13092" s="17">
        <v>26</v>
      </c>
      <c r="H13092" s="17">
        <v>100</v>
      </c>
    </row>
    <row r="13093" spans="1:8">
      <c r="A13093" s="15">
        <v>13088</v>
      </c>
      <c r="B13093" s="16" t="s">
        <v>54</v>
      </c>
      <c r="C13093" s="16" t="s">
        <v>200</v>
      </c>
      <c r="D13093" s="17">
        <v>0</v>
      </c>
      <c r="E13093" s="17">
        <v>0</v>
      </c>
      <c r="F13093" s="17">
        <v>0</v>
      </c>
      <c r="G13093" s="17">
        <v>0</v>
      </c>
      <c r="H13093" s="17">
        <v>0</v>
      </c>
    </row>
    <row r="13094" spans="1:8">
      <c r="A13094" s="15">
        <v>13089</v>
      </c>
      <c r="B13094" s="16" t="s">
        <v>54</v>
      </c>
      <c r="C13094" s="16" t="s">
        <v>201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54</v>
      </c>
      <c r="C13095" s="16" t="s">
        <v>202</v>
      </c>
      <c r="D13095" s="17">
        <v>0</v>
      </c>
      <c r="E13095" s="17">
        <v>4</v>
      </c>
      <c r="F13095" s="17">
        <v>103</v>
      </c>
      <c r="G13095" s="17">
        <v>133</v>
      </c>
      <c r="H13095" s="17">
        <v>246</v>
      </c>
    </row>
    <row r="13096" spans="1:8">
      <c r="A13096" s="15">
        <v>13091</v>
      </c>
      <c r="B13096" s="16" t="s">
        <v>54</v>
      </c>
      <c r="C13096" s="16" t="s">
        <v>203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54</v>
      </c>
      <c r="C13097" s="16" t="s">
        <v>204</v>
      </c>
      <c r="D13097" s="17">
        <v>0</v>
      </c>
      <c r="E13097" s="17">
        <v>6</v>
      </c>
      <c r="F13097" s="17">
        <v>13</v>
      </c>
      <c r="G13097" s="17">
        <v>0</v>
      </c>
      <c r="H13097" s="17">
        <v>24</v>
      </c>
    </row>
    <row r="13098" spans="1:8">
      <c r="A13098" s="15">
        <v>13093</v>
      </c>
      <c r="B13098" s="16" t="s">
        <v>54</v>
      </c>
      <c r="C13098" s="16" t="s">
        <v>205</v>
      </c>
      <c r="D13098" s="17">
        <v>0</v>
      </c>
      <c r="E13098" s="17">
        <v>0</v>
      </c>
      <c r="F13098" s="17">
        <v>0</v>
      </c>
      <c r="G13098" s="17">
        <v>0</v>
      </c>
      <c r="H13098" s="17">
        <v>0</v>
      </c>
    </row>
    <row r="13099" spans="1:8">
      <c r="A13099" s="15">
        <v>13094</v>
      </c>
      <c r="B13099" s="16" t="s">
        <v>54</v>
      </c>
      <c r="C13099" s="16" t="s">
        <v>356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54</v>
      </c>
      <c r="C13100" s="16" t="s">
        <v>206</v>
      </c>
      <c r="D13100" s="17">
        <v>0</v>
      </c>
      <c r="E13100" s="17">
        <v>0</v>
      </c>
      <c r="F13100" s="17">
        <v>0</v>
      </c>
      <c r="G13100" s="17">
        <v>0</v>
      </c>
      <c r="H13100" s="17">
        <v>0</v>
      </c>
    </row>
    <row r="13101" spans="1:8">
      <c r="A13101" s="15">
        <v>13096</v>
      </c>
      <c r="B13101" s="16" t="s">
        <v>54</v>
      </c>
      <c r="C13101" s="16" t="s">
        <v>207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54</v>
      </c>
      <c r="C13102" s="16" t="s">
        <v>208</v>
      </c>
      <c r="D13102" s="17">
        <v>0</v>
      </c>
      <c r="E13102" s="17">
        <v>0</v>
      </c>
      <c r="F13102" s="17">
        <v>4</v>
      </c>
      <c r="G13102" s="17">
        <v>0</v>
      </c>
      <c r="H13102" s="17">
        <v>6</v>
      </c>
    </row>
    <row r="13103" spans="1:8">
      <c r="A13103" s="15">
        <v>13098</v>
      </c>
      <c r="B13103" s="16" t="s">
        <v>54</v>
      </c>
      <c r="C13103" s="16" t="s">
        <v>209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54</v>
      </c>
      <c r="C13104" s="16" t="s">
        <v>357</v>
      </c>
      <c r="D13104" s="17">
        <v>0</v>
      </c>
      <c r="E13104" s="17">
        <v>0</v>
      </c>
      <c r="F13104" s="17">
        <v>0</v>
      </c>
      <c r="G13104" s="17">
        <v>0</v>
      </c>
      <c r="H13104" s="17">
        <v>0</v>
      </c>
    </row>
    <row r="13105" spans="1:8">
      <c r="A13105" s="15">
        <v>13100</v>
      </c>
      <c r="B13105" s="16" t="s">
        <v>54</v>
      </c>
      <c r="C13105" s="16" t="s">
        <v>358</v>
      </c>
      <c r="D13105" s="17">
        <v>0</v>
      </c>
      <c r="E13105" s="17">
        <v>4</v>
      </c>
      <c r="F13105" s="17">
        <v>8</v>
      </c>
      <c r="G13105" s="17">
        <v>0</v>
      </c>
      <c r="H13105" s="17">
        <v>17</v>
      </c>
    </row>
    <row r="13106" spans="1:8">
      <c r="A13106" s="15">
        <v>13101</v>
      </c>
      <c r="B13106" s="16" t="s">
        <v>54</v>
      </c>
      <c r="C13106" s="16" t="s">
        <v>359</v>
      </c>
      <c r="D13106" s="17">
        <v>0</v>
      </c>
      <c r="E13106" s="17">
        <v>0</v>
      </c>
      <c r="F13106" s="17">
        <v>0</v>
      </c>
      <c r="G13106" s="17">
        <v>0</v>
      </c>
      <c r="H13106" s="17">
        <v>0</v>
      </c>
    </row>
    <row r="13107" spans="1:8">
      <c r="A13107" s="15">
        <v>13102</v>
      </c>
      <c r="B13107" s="16" t="s">
        <v>54</v>
      </c>
      <c r="C13107" s="16" t="s">
        <v>210</v>
      </c>
      <c r="D13107" s="17">
        <v>0</v>
      </c>
      <c r="E13107" s="17">
        <v>0</v>
      </c>
      <c r="F13107" s="17">
        <v>4</v>
      </c>
      <c r="G13107" s="17">
        <v>0</v>
      </c>
      <c r="H13107" s="17">
        <v>6</v>
      </c>
    </row>
    <row r="13108" spans="1:8">
      <c r="A13108" s="15">
        <v>13103</v>
      </c>
      <c r="B13108" s="16" t="s">
        <v>54</v>
      </c>
      <c r="C13108" s="16" t="s">
        <v>360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54</v>
      </c>
      <c r="C13109" s="16" t="s">
        <v>211</v>
      </c>
      <c r="D13109" s="17">
        <v>0</v>
      </c>
      <c r="E13109" s="17">
        <v>6</v>
      </c>
      <c r="F13109" s="17">
        <v>21</v>
      </c>
      <c r="G13109" s="17">
        <v>0</v>
      </c>
      <c r="H13109" s="17">
        <v>26</v>
      </c>
    </row>
    <row r="13110" spans="1:8">
      <c r="A13110" s="15">
        <v>13105</v>
      </c>
      <c r="B13110" s="16" t="s">
        <v>54</v>
      </c>
      <c r="C13110" s="16" t="s">
        <v>212</v>
      </c>
      <c r="D13110" s="17">
        <v>0</v>
      </c>
      <c r="E13110" s="17">
        <v>0</v>
      </c>
      <c r="F13110" s="17">
        <v>0</v>
      </c>
      <c r="G13110" s="17">
        <v>3</v>
      </c>
      <c r="H13110" s="17">
        <v>3</v>
      </c>
    </row>
    <row r="13111" spans="1:8">
      <c r="A13111" s="15">
        <v>13106</v>
      </c>
      <c r="B13111" s="16" t="s">
        <v>54</v>
      </c>
      <c r="C13111" s="16" t="s">
        <v>213</v>
      </c>
      <c r="D13111" s="17">
        <v>0</v>
      </c>
      <c r="E13111" s="17">
        <v>0</v>
      </c>
      <c r="F13111" s="17">
        <v>19</v>
      </c>
      <c r="G13111" s="17">
        <v>3</v>
      </c>
      <c r="H13111" s="17">
        <v>26</v>
      </c>
    </row>
    <row r="13112" spans="1:8">
      <c r="A13112" s="15">
        <v>13107</v>
      </c>
      <c r="B13112" s="16" t="s">
        <v>54</v>
      </c>
      <c r="C13112" s="16" t="s">
        <v>214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54</v>
      </c>
      <c r="C13113" s="16" t="s">
        <v>215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54</v>
      </c>
      <c r="C13114" s="16" t="s">
        <v>216</v>
      </c>
      <c r="D13114" s="17">
        <v>0</v>
      </c>
      <c r="E13114" s="17">
        <v>0</v>
      </c>
      <c r="F13114" s="17">
        <v>0</v>
      </c>
      <c r="G13114" s="17">
        <v>0</v>
      </c>
      <c r="H13114" s="17">
        <v>0</v>
      </c>
    </row>
    <row r="13115" spans="1:8">
      <c r="A13115" s="15">
        <v>13110</v>
      </c>
      <c r="B13115" s="16" t="s">
        <v>54</v>
      </c>
      <c r="C13115" s="16" t="s">
        <v>217</v>
      </c>
      <c r="D13115" s="17">
        <v>0</v>
      </c>
      <c r="E13115" s="17">
        <v>0</v>
      </c>
      <c r="F13115" s="17">
        <v>0</v>
      </c>
      <c r="G13115" s="17">
        <v>0</v>
      </c>
      <c r="H13115" s="17">
        <v>0</v>
      </c>
    </row>
    <row r="13116" spans="1:8">
      <c r="A13116" s="15">
        <v>13111</v>
      </c>
      <c r="B13116" s="16" t="s">
        <v>54</v>
      </c>
      <c r="C13116" s="16" t="s">
        <v>218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54</v>
      </c>
      <c r="C13117" s="16" t="s">
        <v>219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54</v>
      </c>
      <c r="C13118" s="16" t="s">
        <v>361</v>
      </c>
      <c r="D13118" s="17">
        <v>0</v>
      </c>
      <c r="E13118" s="17">
        <v>0</v>
      </c>
      <c r="F13118" s="17">
        <v>0</v>
      </c>
      <c r="G13118" s="17">
        <v>0</v>
      </c>
      <c r="H13118" s="17">
        <v>0</v>
      </c>
    </row>
    <row r="13119" spans="1:8">
      <c r="A13119" s="15">
        <v>13114</v>
      </c>
      <c r="B13119" s="16" t="s">
        <v>54</v>
      </c>
      <c r="C13119" s="16" t="s">
        <v>220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54</v>
      </c>
      <c r="C13120" s="16" t="s">
        <v>221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54</v>
      </c>
      <c r="C13121" s="16" t="s">
        <v>222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54</v>
      </c>
      <c r="C13122" s="16" t="s">
        <v>223</v>
      </c>
      <c r="D13122" s="17">
        <v>7</v>
      </c>
      <c r="E13122" s="17">
        <v>9</v>
      </c>
      <c r="F13122" s="17">
        <v>47</v>
      </c>
      <c r="G13122" s="17">
        <v>6</v>
      </c>
      <c r="H13122" s="17">
        <v>71</v>
      </c>
    </row>
    <row r="13123" spans="1:8">
      <c r="A13123" s="15">
        <v>13118</v>
      </c>
      <c r="B13123" s="16" t="s">
        <v>54</v>
      </c>
      <c r="C13123" s="16" t="s">
        <v>224</v>
      </c>
      <c r="D13123" s="17">
        <v>0</v>
      </c>
      <c r="E13123" s="17">
        <v>0</v>
      </c>
      <c r="F13123" s="17">
        <v>0</v>
      </c>
      <c r="G13123" s="17">
        <v>0</v>
      </c>
      <c r="H13123" s="17">
        <v>0</v>
      </c>
    </row>
    <row r="13124" spans="1:8">
      <c r="A13124" s="15">
        <v>13119</v>
      </c>
      <c r="B13124" s="16" t="s">
        <v>54</v>
      </c>
      <c r="C13124" s="16" t="s">
        <v>225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54</v>
      </c>
      <c r="C13125" s="16" t="s">
        <v>226</v>
      </c>
      <c r="D13125" s="17">
        <v>0</v>
      </c>
      <c r="E13125" s="17">
        <v>3</v>
      </c>
      <c r="F13125" s="17">
        <v>67</v>
      </c>
      <c r="G13125" s="17">
        <v>70</v>
      </c>
      <c r="H13125" s="17">
        <v>143</v>
      </c>
    </row>
    <row r="13126" spans="1:8">
      <c r="A13126" s="15">
        <v>13121</v>
      </c>
      <c r="B13126" s="16" t="s">
        <v>54</v>
      </c>
      <c r="C13126" s="16" t="s">
        <v>227</v>
      </c>
      <c r="D13126" s="17">
        <v>0</v>
      </c>
      <c r="E13126" s="17">
        <v>0</v>
      </c>
      <c r="F13126" s="17">
        <v>0</v>
      </c>
      <c r="G13126" s="17">
        <v>0</v>
      </c>
      <c r="H13126" s="17">
        <v>0</v>
      </c>
    </row>
    <row r="13127" spans="1:8">
      <c r="A13127" s="15">
        <v>13122</v>
      </c>
      <c r="B13127" s="16" t="s">
        <v>54</v>
      </c>
      <c r="C13127" s="16" t="s">
        <v>228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54</v>
      </c>
      <c r="C13128" s="16" t="s">
        <v>373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54</v>
      </c>
      <c r="C13129" s="16" t="s">
        <v>229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54</v>
      </c>
      <c r="C13130" s="16" t="s">
        <v>230</v>
      </c>
      <c r="D13130" s="17">
        <v>0</v>
      </c>
      <c r="E13130" s="17">
        <v>0</v>
      </c>
      <c r="F13130" s="17">
        <v>14</v>
      </c>
      <c r="G13130" s="17">
        <v>4</v>
      </c>
      <c r="H13130" s="17">
        <v>19</v>
      </c>
    </row>
    <row r="13131" spans="1:8">
      <c r="A13131" s="15">
        <v>13126</v>
      </c>
      <c r="B13131" s="16" t="s">
        <v>54</v>
      </c>
      <c r="C13131" s="16" t="s">
        <v>231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54</v>
      </c>
      <c r="C13132" s="16" t="s">
        <v>232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54</v>
      </c>
      <c r="C13133" s="16" t="s">
        <v>233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54</v>
      </c>
      <c r="C13134" s="16" t="s">
        <v>362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54</v>
      </c>
      <c r="C13135" s="16" t="s">
        <v>234</v>
      </c>
      <c r="D13135" s="17">
        <v>0</v>
      </c>
      <c r="E13135" s="17">
        <v>0</v>
      </c>
      <c r="F13135" s="17">
        <v>0</v>
      </c>
      <c r="G13135" s="17">
        <v>0</v>
      </c>
      <c r="H13135" s="17">
        <v>0</v>
      </c>
    </row>
    <row r="13136" spans="1:8">
      <c r="A13136" s="15">
        <v>13131</v>
      </c>
      <c r="B13136" s="16" t="s">
        <v>54</v>
      </c>
      <c r="C13136" s="16" t="s">
        <v>235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54</v>
      </c>
      <c r="C13137" s="16" t="s">
        <v>236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54</v>
      </c>
      <c r="C13138" s="16" t="s">
        <v>237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54</v>
      </c>
      <c r="C13139" s="16" t="s">
        <v>238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54</v>
      </c>
      <c r="C13140" s="16" t="s">
        <v>239</v>
      </c>
      <c r="D13140" s="17">
        <v>0</v>
      </c>
      <c r="E13140" s="17">
        <v>0</v>
      </c>
      <c r="F13140" s="17">
        <v>0</v>
      </c>
      <c r="G13140" s="17">
        <v>0</v>
      </c>
      <c r="H13140" s="17">
        <v>0</v>
      </c>
    </row>
    <row r="13141" spans="1:8">
      <c r="A13141" s="15">
        <v>13136</v>
      </c>
      <c r="B13141" s="16" t="s">
        <v>54</v>
      </c>
      <c r="C13141" s="16" t="s">
        <v>374</v>
      </c>
      <c r="D13141" s="17">
        <v>0</v>
      </c>
      <c r="E13141" s="17">
        <v>0</v>
      </c>
      <c r="F13141" s="17">
        <v>0</v>
      </c>
      <c r="G13141" s="17">
        <v>0</v>
      </c>
      <c r="H13141" s="17">
        <v>0</v>
      </c>
    </row>
    <row r="13142" spans="1:8">
      <c r="A13142" s="15">
        <v>13137</v>
      </c>
      <c r="B13142" s="16" t="s">
        <v>54</v>
      </c>
      <c r="C13142" s="16" t="s">
        <v>240</v>
      </c>
      <c r="D13142" s="17">
        <v>0</v>
      </c>
      <c r="E13142" s="17">
        <v>0</v>
      </c>
      <c r="F13142" s="17">
        <v>3</v>
      </c>
      <c r="G13142" s="17">
        <v>0</v>
      </c>
      <c r="H13142" s="17">
        <v>3</v>
      </c>
    </row>
    <row r="13143" spans="1:8">
      <c r="A13143" s="15">
        <v>13138</v>
      </c>
      <c r="B13143" s="16" t="s">
        <v>54</v>
      </c>
      <c r="C13143" s="16" t="s">
        <v>241</v>
      </c>
      <c r="D13143" s="17">
        <v>0</v>
      </c>
      <c r="E13143" s="17">
        <v>0</v>
      </c>
      <c r="F13143" s="17">
        <v>0</v>
      </c>
      <c r="G13143" s="17">
        <v>0</v>
      </c>
      <c r="H13143" s="17">
        <v>0</v>
      </c>
    </row>
    <row r="13144" spans="1:8">
      <c r="A13144" s="15">
        <v>13139</v>
      </c>
      <c r="B13144" s="16" t="s">
        <v>54</v>
      </c>
      <c r="C13144" s="16" t="s">
        <v>382</v>
      </c>
      <c r="D13144" s="17">
        <v>0</v>
      </c>
      <c r="E13144" s="17">
        <v>0</v>
      </c>
      <c r="F13144" s="17">
        <v>0</v>
      </c>
      <c r="G13144" s="17">
        <v>0</v>
      </c>
      <c r="H13144" s="17">
        <v>4</v>
      </c>
    </row>
    <row r="13145" spans="1:8">
      <c r="A13145" s="15">
        <v>13140</v>
      </c>
      <c r="B13145" s="16" t="s">
        <v>54</v>
      </c>
      <c r="C13145" s="16" t="s">
        <v>242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54</v>
      </c>
      <c r="C13146" s="16" t="s">
        <v>243</v>
      </c>
      <c r="D13146" s="17">
        <v>0</v>
      </c>
      <c r="E13146" s="17">
        <v>0</v>
      </c>
      <c r="F13146" s="17">
        <v>0</v>
      </c>
      <c r="G13146" s="17">
        <v>0</v>
      </c>
      <c r="H13146" s="17">
        <v>0</v>
      </c>
    </row>
    <row r="13147" spans="1:8">
      <c r="A13147" s="15">
        <v>13142</v>
      </c>
      <c r="B13147" s="16" t="s">
        <v>54</v>
      </c>
      <c r="C13147" s="16" t="s">
        <v>244</v>
      </c>
      <c r="D13147" s="17">
        <v>0</v>
      </c>
      <c r="E13147" s="17">
        <v>0</v>
      </c>
      <c r="F13147" s="17">
        <v>4</v>
      </c>
      <c r="G13147" s="17">
        <v>0</v>
      </c>
      <c r="H13147" s="17">
        <v>7</v>
      </c>
    </row>
    <row r="13148" spans="1:8">
      <c r="A13148" s="15">
        <v>13143</v>
      </c>
      <c r="B13148" s="16" t="s">
        <v>54</v>
      </c>
      <c r="C13148" s="16" t="s">
        <v>245</v>
      </c>
      <c r="D13148" s="17">
        <v>5</v>
      </c>
      <c r="E13148" s="17">
        <v>0</v>
      </c>
      <c r="F13148" s="17">
        <v>35</v>
      </c>
      <c r="G13148" s="17">
        <v>72</v>
      </c>
      <c r="H13148" s="17">
        <v>112</v>
      </c>
    </row>
    <row r="13149" spans="1:8">
      <c r="A13149" s="15">
        <v>13144</v>
      </c>
      <c r="B13149" s="16" t="s">
        <v>54</v>
      </c>
      <c r="C13149" s="16" t="s">
        <v>246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54</v>
      </c>
      <c r="C13150" s="16" t="s">
        <v>247</v>
      </c>
      <c r="D13150" s="17">
        <v>43</v>
      </c>
      <c r="E13150" s="17">
        <v>46</v>
      </c>
      <c r="F13150" s="17">
        <v>303</v>
      </c>
      <c r="G13150" s="17">
        <v>55</v>
      </c>
      <c r="H13150" s="17">
        <v>446</v>
      </c>
    </row>
    <row r="13151" spans="1:8">
      <c r="A13151" s="15">
        <v>13146</v>
      </c>
      <c r="B13151" s="16" t="s">
        <v>54</v>
      </c>
      <c r="C13151" s="16" t="s">
        <v>248</v>
      </c>
      <c r="D13151" s="17">
        <v>0</v>
      </c>
      <c r="E13151" s="17">
        <v>0</v>
      </c>
      <c r="F13151" s="17">
        <v>5</v>
      </c>
      <c r="G13151" s="17">
        <v>0</v>
      </c>
      <c r="H13151" s="17">
        <v>5</v>
      </c>
    </row>
    <row r="13152" spans="1:8">
      <c r="A13152" s="15">
        <v>13147</v>
      </c>
      <c r="B13152" s="16" t="s">
        <v>54</v>
      </c>
      <c r="C13152" s="16" t="s">
        <v>249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54</v>
      </c>
      <c r="C13153" s="16" t="s">
        <v>250</v>
      </c>
      <c r="D13153" s="17">
        <v>0</v>
      </c>
      <c r="E13153" s="17">
        <v>0</v>
      </c>
      <c r="F13153" s="17">
        <v>4</v>
      </c>
      <c r="G13153" s="17">
        <v>0</v>
      </c>
      <c r="H13153" s="17">
        <v>6</v>
      </c>
    </row>
    <row r="13154" spans="1:8">
      <c r="A13154" s="15">
        <v>13149</v>
      </c>
      <c r="B13154" s="16" t="s">
        <v>54</v>
      </c>
      <c r="C13154" s="16" t="s">
        <v>251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54</v>
      </c>
      <c r="C13155" s="16" t="s">
        <v>252</v>
      </c>
      <c r="D13155" s="17">
        <v>0</v>
      </c>
      <c r="E13155" s="17">
        <v>0</v>
      </c>
      <c r="F13155" s="17">
        <v>0</v>
      </c>
      <c r="G13155" s="17">
        <v>0</v>
      </c>
      <c r="H13155" s="17">
        <v>0</v>
      </c>
    </row>
    <row r="13156" spans="1:8">
      <c r="A13156" s="15">
        <v>13151</v>
      </c>
      <c r="B13156" s="16" t="s">
        <v>54</v>
      </c>
      <c r="C13156" s="16" t="s">
        <v>253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54</v>
      </c>
      <c r="C13157" s="16" t="s">
        <v>254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54</v>
      </c>
      <c r="C13158" s="16" t="s">
        <v>255</v>
      </c>
      <c r="D13158" s="17">
        <v>0</v>
      </c>
      <c r="E13158" s="17">
        <v>0</v>
      </c>
      <c r="F13158" s="17">
        <v>0</v>
      </c>
      <c r="G13158" s="17">
        <v>0</v>
      </c>
      <c r="H13158" s="17">
        <v>0</v>
      </c>
    </row>
    <row r="13159" spans="1:8">
      <c r="A13159" s="15">
        <v>13154</v>
      </c>
      <c r="B13159" s="16" t="s">
        <v>54</v>
      </c>
      <c r="C13159" s="16" t="s">
        <v>256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54</v>
      </c>
      <c r="C13160" s="16" t="s">
        <v>257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54</v>
      </c>
      <c r="C13161" s="16" t="s">
        <v>258</v>
      </c>
      <c r="D13161" s="17">
        <v>0</v>
      </c>
      <c r="E13161" s="17">
        <v>0</v>
      </c>
      <c r="F13161" s="17">
        <v>18</v>
      </c>
      <c r="G13161" s="17">
        <v>19</v>
      </c>
      <c r="H13161" s="17">
        <v>34</v>
      </c>
    </row>
    <row r="13162" spans="1:8">
      <c r="A13162" s="15">
        <v>13157</v>
      </c>
      <c r="B13162" s="16" t="s">
        <v>54</v>
      </c>
      <c r="C13162" s="16" t="s">
        <v>259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54</v>
      </c>
      <c r="C13163" s="16" t="s">
        <v>260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54</v>
      </c>
      <c r="C13164" s="16" t="s">
        <v>261</v>
      </c>
      <c r="D13164" s="17">
        <v>0</v>
      </c>
      <c r="E13164" s="17">
        <v>0</v>
      </c>
      <c r="F13164" s="17">
        <v>0</v>
      </c>
      <c r="G13164" s="17">
        <v>3</v>
      </c>
      <c r="H13164" s="17">
        <v>6</v>
      </c>
    </row>
    <row r="13165" spans="1:8">
      <c r="A13165" s="15">
        <v>13160</v>
      </c>
      <c r="B13165" s="16" t="s">
        <v>54</v>
      </c>
      <c r="C13165" s="16" t="s">
        <v>262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54</v>
      </c>
      <c r="C13166" s="16" t="s">
        <v>263</v>
      </c>
      <c r="D13166" s="17">
        <v>6</v>
      </c>
      <c r="E13166" s="17">
        <v>0</v>
      </c>
      <c r="F13166" s="17">
        <v>23</v>
      </c>
      <c r="G13166" s="17">
        <v>0</v>
      </c>
      <c r="H13166" s="17">
        <v>28</v>
      </c>
    </row>
    <row r="13167" spans="1:8">
      <c r="A13167" s="15">
        <v>13162</v>
      </c>
      <c r="B13167" s="16" t="s">
        <v>54</v>
      </c>
      <c r="C13167" s="16" t="s">
        <v>264</v>
      </c>
      <c r="D13167" s="17">
        <v>0</v>
      </c>
      <c r="E13167" s="17">
        <v>0</v>
      </c>
      <c r="F13167" s="17">
        <v>0</v>
      </c>
      <c r="G13167" s="17">
        <v>0</v>
      </c>
      <c r="H13167" s="17">
        <v>0</v>
      </c>
    </row>
    <row r="13168" spans="1:8">
      <c r="A13168" s="15">
        <v>13163</v>
      </c>
      <c r="B13168" s="16" t="s">
        <v>54</v>
      </c>
      <c r="C13168" s="16" t="s">
        <v>265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54</v>
      </c>
      <c r="C13169" s="16" t="s">
        <v>266</v>
      </c>
      <c r="D13169" s="17">
        <v>0</v>
      </c>
      <c r="E13169" s="17">
        <v>0</v>
      </c>
      <c r="F13169" s="17">
        <v>12</v>
      </c>
      <c r="G13169" s="17">
        <v>0</v>
      </c>
      <c r="H13169" s="17">
        <v>16</v>
      </c>
    </row>
    <row r="13170" spans="1:8">
      <c r="A13170" s="15">
        <v>13165</v>
      </c>
      <c r="B13170" s="16" t="s">
        <v>54</v>
      </c>
      <c r="C13170" s="16" t="s">
        <v>267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54</v>
      </c>
      <c r="C13171" s="16" t="s">
        <v>268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54</v>
      </c>
      <c r="C13172" s="16" t="s">
        <v>269</v>
      </c>
      <c r="D13172" s="17">
        <v>24</v>
      </c>
      <c r="E13172" s="17">
        <v>21</v>
      </c>
      <c r="F13172" s="17">
        <v>143</v>
      </c>
      <c r="G13172" s="17">
        <v>9</v>
      </c>
      <c r="H13172" s="17">
        <v>200</v>
      </c>
    </row>
    <row r="13173" spans="1:8">
      <c r="A13173" s="15">
        <v>13168</v>
      </c>
      <c r="B13173" s="16" t="s">
        <v>54</v>
      </c>
      <c r="C13173" s="16" t="s">
        <v>363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54</v>
      </c>
      <c r="C13174" s="16" t="s">
        <v>270</v>
      </c>
      <c r="D13174" s="17">
        <v>0</v>
      </c>
      <c r="E13174" s="17">
        <v>0</v>
      </c>
      <c r="F13174" s="17">
        <v>25</v>
      </c>
      <c r="G13174" s="17">
        <v>20</v>
      </c>
      <c r="H13174" s="17">
        <v>45</v>
      </c>
    </row>
    <row r="13175" spans="1:8">
      <c r="A13175" s="15">
        <v>13170</v>
      </c>
      <c r="B13175" s="16" t="s">
        <v>54</v>
      </c>
      <c r="C13175" s="16" t="s">
        <v>271</v>
      </c>
      <c r="D13175" s="17">
        <v>0</v>
      </c>
      <c r="E13175" s="17">
        <v>0</v>
      </c>
      <c r="F13175" s="17">
        <v>8</v>
      </c>
      <c r="G13175" s="17">
        <v>8</v>
      </c>
      <c r="H13175" s="17">
        <v>14</v>
      </c>
    </row>
    <row r="13176" spans="1:8">
      <c r="A13176" s="15">
        <v>13171</v>
      </c>
      <c r="B13176" s="16" t="s">
        <v>54</v>
      </c>
      <c r="C13176" s="16" t="s">
        <v>272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54</v>
      </c>
      <c r="C13177" s="16" t="s">
        <v>273</v>
      </c>
      <c r="D13177" s="17">
        <v>0</v>
      </c>
      <c r="E13177" s="17">
        <v>0</v>
      </c>
      <c r="F13177" s="17">
        <v>0</v>
      </c>
      <c r="G13177" s="17">
        <v>0</v>
      </c>
      <c r="H13177" s="17">
        <v>0</v>
      </c>
    </row>
    <row r="13178" spans="1:8">
      <c r="A13178" s="15">
        <v>13173</v>
      </c>
      <c r="B13178" s="16" t="s">
        <v>54</v>
      </c>
      <c r="C13178" s="16" t="s">
        <v>274</v>
      </c>
      <c r="D13178" s="17">
        <v>0</v>
      </c>
      <c r="E13178" s="17">
        <v>0</v>
      </c>
      <c r="F13178" s="17">
        <v>12</v>
      </c>
      <c r="G13178" s="17">
        <v>4</v>
      </c>
      <c r="H13178" s="17">
        <v>16</v>
      </c>
    </row>
    <row r="13179" spans="1:8">
      <c r="A13179" s="15">
        <v>13174</v>
      </c>
      <c r="B13179" s="16" t="s">
        <v>54</v>
      </c>
      <c r="C13179" s="16" t="s">
        <v>275</v>
      </c>
      <c r="D13179" s="17">
        <v>0</v>
      </c>
      <c r="E13179" s="17">
        <v>0</v>
      </c>
      <c r="F13179" s="17">
        <v>4</v>
      </c>
      <c r="G13179" s="17">
        <v>6</v>
      </c>
      <c r="H13179" s="17">
        <v>5</v>
      </c>
    </row>
    <row r="13180" spans="1:8">
      <c r="A13180" s="15">
        <v>13175</v>
      </c>
      <c r="B13180" s="16" t="s">
        <v>54</v>
      </c>
      <c r="C13180" s="16" t="s">
        <v>276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54</v>
      </c>
      <c r="C13181" s="16" t="s">
        <v>277</v>
      </c>
      <c r="D13181" s="17">
        <v>0</v>
      </c>
      <c r="E13181" s="17">
        <v>0</v>
      </c>
      <c r="F13181" s="17">
        <v>25</v>
      </c>
      <c r="G13181" s="17">
        <v>8</v>
      </c>
      <c r="H13181" s="17">
        <v>32</v>
      </c>
    </row>
    <row r="13182" spans="1:8">
      <c r="A13182" s="15">
        <v>13177</v>
      </c>
      <c r="B13182" s="16" t="s">
        <v>54</v>
      </c>
      <c r="C13182" s="16" t="s">
        <v>278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0</v>
      </c>
    </row>
    <row r="13183" spans="1:8">
      <c r="A13183" s="15">
        <v>13178</v>
      </c>
      <c r="B13183" s="16" t="s">
        <v>54</v>
      </c>
      <c r="C13183" s="16" t="s">
        <v>364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54</v>
      </c>
      <c r="C13184" s="16" t="s">
        <v>279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54</v>
      </c>
      <c r="C13185" s="16" t="s">
        <v>280</v>
      </c>
      <c r="D13185" s="17">
        <v>3</v>
      </c>
      <c r="E13185" s="17">
        <v>0</v>
      </c>
      <c r="F13185" s="17">
        <v>81</v>
      </c>
      <c r="G13185" s="17">
        <v>65</v>
      </c>
      <c r="H13185" s="17">
        <v>150</v>
      </c>
    </row>
    <row r="13186" spans="1:8">
      <c r="A13186" s="15">
        <v>13181</v>
      </c>
      <c r="B13186" s="16" t="s">
        <v>54</v>
      </c>
      <c r="C13186" s="16" t="s">
        <v>281</v>
      </c>
      <c r="D13186" s="17">
        <v>0</v>
      </c>
      <c r="E13186" s="17">
        <v>0</v>
      </c>
      <c r="F13186" s="17">
        <v>0</v>
      </c>
      <c r="G13186" s="17">
        <v>0</v>
      </c>
      <c r="H13186" s="17">
        <v>0</v>
      </c>
    </row>
    <row r="13187" spans="1:8">
      <c r="A13187" s="15">
        <v>13182</v>
      </c>
      <c r="B13187" s="16" t="s">
        <v>54</v>
      </c>
      <c r="C13187" s="16" t="s">
        <v>282</v>
      </c>
      <c r="D13187" s="17">
        <v>0</v>
      </c>
      <c r="E13187" s="17">
        <v>0</v>
      </c>
      <c r="F13187" s="17">
        <v>4</v>
      </c>
      <c r="G13187" s="17">
        <v>0</v>
      </c>
      <c r="H13187" s="17">
        <v>3</v>
      </c>
    </row>
    <row r="13188" spans="1:8">
      <c r="A13188" s="15">
        <v>13183</v>
      </c>
      <c r="B13188" s="16" t="s">
        <v>54</v>
      </c>
      <c r="C13188" s="16" t="s">
        <v>283</v>
      </c>
      <c r="D13188" s="17">
        <v>0</v>
      </c>
      <c r="E13188" s="17">
        <v>0</v>
      </c>
      <c r="F13188" s="17">
        <v>3</v>
      </c>
      <c r="G13188" s="17">
        <v>3</v>
      </c>
      <c r="H13188" s="17">
        <v>5</v>
      </c>
    </row>
    <row r="13189" spans="1:8">
      <c r="A13189" s="15">
        <v>13184</v>
      </c>
      <c r="B13189" s="16" t="s">
        <v>54</v>
      </c>
      <c r="C13189" s="16" t="s">
        <v>284</v>
      </c>
      <c r="D13189" s="17">
        <v>0</v>
      </c>
      <c r="E13189" s="17">
        <v>0</v>
      </c>
      <c r="F13189" s="17">
        <v>0</v>
      </c>
      <c r="G13189" s="17">
        <v>0</v>
      </c>
      <c r="H13189" s="17">
        <v>0</v>
      </c>
    </row>
    <row r="13190" spans="1:8">
      <c r="A13190" s="15">
        <v>13185</v>
      </c>
      <c r="B13190" s="16" t="s">
        <v>54</v>
      </c>
      <c r="C13190" s="16" t="s">
        <v>285</v>
      </c>
      <c r="D13190" s="17">
        <v>6</v>
      </c>
      <c r="E13190" s="17">
        <v>11</v>
      </c>
      <c r="F13190" s="17">
        <v>32</v>
      </c>
      <c r="G13190" s="17">
        <v>0</v>
      </c>
      <c r="H13190" s="17">
        <v>47</v>
      </c>
    </row>
    <row r="13191" spans="1:8">
      <c r="A13191" s="15">
        <v>13186</v>
      </c>
      <c r="B13191" s="16" t="s">
        <v>54</v>
      </c>
      <c r="C13191" s="16" t="s">
        <v>375</v>
      </c>
      <c r="D13191" s="17">
        <v>0</v>
      </c>
      <c r="E13191" s="17">
        <v>0</v>
      </c>
      <c r="F13191" s="17">
        <v>0</v>
      </c>
      <c r="G13191" s="17">
        <v>0</v>
      </c>
      <c r="H13191" s="17">
        <v>0</v>
      </c>
    </row>
    <row r="13192" spans="1:8">
      <c r="A13192" s="15">
        <v>13187</v>
      </c>
      <c r="B13192" s="16" t="s">
        <v>54</v>
      </c>
      <c r="C13192" s="16" t="s">
        <v>286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54</v>
      </c>
      <c r="C13193" s="16" t="s">
        <v>287</v>
      </c>
      <c r="D13193" s="17">
        <v>0</v>
      </c>
      <c r="E13193" s="17">
        <v>0</v>
      </c>
      <c r="F13193" s="17">
        <v>0</v>
      </c>
      <c r="G13193" s="17">
        <v>0</v>
      </c>
      <c r="H13193" s="17">
        <v>3</v>
      </c>
    </row>
    <row r="13194" spans="1:8">
      <c r="A13194" s="15">
        <v>13189</v>
      </c>
      <c r="B13194" s="16" t="s">
        <v>54</v>
      </c>
      <c r="C13194" s="16" t="s">
        <v>288</v>
      </c>
      <c r="D13194" s="17">
        <v>0</v>
      </c>
      <c r="E13194" s="17">
        <v>0</v>
      </c>
      <c r="F13194" s="17">
        <v>0</v>
      </c>
      <c r="G13194" s="17">
        <v>0</v>
      </c>
      <c r="H13194" s="17">
        <v>0</v>
      </c>
    </row>
    <row r="13195" spans="1:8">
      <c r="A13195" s="15">
        <v>13190</v>
      </c>
      <c r="B13195" s="16" t="s">
        <v>54</v>
      </c>
      <c r="C13195" s="16" t="s">
        <v>289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54</v>
      </c>
      <c r="C13196" s="16" t="s">
        <v>290</v>
      </c>
      <c r="D13196" s="17">
        <v>12</v>
      </c>
      <c r="E13196" s="17">
        <v>14</v>
      </c>
      <c r="F13196" s="17">
        <v>61</v>
      </c>
      <c r="G13196" s="17">
        <v>10</v>
      </c>
      <c r="H13196" s="17">
        <v>106</v>
      </c>
    </row>
    <row r="13197" spans="1:8">
      <c r="A13197" s="15">
        <v>13192</v>
      </c>
      <c r="B13197" s="16" t="s">
        <v>54</v>
      </c>
      <c r="C13197" s="16" t="s">
        <v>291</v>
      </c>
      <c r="D13197" s="17">
        <v>0</v>
      </c>
      <c r="E13197" s="17">
        <v>0</v>
      </c>
      <c r="F13197" s="17">
        <v>0</v>
      </c>
      <c r="G13197" s="17">
        <v>0</v>
      </c>
      <c r="H13197" s="17">
        <v>0</v>
      </c>
    </row>
    <row r="13198" spans="1:8">
      <c r="A13198" s="15">
        <v>13193</v>
      </c>
      <c r="B13198" s="16" t="s">
        <v>54</v>
      </c>
      <c r="C13198" s="16" t="s">
        <v>292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54</v>
      </c>
      <c r="C13199" s="16" t="s">
        <v>293</v>
      </c>
      <c r="D13199" s="17">
        <v>0</v>
      </c>
      <c r="E13199" s="17">
        <v>0</v>
      </c>
      <c r="F13199" s="17">
        <v>7</v>
      </c>
      <c r="G13199" s="17">
        <v>4</v>
      </c>
      <c r="H13199" s="17">
        <v>15</v>
      </c>
    </row>
    <row r="13200" spans="1:8">
      <c r="A13200" s="15">
        <v>13195</v>
      </c>
      <c r="B13200" s="16" t="s">
        <v>54</v>
      </c>
      <c r="C13200" s="16" t="s">
        <v>365</v>
      </c>
      <c r="D13200" s="17">
        <v>0</v>
      </c>
      <c r="E13200" s="17">
        <v>0</v>
      </c>
      <c r="F13200" s="17">
        <v>0</v>
      </c>
      <c r="G13200" s="17">
        <v>0</v>
      </c>
      <c r="H13200" s="17">
        <v>0</v>
      </c>
    </row>
    <row r="13201" spans="1:8">
      <c r="A13201" s="15">
        <v>13196</v>
      </c>
      <c r="B13201" s="16" t="s">
        <v>54</v>
      </c>
      <c r="C13201" s="16" t="s">
        <v>294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54</v>
      </c>
      <c r="C13202" s="16" t="s">
        <v>295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54</v>
      </c>
      <c r="C13203" s="16" t="s">
        <v>296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54</v>
      </c>
      <c r="C13204" s="16" t="s">
        <v>297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54</v>
      </c>
      <c r="C13205" s="16" t="s">
        <v>298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54</v>
      </c>
      <c r="C13206" s="16" t="s">
        <v>299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54</v>
      </c>
      <c r="C13207" s="16" t="s">
        <v>300</v>
      </c>
      <c r="D13207" s="17">
        <v>0</v>
      </c>
      <c r="E13207" s="17">
        <v>0</v>
      </c>
      <c r="F13207" s="17">
        <v>0</v>
      </c>
      <c r="G13207" s="17">
        <v>0</v>
      </c>
      <c r="H13207" s="17">
        <v>0</v>
      </c>
    </row>
    <row r="13208" spans="1:8">
      <c r="A13208" s="15">
        <v>13203</v>
      </c>
      <c r="B13208" s="16" t="s">
        <v>54</v>
      </c>
      <c r="C13208" s="16" t="s">
        <v>301</v>
      </c>
      <c r="D13208" s="17">
        <v>0</v>
      </c>
      <c r="E13208" s="17">
        <v>0</v>
      </c>
      <c r="F13208" s="17">
        <v>10</v>
      </c>
      <c r="G13208" s="17">
        <v>4</v>
      </c>
      <c r="H13208" s="17">
        <v>16</v>
      </c>
    </row>
    <row r="13209" spans="1:8">
      <c r="A13209" s="15">
        <v>13204</v>
      </c>
      <c r="B13209" s="16" t="s">
        <v>54</v>
      </c>
      <c r="C13209" s="16" t="s">
        <v>366</v>
      </c>
      <c r="D13209" s="17">
        <v>0</v>
      </c>
      <c r="E13209" s="17">
        <v>0</v>
      </c>
      <c r="F13209" s="17">
        <v>0</v>
      </c>
      <c r="G13209" s="17">
        <v>0</v>
      </c>
      <c r="H13209" s="17">
        <v>0</v>
      </c>
    </row>
    <row r="13210" spans="1:8">
      <c r="A13210" s="15">
        <v>13205</v>
      </c>
      <c r="B13210" s="16" t="s">
        <v>54</v>
      </c>
      <c r="C13210" s="16" t="s">
        <v>302</v>
      </c>
      <c r="D13210" s="17">
        <v>8</v>
      </c>
      <c r="E13210" s="17">
        <v>0</v>
      </c>
      <c r="F13210" s="17">
        <v>57</v>
      </c>
      <c r="G13210" s="17">
        <v>12</v>
      </c>
      <c r="H13210" s="17">
        <v>75</v>
      </c>
    </row>
    <row r="13211" spans="1:8">
      <c r="A13211" s="15">
        <v>13206</v>
      </c>
      <c r="B13211" s="16" t="s">
        <v>54</v>
      </c>
      <c r="C13211" s="16" t="s">
        <v>383</v>
      </c>
      <c r="D13211" s="17">
        <v>0</v>
      </c>
      <c r="E13211" s="17">
        <v>0</v>
      </c>
      <c r="F13211" s="17">
        <v>0</v>
      </c>
      <c r="G13211" s="17">
        <v>0</v>
      </c>
      <c r="H13211" s="17">
        <v>0</v>
      </c>
    </row>
    <row r="13212" spans="1:8">
      <c r="A13212" s="15">
        <v>13207</v>
      </c>
      <c r="B13212" s="16" t="s">
        <v>54</v>
      </c>
      <c r="C13212" s="16" t="s">
        <v>384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54</v>
      </c>
      <c r="C13213" s="16" t="s">
        <v>385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54</v>
      </c>
      <c r="C13214" s="16" t="s">
        <v>386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54</v>
      </c>
      <c r="C13215" s="16" t="s">
        <v>387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54</v>
      </c>
      <c r="C13216" s="16" t="s">
        <v>303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54</v>
      </c>
      <c r="C13217" s="16" t="s">
        <v>304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54</v>
      </c>
      <c r="C13218" s="16" t="s">
        <v>376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54</v>
      </c>
      <c r="C13219" s="16" t="s">
        <v>305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54</v>
      </c>
      <c r="C13220" s="16" t="s">
        <v>306</v>
      </c>
      <c r="D13220" s="17">
        <v>0</v>
      </c>
      <c r="E13220" s="17">
        <v>0</v>
      </c>
      <c r="F13220" s="17">
        <v>0</v>
      </c>
      <c r="G13220" s="17">
        <v>0</v>
      </c>
      <c r="H13220" s="17">
        <v>0</v>
      </c>
    </row>
    <row r="13221" spans="1:8">
      <c r="A13221" s="15">
        <v>13216</v>
      </c>
      <c r="B13221" s="16" t="s">
        <v>54</v>
      </c>
      <c r="C13221" s="16" t="s">
        <v>307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54</v>
      </c>
      <c r="C13222" s="16" t="s">
        <v>308</v>
      </c>
      <c r="D13222" s="17">
        <v>0</v>
      </c>
      <c r="E13222" s="17">
        <v>0</v>
      </c>
      <c r="F13222" s="17">
        <v>6</v>
      </c>
      <c r="G13222" s="17">
        <v>3</v>
      </c>
      <c r="H13222" s="17">
        <v>11</v>
      </c>
    </row>
    <row r="13223" spans="1:8">
      <c r="A13223" s="15">
        <v>13218</v>
      </c>
      <c r="B13223" s="16" t="s">
        <v>54</v>
      </c>
      <c r="C13223" s="16" t="s">
        <v>309</v>
      </c>
      <c r="D13223" s="17">
        <v>0</v>
      </c>
      <c r="E13223" s="17">
        <v>0</v>
      </c>
      <c r="F13223" s="17">
        <v>4</v>
      </c>
      <c r="G13223" s="17">
        <v>0</v>
      </c>
      <c r="H13223" s="17">
        <v>4</v>
      </c>
    </row>
    <row r="13224" spans="1:8">
      <c r="A13224" s="15">
        <v>13219</v>
      </c>
      <c r="B13224" s="16" t="s">
        <v>54</v>
      </c>
      <c r="C13224" s="16" t="s">
        <v>310</v>
      </c>
      <c r="D13224" s="17">
        <v>0</v>
      </c>
      <c r="E13224" s="17">
        <v>0</v>
      </c>
      <c r="F13224" s="17">
        <v>5</v>
      </c>
      <c r="G13224" s="17">
        <v>0</v>
      </c>
      <c r="H13224" s="17">
        <v>3</v>
      </c>
    </row>
    <row r="13225" spans="1:8">
      <c r="A13225" s="15">
        <v>13220</v>
      </c>
      <c r="B13225" s="16" t="s">
        <v>54</v>
      </c>
      <c r="C13225" s="16" t="s">
        <v>311</v>
      </c>
      <c r="D13225" s="17">
        <v>0</v>
      </c>
      <c r="E13225" s="17">
        <v>7</v>
      </c>
      <c r="F13225" s="17">
        <v>14</v>
      </c>
      <c r="G13225" s="17">
        <v>0</v>
      </c>
      <c r="H13225" s="17">
        <v>19</v>
      </c>
    </row>
    <row r="13226" spans="1:8">
      <c r="A13226" s="15">
        <v>13221</v>
      </c>
      <c r="B13226" s="16" t="s">
        <v>54</v>
      </c>
      <c r="C13226" s="16" t="s">
        <v>312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54</v>
      </c>
      <c r="C13227" s="16" t="s">
        <v>313</v>
      </c>
      <c r="D13227" s="17">
        <v>0</v>
      </c>
      <c r="E13227" s="17">
        <v>0</v>
      </c>
      <c r="F13227" s="17">
        <v>0</v>
      </c>
      <c r="G13227" s="17">
        <v>0</v>
      </c>
      <c r="H13227" s="17">
        <v>0</v>
      </c>
    </row>
    <row r="13228" spans="1:8">
      <c r="A13228" s="15">
        <v>13223</v>
      </c>
      <c r="B13228" s="16" t="s">
        <v>54</v>
      </c>
      <c r="C13228" s="16" t="s">
        <v>314</v>
      </c>
      <c r="D13228" s="17">
        <v>4</v>
      </c>
      <c r="E13228" s="17">
        <v>11</v>
      </c>
      <c r="F13228" s="17">
        <v>35</v>
      </c>
      <c r="G13228" s="17">
        <v>0</v>
      </c>
      <c r="H13228" s="17">
        <v>57</v>
      </c>
    </row>
    <row r="13229" spans="1:8">
      <c r="A13229" s="15">
        <v>13224</v>
      </c>
      <c r="B13229" s="16" t="s">
        <v>54</v>
      </c>
      <c r="C13229" s="16" t="s">
        <v>388</v>
      </c>
      <c r="D13229" s="17">
        <v>0</v>
      </c>
      <c r="E13229" s="17">
        <v>0</v>
      </c>
      <c r="F13229" s="17">
        <v>32</v>
      </c>
      <c r="G13229" s="17">
        <v>13</v>
      </c>
      <c r="H13229" s="17">
        <v>43</v>
      </c>
    </row>
    <row r="13230" spans="1:8">
      <c r="A13230" s="15">
        <v>13225</v>
      </c>
      <c r="B13230" s="16" t="s">
        <v>54</v>
      </c>
      <c r="C13230" s="16" t="s">
        <v>367</v>
      </c>
      <c r="D13230" s="17">
        <v>0</v>
      </c>
      <c r="E13230" s="17">
        <v>0</v>
      </c>
      <c r="F13230" s="17">
        <v>7</v>
      </c>
      <c r="G13230" s="17">
        <v>0</v>
      </c>
      <c r="H13230" s="17">
        <v>4</v>
      </c>
    </row>
    <row r="13231" spans="1:8">
      <c r="A13231" s="15">
        <v>13226</v>
      </c>
      <c r="B13231" s="16" t="s">
        <v>54</v>
      </c>
      <c r="C13231" s="16" t="s">
        <v>315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54</v>
      </c>
      <c r="C13232" s="16" t="s">
        <v>316</v>
      </c>
      <c r="D13232" s="17">
        <v>0</v>
      </c>
      <c r="E13232" s="17">
        <v>0</v>
      </c>
      <c r="F13232" s="17">
        <v>0</v>
      </c>
      <c r="G13232" s="17">
        <v>0</v>
      </c>
      <c r="H13232" s="17">
        <v>0</v>
      </c>
    </row>
    <row r="13233" spans="1:8">
      <c r="A13233" s="15">
        <v>13228</v>
      </c>
      <c r="B13233" s="16" t="s">
        <v>54</v>
      </c>
      <c r="C13233" s="16" t="s">
        <v>317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54</v>
      </c>
      <c r="C13234" s="16" t="s">
        <v>318</v>
      </c>
      <c r="D13234" s="17">
        <v>0</v>
      </c>
      <c r="E13234" s="17">
        <v>0</v>
      </c>
      <c r="F13234" s="17">
        <v>0</v>
      </c>
      <c r="G13234" s="17">
        <v>0</v>
      </c>
      <c r="H13234" s="17">
        <v>0</v>
      </c>
    </row>
    <row r="13235" spans="1:8">
      <c r="A13235" s="15">
        <v>13230</v>
      </c>
      <c r="B13235" s="16" t="s">
        <v>54</v>
      </c>
      <c r="C13235" s="16" t="s">
        <v>319</v>
      </c>
      <c r="D13235" s="17">
        <v>0</v>
      </c>
      <c r="E13235" s="17">
        <v>0</v>
      </c>
      <c r="F13235" s="17">
        <v>0</v>
      </c>
      <c r="G13235" s="17">
        <v>0</v>
      </c>
      <c r="H13235" s="17">
        <v>0</v>
      </c>
    </row>
    <row r="13236" spans="1:8">
      <c r="A13236" s="15">
        <v>13231</v>
      </c>
      <c r="B13236" s="16" t="s">
        <v>54</v>
      </c>
      <c r="C13236" s="16" t="s">
        <v>320</v>
      </c>
      <c r="D13236" s="17">
        <v>0</v>
      </c>
      <c r="E13236" s="17">
        <v>4</v>
      </c>
      <c r="F13236" s="17">
        <v>31</v>
      </c>
      <c r="G13236" s="17">
        <v>0</v>
      </c>
      <c r="H13236" s="17">
        <v>37</v>
      </c>
    </row>
    <row r="13237" spans="1:8">
      <c r="A13237" s="15">
        <v>13232</v>
      </c>
      <c r="B13237" s="16" t="s">
        <v>54</v>
      </c>
      <c r="C13237" s="16" t="s">
        <v>321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54</v>
      </c>
      <c r="C13238" s="16" t="s">
        <v>377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54</v>
      </c>
      <c r="C13239" s="16" t="s">
        <v>322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54</v>
      </c>
      <c r="C13240" s="16" t="s">
        <v>323</v>
      </c>
      <c r="D13240" s="17">
        <v>0</v>
      </c>
      <c r="E13240" s="17">
        <v>0</v>
      </c>
      <c r="F13240" s="17">
        <v>0</v>
      </c>
      <c r="G13240" s="17">
        <v>0</v>
      </c>
      <c r="H13240" s="17">
        <v>0</v>
      </c>
    </row>
    <row r="13241" spans="1:8">
      <c r="A13241" s="15">
        <v>13236</v>
      </c>
      <c r="B13241" s="16" t="s">
        <v>54</v>
      </c>
      <c r="C13241" s="16" t="s">
        <v>324</v>
      </c>
      <c r="D13241" s="17">
        <v>0</v>
      </c>
      <c r="E13241" s="17">
        <v>0</v>
      </c>
      <c r="F13241" s="17">
        <v>0</v>
      </c>
      <c r="G13241" s="17">
        <v>14</v>
      </c>
      <c r="H13241" s="17">
        <v>14</v>
      </c>
    </row>
    <row r="13242" spans="1:8">
      <c r="A13242" s="15">
        <v>13237</v>
      </c>
      <c r="B13242" s="16" t="s">
        <v>54</v>
      </c>
      <c r="C13242" s="16" t="s">
        <v>325</v>
      </c>
      <c r="D13242" s="17">
        <v>6</v>
      </c>
      <c r="E13242" s="17">
        <v>6</v>
      </c>
      <c r="F13242" s="17">
        <v>0</v>
      </c>
      <c r="G13242" s="17">
        <v>0</v>
      </c>
      <c r="H13242" s="17">
        <v>7</v>
      </c>
    </row>
    <row r="13243" spans="1:8">
      <c r="A13243" s="15">
        <v>13238</v>
      </c>
      <c r="B13243" s="16" t="s">
        <v>54</v>
      </c>
      <c r="C13243" s="16" t="s">
        <v>368</v>
      </c>
      <c r="D13243" s="17">
        <v>0</v>
      </c>
      <c r="E13243" s="17">
        <v>0</v>
      </c>
      <c r="F13243" s="17">
        <v>6</v>
      </c>
      <c r="G13243" s="17">
        <v>0</v>
      </c>
      <c r="H13243" s="17">
        <v>3</v>
      </c>
    </row>
    <row r="13244" spans="1:8">
      <c r="A13244" s="15">
        <v>13239</v>
      </c>
      <c r="B13244" s="16" t="s">
        <v>54</v>
      </c>
      <c r="C13244" s="16" t="s">
        <v>326</v>
      </c>
      <c r="D13244" s="17">
        <v>16</v>
      </c>
      <c r="E13244" s="17">
        <v>9</v>
      </c>
      <c r="F13244" s="17">
        <v>36</v>
      </c>
      <c r="G13244" s="17">
        <v>8</v>
      </c>
      <c r="H13244" s="17">
        <v>67</v>
      </c>
    </row>
    <row r="13245" spans="1:8">
      <c r="A13245" s="15">
        <v>13240</v>
      </c>
      <c r="B13245" s="16" t="s">
        <v>54</v>
      </c>
      <c r="C13245" s="16" t="s">
        <v>327</v>
      </c>
      <c r="D13245" s="17">
        <v>0</v>
      </c>
      <c r="E13245" s="17">
        <v>0</v>
      </c>
      <c r="F13245" s="17">
        <v>10</v>
      </c>
      <c r="G13245" s="17">
        <v>4</v>
      </c>
      <c r="H13245" s="17">
        <v>9</v>
      </c>
    </row>
    <row r="13246" spans="1:8">
      <c r="A13246" s="15">
        <v>13241</v>
      </c>
      <c r="B13246" s="16" t="s">
        <v>54</v>
      </c>
      <c r="C13246" s="16" t="s">
        <v>328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54</v>
      </c>
      <c r="C13247" s="16" t="s">
        <v>329</v>
      </c>
      <c r="D13247" s="17">
        <v>0</v>
      </c>
      <c r="E13247" s="17">
        <v>0</v>
      </c>
      <c r="F13247" s="17">
        <v>0</v>
      </c>
      <c r="G13247" s="17">
        <v>0</v>
      </c>
      <c r="H13247" s="17">
        <v>0</v>
      </c>
    </row>
    <row r="13248" spans="1:8">
      <c r="A13248" s="15">
        <v>13243</v>
      </c>
      <c r="B13248" s="16" t="s">
        <v>54</v>
      </c>
      <c r="C13248" s="16" t="s">
        <v>379</v>
      </c>
      <c r="D13248" s="17">
        <v>0</v>
      </c>
      <c r="E13248" s="17">
        <v>0</v>
      </c>
      <c r="F13248" s="17">
        <v>0</v>
      </c>
      <c r="G13248" s="17">
        <v>0</v>
      </c>
      <c r="H13248" s="17">
        <v>0</v>
      </c>
    </row>
    <row r="13249" spans="1:8">
      <c r="A13249" s="15">
        <v>13244</v>
      </c>
      <c r="B13249" s="16" t="s">
        <v>54</v>
      </c>
      <c r="C13249" s="16" t="s">
        <v>369</v>
      </c>
      <c r="D13249" s="17">
        <v>0</v>
      </c>
      <c r="E13249" s="17">
        <v>0</v>
      </c>
      <c r="F13249" s="17">
        <v>14</v>
      </c>
      <c r="G13249" s="17">
        <v>0</v>
      </c>
      <c r="H13249" s="17">
        <v>19</v>
      </c>
    </row>
    <row r="13250" spans="1:8">
      <c r="A13250" s="15">
        <v>13245</v>
      </c>
      <c r="B13250" s="16" t="s">
        <v>54</v>
      </c>
      <c r="C13250" s="16" t="s">
        <v>389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54</v>
      </c>
      <c r="C13251" s="16" t="s">
        <v>390</v>
      </c>
      <c r="D13251" s="17">
        <v>0</v>
      </c>
      <c r="E13251" s="17">
        <v>0</v>
      </c>
      <c r="F13251" s="17">
        <v>0</v>
      </c>
      <c r="G13251" s="17">
        <v>0</v>
      </c>
      <c r="H13251" s="17">
        <v>0</v>
      </c>
    </row>
    <row r="13252" spans="1:8">
      <c r="A13252" s="15">
        <v>13247</v>
      </c>
      <c r="B13252" s="16" t="s">
        <v>54</v>
      </c>
      <c r="C13252" s="16" t="s">
        <v>330</v>
      </c>
      <c r="D13252" s="17">
        <v>0</v>
      </c>
      <c r="E13252" s="17">
        <v>0</v>
      </c>
      <c r="F13252" s="17">
        <v>13</v>
      </c>
      <c r="G13252" s="17">
        <v>11</v>
      </c>
      <c r="H13252" s="17">
        <v>27</v>
      </c>
    </row>
    <row r="13253" spans="1:8">
      <c r="A13253" s="15">
        <v>13248</v>
      </c>
      <c r="B13253" s="16" t="s">
        <v>54</v>
      </c>
      <c r="C13253" s="16" t="s">
        <v>391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54</v>
      </c>
      <c r="C13254" s="16" t="s">
        <v>392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54</v>
      </c>
      <c r="C13255" s="16" t="s">
        <v>393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54</v>
      </c>
      <c r="C13256" s="16" t="s">
        <v>331</v>
      </c>
      <c r="D13256" s="17">
        <v>0</v>
      </c>
      <c r="E13256" s="17">
        <v>0</v>
      </c>
      <c r="F13256" s="17">
        <v>0</v>
      </c>
      <c r="G13256" s="17">
        <v>0</v>
      </c>
      <c r="H13256" s="17">
        <v>0</v>
      </c>
    </row>
    <row r="13257" spans="1:8">
      <c r="A13257" s="15">
        <v>13252</v>
      </c>
      <c r="B13257" s="16" t="s">
        <v>54</v>
      </c>
      <c r="C13257" s="16" t="s">
        <v>394</v>
      </c>
      <c r="D13257" s="17">
        <v>8475</v>
      </c>
      <c r="E13257" s="17">
        <v>5370</v>
      </c>
      <c r="F13257" s="17">
        <v>21256</v>
      </c>
      <c r="G13257" s="17">
        <v>5816</v>
      </c>
      <c r="H13257" s="17">
        <v>40916</v>
      </c>
    </row>
    <row r="13258" spans="1:8">
      <c r="A13258" s="15">
        <v>13253</v>
      </c>
      <c r="B13258" s="16" t="s">
        <v>54</v>
      </c>
      <c r="C13258" s="16" t="s">
        <v>332</v>
      </c>
      <c r="D13258" s="17">
        <v>0</v>
      </c>
      <c r="E13258" s="17">
        <v>0</v>
      </c>
      <c r="F13258" s="17">
        <v>4</v>
      </c>
      <c r="G13258" s="17">
        <v>0</v>
      </c>
      <c r="H13258" s="17">
        <v>4</v>
      </c>
    </row>
    <row r="13259" spans="1:8">
      <c r="A13259" s="15">
        <v>13254</v>
      </c>
      <c r="B13259" s="16" t="s">
        <v>54</v>
      </c>
      <c r="C13259" s="16" t="s">
        <v>333</v>
      </c>
      <c r="D13259" s="17">
        <v>0</v>
      </c>
      <c r="E13259" s="17">
        <v>8</v>
      </c>
      <c r="F13259" s="17">
        <v>23</v>
      </c>
      <c r="G13259" s="17">
        <v>0</v>
      </c>
      <c r="H13259" s="17">
        <v>35</v>
      </c>
    </row>
    <row r="13260" spans="1:8">
      <c r="A13260" s="15">
        <v>13255</v>
      </c>
      <c r="B13260" s="16" t="s">
        <v>55</v>
      </c>
      <c r="C13260" s="16" t="s">
        <v>97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55</v>
      </c>
      <c r="C13261" s="16" t="s">
        <v>347</v>
      </c>
      <c r="D13261" s="17">
        <v>0</v>
      </c>
      <c r="E13261" s="17">
        <v>0</v>
      </c>
      <c r="F13261" s="17">
        <v>0</v>
      </c>
      <c r="G13261" s="17">
        <v>0</v>
      </c>
      <c r="H13261" s="17">
        <v>0</v>
      </c>
    </row>
    <row r="13262" spans="1:8">
      <c r="A13262" s="15">
        <v>13257</v>
      </c>
      <c r="B13262" s="16" t="s">
        <v>55</v>
      </c>
      <c r="C13262" s="16" t="s">
        <v>98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55</v>
      </c>
      <c r="C13263" s="16" t="s">
        <v>99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55</v>
      </c>
      <c r="C13264" s="16" t="s">
        <v>100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55</v>
      </c>
      <c r="C13265" s="16" t="s">
        <v>101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55</v>
      </c>
      <c r="C13266" s="16" t="s">
        <v>102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55</v>
      </c>
      <c r="C13267" s="16" t="s">
        <v>103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55</v>
      </c>
      <c r="C13268" s="16" t="s">
        <v>104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55</v>
      </c>
      <c r="C13269" s="16" t="s">
        <v>105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55</v>
      </c>
      <c r="C13270" s="16" t="s">
        <v>106</v>
      </c>
      <c r="D13270" s="17">
        <v>0</v>
      </c>
      <c r="E13270" s="17">
        <v>0</v>
      </c>
      <c r="F13270" s="17">
        <v>0</v>
      </c>
      <c r="G13270" s="17">
        <v>0</v>
      </c>
      <c r="H13270" s="17">
        <v>0</v>
      </c>
    </row>
    <row r="13271" spans="1:8">
      <c r="A13271" s="15">
        <v>13266</v>
      </c>
      <c r="B13271" s="16" t="s">
        <v>55</v>
      </c>
      <c r="C13271" s="16" t="s">
        <v>107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55</v>
      </c>
      <c r="C13272" s="16" t="s">
        <v>108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55</v>
      </c>
      <c r="C13273" s="16" t="s">
        <v>109</v>
      </c>
      <c r="D13273" s="17">
        <v>0</v>
      </c>
      <c r="E13273" s="17">
        <v>0</v>
      </c>
      <c r="F13273" s="17">
        <v>0</v>
      </c>
      <c r="G13273" s="17">
        <v>0</v>
      </c>
      <c r="H13273" s="17">
        <v>0</v>
      </c>
    </row>
    <row r="13274" spans="1:8">
      <c r="A13274" s="15">
        <v>13269</v>
      </c>
      <c r="B13274" s="16" t="s">
        <v>55</v>
      </c>
      <c r="C13274" s="16" t="s">
        <v>110</v>
      </c>
      <c r="D13274" s="17">
        <v>4701</v>
      </c>
      <c r="E13274" s="17">
        <v>2689</v>
      </c>
      <c r="F13274" s="17">
        <v>10963</v>
      </c>
      <c r="G13274" s="17">
        <v>5389</v>
      </c>
      <c r="H13274" s="17">
        <v>23745</v>
      </c>
    </row>
    <row r="13275" spans="1:8">
      <c r="A13275" s="15">
        <v>13270</v>
      </c>
      <c r="B13275" s="16" t="s">
        <v>55</v>
      </c>
      <c r="C13275" s="16" t="s">
        <v>348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55</v>
      </c>
      <c r="C13276" s="16" t="s">
        <v>111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55</v>
      </c>
      <c r="C13277" s="16" t="s">
        <v>112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55</v>
      </c>
      <c r="C13278" s="16" t="s">
        <v>113</v>
      </c>
      <c r="D13278" s="17">
        <v>0</v>
      </c>
      <c r="E13278" s="17">
        <v>0</v>
      </c>
      <c r="F13278" s="17">
        <v>0</v>
      </c>
      <c r="G13278" s="17">
        <v>6</v>
      </c>
      <c r="H13278" s="17">
        <v>5</v>
      </c>
    </row>
    <row r="13279" spans="1:8">
      <c r="A13279" s="15">
        <v>13274</v>
      </c>
      <c r="B13279" s="16" t="s">
        <v>55</v>
      </c>
      <c r="C13279" s="16" t="s">
        <v>114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55</v>
      </c>
      <c r="C13280" s="16" t="s">
        <v>115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55</v>
      </c>
      <c r="C13281" s="16" t="s">
        <v>116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55</v>
      </c>
      <c r="C13282" s="16" t="s">
        <v>117</v>
      </c>
      <c r="D13282" s="17">
        <v>0</v>
      </c>
      <c r="E13282" s="17">
        <v>0</v>
      </c>
      <c r="F13282" s="17">
        <v>4</v>
      </c>
      <c r="G13282" s="17">
        <v>0</v>
      </c>
      <c r="H13282" s="17">
        <v>4</v>
      </c>
    </row>
    <row r="13283" spans="1:8">
      <c r="A13283" s="15">
        <v>13278</v>
      </c>
      <c r="B13283" s="16" t="s">
        <v>55</v>
      </c>
      <c r="C13283" s="16" t="s">
        <v>118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55</v>
      </c>
      <c r="C13284" s="16" t="s">
        <v>119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55</v>
      </c>
      <c r="C13285" s="16" t="s">
        <v>120</v>
      </c>
      <c r="D13285" s="17">
        <v>0</v>
      </c>
      <c r="E13285" s="17">
        <v>0</v>
      </c>
      <c r="F13285" s="17">
        <v>4</v>
      </c>
      <c r="G13285" s="17">
        <v>0</v>
      </c>
      <c r="H13285" s="17">
        <v>3</v>
      </c>
    </row>
    <row r="13286" spans="1:8">
      <c r="A13286" s="15">
        <v>13281</v>
      </c>
      <c r="B13286" s="16" t="s">
        <v>55</v>
      </c>
      <c r="C13286" s="16" t="s">
        <v>121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55</v>
      </c>
      <c r="C13287" s="16" t="s">
        <v>122</v>
      </c>
      <c r="D13287" s="17">
        <v>0</v>
      </c>
      <c r="E13287" s="17">
        <v>0</v>
      </c>
      <c r="F13287" s="17">
        <v>0</v>
      </c>
      <c r="G13287" s="17">
        <v>0</v>
      </c>
      <c r="H13287" s="17">
        <v>0</v>
      </c>
    </row>
    <row r="13288" spans="1:8">
      <c r="A13288" s="15">
        <v>13283</v>
      </c>
      <c r="B13288" s="16" t="s">
        <v>55</v>
      </c>
      <c r="C13288" s="16" t="s">
        <v>123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55</v>
      </c>
      <c r="C13289" s="16" t="s">
        <v>124</v>
      </c>
      <c r="D13289" s="17">
        <v>0</v>
      </c>
      <c r="E13289" s="17">
        <v>0</v>
      </c>
      <c r="F13289" s="17">
        <v>0</v>
      </c>
      <c r="G13289" s="17">
        <v>0</v>
      </c>
      <c r="H13289" s="17">
        <v>0</v>
      </c>
    </row>
    <row r="13290" spans="1:8">
      <c r="A13290" s="15">
        <v>13285</v>
      </c>
      <c r="B13290" s="16" t="s">
        <v>55</v>
      </c>
      <c r="C13290" s="16" t="s">
        <v>380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55</v>
      </c>
      <c r="C13291" s="16" t="s">
        <v>372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55</v>
      </c>
      <c r="C13292" s="16" t="s">
        <v>125</v>
      </c>
      <c r="D13292" s="17">
        <v>0</v>
      </c>
      <c r="E13292" s="17">
        <v>0</v>
      </c>
      <c r="F13292" s="17">
        <v>0</v>
      </c>
      <c r="G13292" s="17">
        <v>6</v>
      </c>
      <c r="H13292" s="17">
        <v>6</v>
      </c>
    </row>
    <row r="13293" spans="1:8">
      <c r="A13293" s="15">
        <v>13288</v>
      </c>
      <c r="B13293" s="16" t="s">
        <v>55</v>
      </c>
      <c r="C13293" s="16" t="s">
        <v>126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55</v>
      </c>
      <c r="C13294" s="16" t="s">
        <v>127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55</v>
      </c>
      <c r="C13295" s="16" t="s">
        <v>128</v>
      </c>
      <c r="D13295" s="17">
        <v>0</v>
      </c>
      <c r="E13295" s="17">
        <v>0</v>
      </c>
      <c r="F13295" s="17">
        <v>0</v>
      </c>
      <c r="G13295" s="17">
        <v>0</v>
      </c>
      <c r="H13295" s="17">
        <v>0</v>
      </c>
    </row>
    <row r="13296" spans="1:8">
      <c r="A13296" s="15">
        <v>13291</v>
      </c>
      <c r="B13296" s="16" t="s">
        <v>55</v>
      </c>
      <c r="C13296" s="16" t="s">
        <v>129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55</v>
      </c>
      <c r="C13297" s="16" t="s">
        <v>130</v>
      </c>
      <c r="D13297" s="17">
        <v>0</v>
      </c>
      <c r="E13297" s="17">
        <v>0</v>
      </c>
      <c r="F13297" s="17">
        <v>0</v>
      </c>
      <c r="G13297" s="17">
        <v>0</v>
      </c>
      <c r="H13297" s="17">
        <v>0</v>
      </c>
    </row>
    <row r="13298" spans="1:8">
      <c r="A13298" s="15">
        <v>13293</v>
      </c>
      <c r="B13298" s="16" t="s">
        <v>55</v>
      </c>
      <c r="C13298" s="16" t="s">
        <v>131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55</v>
      </c>
      <c r="C13299" s="16" t="s">
        <v>132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55</v>
      </c>
      <c r="C13300" s="16" t="s">
        <v>381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55</v>
      </c>
      <c r="C13301" s="16" t="s">
        <v>133</v>
      </c>
      <c r="D13301" s="17">
        <v>0</v>
      </c>
      <c r="E13301" s="17">
        <v>3</v>
      </c>
      <c r="F13301" s="17">
        <v>10</v>
      </c>
      <c r="G13301" s="17">
        <v>0</v>
      </c>
      <c r="H13301" s="17">
        <v>12</v>
      </c>
    </row>
    <row r="13302" spans="1:8">
      <c r="A13302" s="15">
        <v>13297</v>
      </c>
      <c r="B13302" s="16" t="s">
        <v>55</v>
      </c>
      <c r="C13302" s="16" t="s">
        <v>134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55</v>
      </c>
      <c r="C13303" s="16" t="s">
        <v>135</v>
      </c>
      <c r="D13303" s="17">
        <v>0</v>
      </c>
      <c r="E13303" s="17">
        <v>0</v>
      </c>
      <c r="F13303" s="17">
        <v>16</v>
      </c>
      <c r="G13303" s="17">
        <v>4</v>
      </c>
      <c r="H13303" s="17">
        <v>23</v>
      </c>
    </row>
    <row r="13304" spans="1:8">
      <c r="A13304" s="15">
        <v>13299</v>
      </c>
      <c r="B13304" s="16" t="s">
        <v>55</v>
      </c>
      <c r="C13304" s="16" t="s">
        <v>136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55</v>
      </c>
      <c r="C13305" s="16" t="s">
        <v>137</v>
      </c>
      <c r="D13305" s="17">
        <v>0</v>
      </c>
      <c r="E13305" s="17">
        <v>0</v>
      </c>
      <c r="F13305" s="17">
        <v>0</v>
      </c>
      <c r="G13305" s="17">
        <v>0</v>
      </c>
      <c r="H13305" s="17">
        <v>0</v>
      </c>
    </row>
    <row r="13306" spans="1:8">
      <c r="A13306" s="15">
        <v>13301</v>
      </c>
      <c r="B13306" s="16" t="s">
        <v>55</v>
      </c>
      <c r="C13306" s="16" t="s">
        <v>138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55</v>
      </c>
      <c r="C13307" s="16" t="s">
        <v>139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55</v>
      </c>
      <c r="C13308" s="16" t="s">
        <v>140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55</v>
      </c>
      <c r="C13309" s="16" t="s">
        <v>141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55</v>
      </c>
      <c r="C13310" s="16" t="s">
        <v>142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55</v>
      </c>
      <c r="C13311" s="16" t="s">
        <v>143</v>
      </c>
      <c r="D13311" s="17">
        <v>0</v>
      </c>
      <c r="E13311" s="17">
        <v>0</v>
      </c>
      <c r="F13311" s="17">
        <v>7</v>
      </c>
      <c r="G13311" s="17">
        <v>0</v>
      </c>
      <c r="H13311" s="17">
        <v>8</v>
      </c>
    </row>
    <row r="13312" spans="1:8">
      <c r="A13312" s="15">
        <v>13307</v>
      </c>
      <c r="B13312" s="16" t="s">
        <v>55</v>
      </c>
      <c r="C13312" s="16" t="s">
        <v>144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55</v>
      </c>
      <c r="C13313" s="16" t="s">
        <v>349</v>
      </c>
      <c r="D13313" s="17">
        <v>3</v>
      </c>
      <c r="E13313" s="17">
        <v>4</v>
      </c>
      <c r="F13313" s="17">
        <v>13</v>
      </c>
      <c r="G13313" s="17">
        <v>0</v>
      </c>
      <c r="H13313" s="17">
        <v>24</v>
      </c>
    </row>
    <row r="13314" spans="1:8">
      <c r="A13314" s="15">
        <v>13309</v>
      </c>
      <c r="B13314" s="16" t="s">
        <v>55</v>
      </c>
      <c r="C13314" s="16" t="s">
        <v>145</v>
      </c>
      <c r="D13314" s="17">
        <v>0</v>
      </c>
      <c r="E13314" s="17">
        <v>0</v>
      </c>
      <c r="F13314" s="17">
        <v>0</v>
      </c>
      <c r="G13314" s="17">
        <v>0</v>
      </c>
      <c r="H13314" s="17">
        <v>0</v>
      </c>
    </row>
    <row r="13315" spans="1:8">
      <c r="A13315" s="15">
        <v>13310</v>
      </c>
      <c r="B13315" s="16" t="s">
        <v>55</v>
      </c>
      <c r="C13315" s="16" t="s">
        <v>146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55</v>
      </c>
      <c r="C13316" s="16" t="s">
        <v>147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55</v>
      </c>
      <c r="C13317" s="16" t="s">
        <v>148</v>
      </c>
      <c r="D13317" s="17">
        <v>0</v>
      </c>
      <c r="E13317" s="17">
        <v>0</v>
      </c>
      <c r="F13317" s="17">
        <v>0</v>
      </c>
      <c r="G13317" s="17">
        <v>0</v>
      </c>
      <c r="H13317" s="17">
        <v>0</v>
      </c>
    </row>
    <row r="13318" spans="1:8">
      <c r="A13318" s="15">
        <v>13313</v>
      </c>
      <c r="B13318" s="16" t="s">
        <v>55</v>
      </c>
      <c r="C13318" s="16" t="s">
        <v>350</v>
      </c>
      <c r="D13318" s="17">
        <v>0</v>
      </c>
      <c r="E13318" s="17">
        <v>0</v>
      </c>
      <c r="F13318" s="17">
        <v>0</v>
      </c>
      <c r="G13318" s="17">
        <v>0</v>
      </c>
      <c r="H13318" s="17">
        <v>0</v>
      </c>
    </row>
    <row r="13319" spans="1:8">
      <c r="A13319" s="15">
        <v>13314</v>
      </c>
      <c r="B13319" s="16" t="s">
        <v>55</v>
      </c>
      <c r="C13319" s="16" t="s">
        <v>149</v>
      </c>
      <c r="D13319" s="17">
        <v>0</v>
      </c>
      <c r="E13319" s="17">
        <v>0</v>
      </c>
      <c r="F13319" s="17">
        <v>0</v>
      </c>
      <c r="G13319" s="17">
        <v>0</v>
      </c>
      <c r="H13319" s="17">
        <v>0</v>
      </c>
    </row>
    <row r="13320" spans="1:8">
      <c r="A13320" s="15">
        <v>13315</v>
      </c>
      <c r="B13320" s="16" t="s">
        <v>55</v>
      </c>
      <c r="C13320" s="16" t="s">
        <v>150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55</v>
      </c>
      <c r="C13321" s="16" t="s">
        <v>351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55</v>
      </c>
      <c r="C13322" s="16" t="s">
        <v>151</v>
      </c>
      <c r="D13322" s="17">
        <v>0</v>
      </c>
      <c r="E13322" s="17">
        <v>0</v>
      </c>
      <c r="F13322" s="17">
        <v>9</v>
      </c>
      <c r="G13322" s="17">
        <v>15</v>
      </c>
      <c r="H13322" s="17">
        <v>20</v>
      </c>
    </row>
    <row r="13323" spans="1:8">
      <c r="A13323" s="15">
        <v>13318</v>
      </c>
      <c r="B13323" s="16" t="s">
        <v>55</v>
      </c>
      <c r="C13323" s="16" t="s">
        <v>152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55</v>
      </c>
      <c r="C13324" s="16" t="s">
        <v>352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55</v>
      </c>
      <c r="C13325" s="16" t="s">
        <v>153</v>
      </c>
      <c r="D13325" s="17">
        <v>0</v>
      </c>
      <c r="E13325" s="17">
        <v>0</v>
      </c>
      <c r="F13325" s="17">
        <v>3</v>
      </c>
      <c r="G13325" s="17">
        <v>0</v>
      </c>
      <c r="H13325" s="17">
        <v>3</v>
      </c>
    </row>
    <row r="13326" spans="1:8">
      <c r="A13326" s="15">
        <v>13321</v>
      </c>
      <c r="B13326" s="16" t="s">
        <v>55</v>
      </c>
      <c r="C13326" s="16" t="s">
        <v>154</v>
      </c>
      <c r="D13326" s="17">
        <v>0</v>
      </c>
      <c r="E13326" s="17">
        <v>0</v>
      </c>
      <c r="F13326" s="17">
        <v>0</v>
      </c>
      <c r="G13326" s="17">
        <v>4</v>
      </c>
      <c r="H13326" s="17">
        <v>4</v>
      </c>
    </row>
    <row r="13327" spans="1:8">
      <c r="A13327" s="15">
        <v>13322</v>
      </c>
      <c r="B13327" s="16" t="s">
        <v>55</v>
      </c>
      <c r="C13327" s="16" t="s">
        <v>155</v>
      </c>
      <c r="D13327" s="17">
        <v>0</v>
      </c>
      <c r="E13327" s="17">
        <v>0</v>
      </c>
      <c r="F13327" s="17">
        <v>4</v>
      </c>
      <c r="G13327" s="17">
        <v>6</v>
      </c>
      <c r="H13327" s="17">
        <v>10</v>
      </c>
    </row>
    <row r="13328" spans="1:8">
      <c r="A13328" s="15">
        <v>13323</v>
      </c>
      <c r="B13328" s="16" t="s">
        <v>55</v>
      </c>
      <c r="C13328" s="16" t="s">
        <v>156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55</v>
      </c>
      <c r="C13329" s="16" t="s">
        <v>157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55</v>
      </c>
      <c r="C13330" s="16" t="s">
        <v>158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55</v>
      </c>
      <c r="C13331" s="16" t="s">
        <v>159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55</v>
      </c>
      <c r="C13332" s="16" t="s">
        <v>160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55</v>
      </c>
      <c r="C13333" s="16" t="s">
        <v>161</v>
      </c>
      <c r="D13333" s="17">
        <v>0</v>
      </c>
      <c r="E13333" s="17">
        <v>0</v>
      </c>
      <c r="F13333" s="17">
        <v>5</v>
      </c>
      <c r="G13333" s="17">
        <v>4</v>
      </c>
      <c r="H13333" s="17">
        <v>6</v>
      </c>
    </row>
    <row r="13334" spans="1:8">
      <c r="A13334" s="15">
        <v>13329</v>
      </c>
      <c r="B13334" s="16" t="s">
        <v>55</v>
      </c>
      <c r="C13334" s="16" t="s">
        <v>162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55</v>
      </c>
      <c r="C13335" s="16" t="s">
        <v>163</v>
      </c>
      <c r="D13335" s="17">
        <v>8</v>
      </c>
      <c r="E13335" s="17">
        <v>11</v>
      </c>
      <c r="F13335" s="17">
        <v>249</v>
      </c>
      <c r="G13335" s="17">
        <v>345</v>
      </c>
      <c r="H13335" s="17">
        <v>613</v>
      </c>
    </row>
    <row r="13336" spans="1:8">
      <c r="A13336" s="15">
        <v>13331</v>
      </c>
      <c r="B13336" s="16" t="s">
        <v>55</v>
      </c>
      <c r="C13336" s="16" t="s">
        <v>164</v>
      </c>
      <c r="D13336" s="17">
        <v>0</v>
      </c>
      <c r="E13336" s="17">
        <v>0</v>
      </c>
      <c r="F13336" s="17">
        <v>0</v>
      </c>
      <c r="G13336" s="17">
        <v>0</v>
      </c>
      <c r="H13336" s="17">
        <v>0</v>
      </c>
    </row>
    <row r="13337" spans="1:8">
      <c r="A13337" s="15">
        <v>13332</v>
      </c>
      <c r="B13337" s="16" t="s">
        <v>55</v>
      </c>
      <c r="C13337" s="16" t="s">
        <v>165</v>
      </c>
      <c r="D13337" s="17">
        <v>0</v>
      </c>
      <c r="E13337" s="17">
        <v>0</v>
      </c>
      <c r="F13337" s="17">
        <v>0</v>
      </c>
      <c r="G13337" s="17">
        <v>0</v>
      </c>
      <c r="H13337" s="17">
        <v>0</v>
      </c>
    </row>
    <row r="13338" spans="1:8">
      <c r="A13338" s="15">
        <v>13333</v>
      </c>
      <c r="B13338" s="16" t="s">
        <v>55</v>
      </c>
      <c r="C13338" s="16" t="s">
        <v>166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55</v>
      </c>
      <c r="C13339" s="16" t="s">
        <v>167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55</v>
      </c>
      <c r="C13340" s="16" t="s">
        <v>168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55</v>
      </c>
      <c r="C13341" s="16" t="s">
        <v>353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55</v>
      </c>
      <c r="C13342" s="16" t="s">
        <v>169</v>
      </c>
      <c r="D13342" s="17">
        <v>4</v>
      </c>
      <c r="E13342" s="17">
        <v>0</v>
      </c>
      <c r="F13342" s="17">
        <v>9</v>
      </c>
      <c r="G13342" s="17">
        <v>0</v>
      </c>
      <c r="H13342" s="17">
        <v>13</v>
      </c>
    </row>
    <row r="13343" spans="1:8">
      <c r="A13343" s="15">
        <v>13338</v>
      </c>
      <c r="B13343" s="16" t="s">
        <v>55</v>
      </c>
      <c r="C13343" s="16" t="s">
        <v>170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55</v>
      </c>
      <c r="C13344" s="16" t="s">
        <v>171</v>
      </c>
      <c r="D13344" s="17">
        <v>0</v>
      </c>
      <c r="E13344" s="17">
        <v>0</v>
      </c>
      <c r="F13344" s="17">
        <v>10</v>
      </c>
      <c r="G13344" s="17">
        <v>3</v>
      </c>
      <c r="H13344" s="17">
        <v>10</v>
      </c>
    </row>
    <row r="13345" spans="1:8">
      <c r="A13345" s="15">
        <v>13340</v>
      </c>
      <c r="B13345" s="16" t="s">
        <v>55</v>
      </c>
      <c r="C13345" s="16" t="s">
        <v>172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55</v>
      </c>
      <c r="C13346" s="16" t="s">
        <v>173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55</v>
      </c>
      <c r="C13347" s="16" t="s">
        <v>174</v>
      </c>
      <c r="D13347" s="17">
        <v>0</v>
      </c>
      <c r="E13347" s="17">
        <v>0</v>
      </c>
      <c r="F13347" s="17">
        <v>0</v>
      </c>
      <c r="G13347" s="17">
        <v>0</v>
      </c>
      <c r="H13347" s="17">
        <v>0</v>
      </c>
    </row>
    <row r="13348" spans="1:8">
      <c r="A13348" s="15">
        <v>13343</v>
      </c>
      <c r="B13348" s="16" t="s">
        <v>55</v>
      </c>
      <c r="C13348" s="16" t="s">
        <v>175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55</v>
      </c>
      <c r="C13349" s="16" t="s">
        <v>176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55</v>
      </c>
      <c r="C13350" s="16" t="s">
        <v>177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55</v>
      </c>
      <c r="C13351" s="16" t="s">
        <v>178</v>
      </c>
      <c r="D13351" s="17">
        <v>0</v>
      </c>
      <c r="E13351" s="17">
        <v>3</v>
      </c>
      <c r="F13351" s="17">
        <v>21</v>
      </c>
      <c r="G13351" s="17">
        <v>53</v>
      </c>
      <c r="H13351" s="17">
        <v>82</v>
      </c>
    </row>
    <row r="13352" spans="1:8">
      <c r="A13352" s="15">
        <v>13347</v>
      </c>
      <c r="B13352" s="16" t="s">
        <v>55</v>
      </c>
      <c r="C13352" s="16" t="s">
        <v>179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55</v>
      </c>
      <c r="C13353" s="16" t="s">
        <v>180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55</v>
      </c>
      <c r="C13354" s="16" t="s">
        <v>181</v>
      </c>
      <c r="D13354" s="17">
        <v>0</v>
      </c>
      <c r="E13354" s="17">
        <v>0</v>
      </c>
      <c r="F13354" s="17">
        <v>6</v>
      </c>
      <c r="G13354" s="17">
        <v>13</v>
      </c>
      <c r="H13354" s="17">
        <v>15</v>
      </c>
    </row>
    <row r="13355" spans="1:8">
      <c r="A13355" s="15">
        <v>13350</v>
      </c>
      <c r="B13355" s="16" t="s">
        <v>55</v>
      </c>
      <c r="C13355" s="16" t="s">
        <v>182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55</v>
      </c>
      <c r="C13356" s="16" t="s">
        <v>183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55</v>
      </c>
      <c r="C13357" s="16" t="s">
        <v>184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55</v>
      </c>
      <c r="C13358" s="16" t="s">
        <v>185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55</v>
      </c>
      <c r="C13359" s="16" t="s">
        <v>186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55</v>
      </c>
      <c r="C13360" s="16" t="s">
        <v>354</v>
      </c>
      <c r="D13360" s="17">
        <v>0</v>
      </c>
      <c r="E13360" s="17">
        <v>0</v>
      </c>
      <c r="F13360" s="17">
        <v>0</v>
      </c>
      <c r="G13360" s="17">
        <v>0</v>
      </c>
      <c r="H13360" s="17">
        <v>0</v>
      </c>
    </row>
    <row r="13361" spans="1:8">
      <c r="A13361" s="15">
        <v>13356</v>
      </c>
      <c r="B13361" s="16" t="s">
        <v>55</v>
      </c>
      <c r="C13361" s="16" t="s">
        <v>187</v>
      </c>
      <c r="D13361" s="17">
        <v>0</v>
      </c>
      <c r="E13361" s="17">
        <v>0</v>
      </c>
      <c r="F13361" s="17">
        <v>0</v>
      </c>
      <c r="G13361" s="17">
        <v>0</v>
      </c>
      <c r="H13361" s="17">
        <v>0</v>
      </c>
    </row>
    <row r="13362" spans="1:8">
      <c r="A13362" s="15">
        <v>13357</v>
      </c>
      <c r="B13362" s="16" t="s">
        <v>55</v>
      </c>
      <c r="C13362" s="16" t="s">
        <v>188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55</v>
      </c>
      <c r="C13363" s="16" t="s">
        <v>189</v>
      </c>
      <c r="D13363" s="17">
        <v>0</v>
      </c>
      <c r="E13363" s="17">
        <v>0</v>
      </c>
      <c r="F13363" s="17">
        <v>0</v>
      </c>
      <c r="G13363" s="17">
        <v>0</v>
      </c>
      <c r="H13363" s="17">
        <v>0</v>
      </c>
    </row>
    <row r="13364" spans="1:8">
      <c r="A13364" s="15">
        <v>13359</v>
      </c>
      <c r="B13364" s="16" t="s">
        <v>55</v>
      </c>
      <c r="C13364" s="16" t="s">
        <v>190</v>
      </c>
      <c r="D13364" s="17">
        <v>0</v>
      </c>
      <c r="E13364" s="17">
        <v>0</v>
      </c>
      <c r="F13364" s="17">
        <v>0</v>
      </c>
      <c r="G13364" s="17">
        <v>0</v>
      </c>
      <c r="H13364" s="17">
        <v>0</v>
      </c>
    </row>
    <row r="13365" spans="1:8">
      <c r="A13365" s="15">
        <v>13360</v>
      </c>
      <c r="B13365" s="16" t="s">
        <v>55</v>
      </c>
      <c r="C13365" s="16" t="s">
        <v>191</v>
      </c>
      <c r="D13365" s="17">
        <v>0</v>
      </c>
      <c r="E13365" s="17">
        <v>0</v>
      </c>
      <c r="F13365" s="17">
        <v>0</v>
      </c>
      <c r="G13365" s="17">
        <v>0</v>
      </c>
      <c r="H13365" s="17">
        <v>0</v>
      </c>
    </row>
    <row r="13366" spans="1:8">
      <c r="A13366" s="15">
        <v>13361</v>
      </c>
      <c r="B13366" s="16" t="s">
        <v>55</v>
      </c>
      <c r="C13366" s="16" t="s">
        <v>192</v>
      </c>
      <c r="D13366" s="17">
        <v>0</v>
      </c>
      <c r="E13366" s="17">
        <v>0</v>
      </c>
      <c r="F13366" s="17">
        <v>0</v>
      </c>
      <c r="G13366" s="17">
        <v>0</v>
      </c>
      <c r="H13366" s="17">
        <v>0</v>
      </c>
    </row>
    <row r="13367" spans="1:8">
      <c r="A13367" s="15">
        <v>13362</v>
      </c>
      <c r="B13367" s="16" t="s">
        <v>55</v>
      </c>
      <c r="C13367" s="16" t="s">
        <v>355</v>
      </c>
      <c r="D13367" s="17">
        <v>0</v>
      </c>
      <c r="E13367" s="17">
        <v>6</v>
      </c>
      <c r="F13367" s="17">
        <v>8</v>
      </c>
      <c r="G13367" s="17">
        <v>0</v>
      </c>
      <c r="H13367" s="17">
        <v>10</v>
      </c>
    </row>
    <row r="13368" spans="1:8">
      <c r="A13368" s="15">
        <v>13363</v>
      </c>
      <c r="B13368" s="16" t="s">
        <v>55</v>
      </c>
      <c r="C13368" s="16" t="s">
        <v>193</v>
      </c>
      <c r="D13368" s="17">
        <v>0</v>
      </c>
      <c r="E13368" s="17">
        <v>0</v>
      </c>
      <c r="F13368" s="17">
        <v>0</v>
      </c>
      <c r="G13368" s="17">
        <v>8</v>
      </c>
      <c r="H13368" s="17">
        <v>9</v>
      </c>
    </row>
    <row r="13369" spans="1:8">
      <c r="A13369" s="15">
        <v>13364</v>
      </c>
      <c r="B13369" s="16" t="s">
        <v>55</v>
      </c>
      <c r="C13369" s="16" t="s">
        <v>194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55</v>
      </c>
      <c r="C13370" s="16" t="s">
        <v>195</v>
      </c>
      <c r="D13370" s="17">
        <v>13</v>
      </c>
      <c r="E13370" s="17">
        <v>13</v>
      </c>
      <c r="F13370" s="17">
        <v>131</v>
      </c>
      <c r="G13370" s="17">
        <v>10</v>
      </c>
      <c r="H13370" s="17">
        <v>173</v>
      </c>
    </row>
    <row r="13371" spans="1:8">
      <c r="A13371" s="15">
        <v>13366</v>
      </c>
      <c r="B13371" s="16" t="s">
        <v>55</v>
      </c>
      <c r="C13371" s="16" t="s">
        <v>196</v>
      </c>
      <c r="D13371" s="17">
        <v>3</v>
      </c>
      <c r="E13371" s="17">
        <v>0</v>
      </c>
      <c r="F13371" s="17">
        <v>8</v>
      </c>
      <c r="G13371" s="17">
        <v>0</v>
      </c>
      <c r="H13371" s="17">
        <v>15</v>
      </c>
    </row>
    <row r="13372" spans="1:8">
      <c r="A13372" s="15">
        <v>13367</v>
      </c>
      <c r="B13372" s="16" t="s">
        <v>55</v>
      </c>
      <c r="C13372" s="16" t="s">
        <v>197</v>
      </c>
      <c r="D13372" s="17">
        <v>0</v>
      </c>
      <c r="E13372" s="17">
        <v>0</v>
      </c>
      <c r="F13372" s="17">
        <v>0</v>
      </c>
      <c r="G13372" s="17">
        <v>0</v>
      </c>
      <c r="H13372" s="17">
        <v>3</v>
      </c>
    </row>
    <row r="13373" spans="1:8">
      <c r="A13373" s="15">
        <v>13368</v>
      </c>
      <c r="B13373" s="16" t="s">
        <v>55</v>
      </c>
      <c r="C13373" s="16" t="s">
        <v>198</v>
      </c>
      <c r="D13373" s="17">
        <v>8</v>
      </c>
      <c r="E13373" s="17">
        <v>3</v>
      </c>
      <c r="F13373" s="17">
        <v>47</v>
      </c>
      <c r="G13373" s="17">
        <v>0</v>
      </c>
      <c r="H13373" s="17">
        <v>58</v>
      </c>
    </row>
    <row r="13374" spans="1:8">
      <c r="A13374" s="15">
        <v>13369</v>
      </c>
      <c r="B13374" s="16" t="s">
        <v>55</v>
      </c>
      <c r="C13374" s="16" t="s">
        <v>199</v>
      </c>
      <c r="D13374" s="17">
        <v>0</v>
      </c>
      <c r="E13374" s="17">
        <v>0</v>
      </c>
      <c r="F13374" s="17">
        <v>18</v>
      </c>
      <c r="G13374" s="17">
        <v>12</v>
      </c>
      <c r="H13374" s="17">
        <v>31</v>
      </c>
    </row>
    <row r="13375" spans="1:8">
      <c r="A13375" s="15">
        <v>13370</v>
      </c>
      <c r="B13375" s="16" t="s">
        <v>55</v>
      </c>
      <c r="C13375" s="16" t="s">
        <v>200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55</v>
      </c>
      <c r="C13376" s="16" t="s">
        <v>201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55</v>
      </c>
      <c r="C13377" s="16" t="s">
        <v>202</v>
      </c>
      <c r="D13377" s="17">
        <v>0</v>
      </c>
      <c r="E13377" s="17">
        <v>0</v>
      </c>
      <c r="F13377" s="17">
        <v>44</v>
      </c>
      <c r="G13377" s="17">
        <v>177</v>
      </c>
      <c r="H13377" s="17">
        <v>221</v>
      </c>
    </row>
    <row r="13378" spans="1:8">
      <c r="A13378" s="15">
        <v>13373</v>
      </c>
      <c r="B13378" s="16" t="s">
        <v>55</v>
      </c>
      <c r="C13378" s="16" t="s">
        <v>203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55</v>
      </c>
      <c r="C13379" s="16" t="s">
        <v>204</v>
      </c>
      <c r="D13379" s="17">
        <v>0</v>
      </c>
      <c r="E13379" s="17">
        <v>0</v>
      </c>
      <c r="F13379" s="17">
        <v>8</v>
      </c>
      <c r="G13379" s="17">
        <v>0</v>
      </c>
      <c r="H13379" s="17">
        <v>5</v>
      </c>
    </row>
    <row r="13380" spans="1:8">
      <c r="A13380" s="15">
        <v>13375</v>
      </c>
      <c r="B13380" s="16" t="s">
        <v>55</v>
      </c>
      <c r="C13380" s="16" t="s">
        <v>205</v>
      </c>
      <c r="D13380" s="17">
        <v>0</v>
      </c>
      <c r="E13380" s="17">
        <v>0</v>
      </c>
      <c r="F13380" s="17">
        <v>0</v>
      </c>
      <c r="G13380" s="17">
        <v>0</v>
      </c>
      <c r="H13380" s="17">
        <v>0</v>
      </c>
    </row>
    <row r="13381" spans="1:8">
      <c r="A13381" s="15">
        <v>13376</v>
      </c>
      <c r="B13381" s="16" t="s">
        <v>55</v>
      </c>
      <c r="C13381" s="16" t="s">
        <v>356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55</v>
      </c>
      <c r="C13382" s="16" t="s">
        <v>206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55</v>
      </c>
      <c r="C13383" s="16" t="s">
        <v>207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55</v>
      </c>
      <c r="C13384" s="16" t="s">
        <v>208</v>
      </c>
      <c r="D13384" s="17">
        <v>0</v>
      </c>
      <c r="E13384" s="17">
        <v>0</v>
      </c>
      <c r="F13384" s="17">
        <v>0</v>
      </c>
      <c r="G13384" s="17">
        <v>0</v>
      </c>
      <c r="H13384" s="17">
        <v>5</v>
      </c>
    </row>
    <row r="13385" spans="1:8">
      <c r="A13385" s="15">
        <v>13380</v>
      </c>
      <c r="B13385" s="16" t="s">
        <v>55</v>
      </c>
      <c r="C13385" s="16" t="s">
        <v>209</v>
      </c>
      <c r="D13385" s="17">
        <v>0</v>
      </c>
      <c r="E13385" s="17">
        <v>0</v>
      </c>
      <c r="F13385" s="17">
        <v>0</v>
      </c>
      <c r="G13385" s="17">
        <v>0</v>
      </c>
      <c r="H13385" s="17">
        <v>0</v>
      </c>
    </row>
    <row r="13386" spans="1:8">
      <c r="A13386" s="15">
        <v>13381</v>
      </c>
      <c r="B13386" s="16" t="s">
        <v>55</v>
      </c>
      <c r="C13386" s="16" t="s">
        <v>357</v>
      </c>
      <c r="D13386" s="17">
        <v>0</v>
      </c>
      <c r="E13386" s="17">
        <v>0</v>
      </c>
      <c r="F13386" s="17">
        <v>0</v>
      </c>
      <c r="G13386" s="17">
        <v>0</v>
      </c>
      <c r="H13386" s="17">
        <v>0</v>
      </c>
    </row>
    <row r="13387" spans="1:8">
      <c r="A13387" s="15">
        <v>13382</v>
      </c>
      <c r="B13387" s="16" t="s">
        <v>55</v>
      </c>
      <c r="C13387" s="16" t="s">
        <v>358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55</v>
      </c>
      <c r="C13388" s="16" t="s">
        <v>359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55</v>
      </c>
      <c r="C13389" s="16" t="s">
        <v>210</v>
      </c>
      <c r="D13389" s="17">
        <v>0</v>
      </c>
      <c r="E13389" s="17">
        <v>0</v>
      </c>
      <c r="F13389" s="17">
        <v>0</v>
      </c>
      <c r="G13389" s="17">
        <v>0</v>
      </c>
      <c r="H13389" s="17">
        <v>0</v>
      </c>
    </row>
    <row r="13390" spans="1:8">
      <c r="A13390" s="15">
        <v>13385</v>
      </c>
      <c r="B13390" s="16" t="s">
        <v>55</v>
      </c>
      <c r="C13390" s="16" t="s">
        <v>360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55</v>
      </c>
      <c r="C13391" s="16" t="s">
        <v>211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55</v>
      </c>
      <c r="C13392" s="16" t="s">
        <v>212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55</v>
      </c>
      <c r="C13393" s="16" t="s">
        <v>213</v>
      </c>
      <c r="D13393" s="17">
        <v>0</v>
      </c>
      <c r="E13393" s="17">
        <v>0</v>
      </c>
      <c r="F13393" s="17">
        <v>3</v>
      </c>
      <c r="G13393" s="17">
        <v>0</v>
      </c>
      <c r="H13393" s="17">
        <v>3</v>
      </c>
    </row>
    <row r="13394" spans="1:8">
      <c r="A13394" s="15">
        <v>13389</v>
      </c>
      <c r="B13394" s="16" t="s">
        <v>55</v>
      </c>
      <c r="C13394" s="16" t="s">
        <v>214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55</v>
      </c>
      <c r="C13395" s="16" t="s">
        <v>215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55</v>
      </c>
      <c r="C13396" s="16" t="s">
        <v>216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55</v>
      </c>
      <c r="C13397" s="16" t="s">
        <v>217</v>
      </c>
      <c r="D13397" s="17">
        <v>0</v>
      </c>
      <c r="E13397" s="17">
        <v>0</v>
      </c>
      <c r="F13397" s="17">
        <v>0</v>
      </c>
      <c r="G13397" s="17">
        <v>0</v>
      </c>
      <c r="H13397" s="17">
        <v>0</v>
      </c>
    </row>
    <row r="13398" spans="1:8">
      <c r="A13398" s="15">
        <v>13393</v>
      </c>
      <c r="B13398" s="16" t="s">
        <v>55</v>
      </c>
      <c r="C13398" s="16" t="s">
        <v>218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55</v>
      </c>
      <c r="C13399" s="16" t="s">
        <v>219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55</v>
      </c>
      <c r="C13400" s="16" t="s">
        <v>361</v>
      </c>
      <c r="D13400" s="17">
        <v>0</v>
      </c>
      <c r="E13400" s="17">
        <v>0</v>
      </c>
      <c r="F13400" s="17">
        <v>0</v>
      </c>
      <c r="G13400" s="17">
        <v>0</v>
      </c>
      <c r="H13400" s="17">
        <v>0</v>
      </c>
    </row>
    <row r="13401" spans="1:8">
      <c r="A13401" s="15">
        <v>13396</v>
      </c>
      <c r="B13401" s="16" t="s">
        <v>55</v>
      </c>
      <c r="C13401" s="16" t="s">
        <v>220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55</v>
      </c>
      <c r="C13402" s="16" t="s">
        <v>221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55</v>
      </c>
      <c r="C13403" s="16" t="s">
        <v>222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55</v>
      </c>
      <c r="C13404" s="16" t="s">
        <v>223</v>
      </c>
      <c r="D13404" s="17">
        <v>7</v>
      </c>
      <c r="E13404" s="17">
        <v>12</v>
      </c>
      <c r="F13404" s="17">
        <v>54</v>
      </c>
      <c r="G13404" s="17">
        <v>0</v>
      </c>
      <c r="H13404" s="17">
        <v>75</v>
      </c>
    </row>
    <row r="13405" spans="1:8">
      <c r="A13405" s="15">
        <v>13400</v>
      </c>
      <c r="B13405" s="16" t="s">
        <v>55</v>
      </c>
      <c r="C13405" s="16" t="s">
        <v>224</v>
      </c>
      <c r="D13405" s="17">
        <v>0</v>
      </c>
      <c r="E13405" s="17">
        <v>0</v>
      </c>
      <c r="F13405" s="17">
        <v>0</v>
      </c>
      <c r="G13405" s="17">
        <v>0</v>
      </c>
      <c r="H13405" s="17">
        <v>0</v>
      </c>
    </row>
    <row r="13406" spans="1:8">
      <c r="A13406" s="15">
        <v>13401</v>
      </c>
      <c r="B13406" s="16" t="s">
        <v>55</v>
      </c>
      <c r="C13406" s="16" t="s">
        <v>225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55</v>
      </c>
      <c r="C13407" s="16" t="s">
        <v>226</v>
      </c>
      <c r="D13407" s="17">
        <v>0</v>
      </c>
      <c r="E13407" s="17">
        <v>0</v>
      </c>
      <c r="F13407" s="17">
        <v>10</v>
      </c>
      <c r="G13407" s="17">
        <v>19</v>
      </c>
      <c r="H13407" s="17">
        <v>31</v>
      </c>
    </row>
    <row r="13408" spans="1:8">
      <c r="A13408" s="15">
        <v>13403</v>
      </c>
      <c r="B13408" s="16" t="s">
        <v>55</v>
      </c>
      <c r="C13408" s="16" t="s">
        <v>227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55</v>
      </c>
      <c r="C13409" s="16" t="s">
        <v>228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55</v>
      </c>
      <c r="C13410" s="16" t="s">
        <v>373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55</v>
      </c>
      <c r="C13411" s="16" t="s">
        <v>229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55</v>
      </c>
      <c r="C13412" s="16" t="s">
        <v>230</v>
      </c>
      <c r="D13412" s="17">
        <v>0</v>
      </c>
      <c r="E13412" s="17">
        <v>0</v>
      </c>
      <c r="F13412" s="17">
        <v>4</v>
      </c>
      <c r="G13412" s="17">
        <v>0</v>
      </c>
      <c r="H13412" s="17">
        <v>10</v>
      </c>
    </row>
    <row r="13413" spans="1:8">
      <c r="A13413" s="15">
        <v>13408</v>
      </c>
      <c r="B13413" s="16" t="s">
        <v>55</v>
      </c>
      <c r="C13413" s="16" t="s">
        <v>231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55</v>
      </c>
      <c r="C13414" s="16" t="s">
        <v>232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55</v>
      </c>
      <c r="C13415" s="16" t="s">
        <v>233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55</v>
      </c>
      <c r="C13416" s="16" t="s">
        <v>362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55</v>
      </c>
      <c r="C13417" s="16" t="s">
        <v>234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55</v>
      </c>
      <c r="C13418" s="16" t="s">
        <v>235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55</v>
      </c>
      <c r="C13419" s="16" t="s">
        <v>236</v>
      </c>
      <c r="D13419" s="17">
        <v>0</v>
      </c>
      <c r="E13419" s="17">
        <v>0</v>
      </c>
      <c r="F13419" s="17">
        <v>0</v>
      </c>
      <c r="G13419" s="17">
        <v>0</v>
      </c>
      <c r="H13419" s="17">
        <v>0</v>
      </c>
    </row>
    <row r="13420" spans="1:8">
      <c r="A13420" s="15">
        <v>13415</v>
      </c>
      <c r="B13420" s="16" t="s">
        <v>55</v>
      </c>
      <c r="C13420" s="16" t="s">
        <v>237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55</v>
      </c>
      <c r="C13421" s="16" t="s">
        <v>238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55</v>
      </c>
      <c r="C13422" s="16" t="s">
        <v>239</v>
      </c>
      <c r="D13422" s="17">
        <v>0</v>
      </c>
      <c r="E13422" s="17">
        <v>0</v>
      </c>
      <c r="F13422" s="17">
        <v>0</v>
      </c>
      <c r="G13422" s="17">
        <v>0</v>
      </c>
      <c r="H13422" s="17">
        <v>0</v>
      </c>
    </row>
    <row r="13423" spans="1:8">
      <c r="A13423" s="15">
        <v>13418</v>
      </c>
      <c r="B13423" s="16" t="s">
        <v>55</v>
      </c>
      <c r="C13423" s="16" t="s">
        <v>374</v>
      </c>
      <c r="D13423" s="17">
        <v>0</v>
      </c>
      <c r="E13423" s="17">
        <v>0</v>
      </c>
      <c r="F13423" s="17">
        <v>0</v>
      </c>
      <c r="G13423" s="17">
        <v>0</v>
      </c>
      <c r="H13423" s="17">
        <v>0</v>
      </c>
    </row>
    <row r="13424" spans="1:8">
      <c r="A13424" s="15">
        <v>13419</v>
      </c>
      <c r="B13424" s="16" t="s">
        <v>55</v>
      </c>
      <c r="C13424" s="16" t="s">
        <v>240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55</v>
      </c>
      <c r="C13425" s="16" t="s">
        <v>241</v>
      </c>
      <c r="D13425" s="17">
        <v>0</v>
      </c>
      <c r="E13425" s="17">
        <v>0</v>
      </c>
      <c r="F13425" s="17">
        <v>0</v>
      </c>
      <c r="G13425" s="17">
        <v>0</v>
      </c>
      <c r="H13425" s="17">
        <v>0</v>
      </c>
    </row>
    <row r="13426" spans="1:8">
      <c r="A13426" s="15">
        <v>13421</v>
      </c>
      <c r="B13426" s="16" t="s">
        <v>55</v>
      </c>
      <c r="C13426" s="16" t="s">
        <v>382</v>
      </c>
      <c r="D13426" s="17">
        <v>0</v>
      </c>
      <c r="E13426" s="17">
        <v>0</v>
      </c>
      <c r="F13426" s="17">
        <v>9</v>
      </c>
      <c r="G13426" s="17">
        <v>0</v>
      </c>
      <c r="H13426" s="17">
        <v>9</v>
      </c>
    </row>
    <row r="13427" spans="1:8">
      <c r="A13427" s="15">
        <v>13422</v>
      </c>
      <c r="B13427" s="16" t="s">
        <v>55</v>
      </c>
      <c r="C13427" s="16" t="s">
        <v>242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55</v>
      </c>
      <c r="C13428" s="16" t="s">
        <v>243</v>
      </c>
      <c r="D13428" s="17">
        <v>0</v>
      </c>
      <c r="E13428" s="17">
        <v>0</v>
      </c>
      <c r="F13428" s="17">
        <v>0</v>
      </c>
      <c r="G13428" s="17">
        <v>0</v>
      </c>
      <c r="H13428" s="17">
        <v>0</v>
      </c>
    </row>
    <row r="13429" spans="1:8">
      <c r="A13429" s="15">
        <v>13424</v>
      </c>
      <c r="B13429" s="16" t="s">
        <v>55</v>
      </c>
      <c r="C13429" s="16" t="s">
        <v>244</v>
      </c>
      <c r="D13429" s="17">
        <v>0</v>
      </c>
      <c r="E13429" s="17">
        <v>0</v>
      </c>
      <c r="F13429" s="17">
        <v>11</v>
      </c>
      <c r="G13429" s="17">
        <v>0</v>
      </c>
      <c r="H13429" s="17">
        <v>12</v>
      </c>
    </row>
    <row r="13430" spans="1:8">
      <c r="A13430" s="15">
        <v>13425</v>
      </c>
      <c r="B13430" s="16" t="s">
        <v>55</v>
      </c>
      <c r="C13430" s="16" t="s">
        <v>245</v>
      </c>
      <c r="D13430" s="17">
        <v>3</v>
      </c>
      <c r="E13430" s="17">
        <v>8</v>
      </c>
      <c r="F13430" s="17">
        <v>43</v>
      </c>
      <c r="G13430" s="17">
        <v>78</v>
      </c>
      <c r="H13430" s="17">
        <v>133</v>
      </c>
    </row>
    <row r="13431" spans="1:8">
      <c r="A13431" s="15">
        <v>13426</v>
      </c>
      <c r="B13431" s="16" t="s">
        <v>55</v>
      </c>
      <c r="C13431" s="16" t="s">
        <v>246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55</v>
      </c>
      <c r="C13432" s="16" t="s">
        <v>247</v>
      </c>
      <c r="D13432" s="17">
        <v>23</v>
      </c>
      <c r="E13432" s="17">
        <v>60</v>
      </c>
      <c r="F13432" s="17">
        <v>252</v>
      </c>
      <c r="G13432" s="17">
        <v>80</v>
      </c>
      <c r="H13432" s="17">
        <v>412</v>
      </c>
    </row>
    <row r="13433" spans="1:8">
      <c r="A13433" s="15">
        <v>13428</v>
      </c>
      <c r="B13433" s="16" t="s">
        <v>55</v>
      </c>
      <c r="C13433" s="16" t="s">
        <v>248</v>
      </c>
      <c r="D13433" s="17">
        <v>0</v>
      </c>
      <c r="E13433" s="17">
        <v>0</v>
      </c>
      <c r="F13433" s="17">
        <v>0</v>
      </c>
      <c r="G13433" s="17">
        <v>0</v>
      </c>
      <c r="H13433" s="17">
        <v>0</v>
      </c>
    </row>
    <row r="13434" spans="1:8">
      <c r="A13434" s="15">
        <v>13429</v>
      </c>
      <c r="B13434" s="16" t="s">
        <v>55</v>
      </c>
      <c r="C13434" s="16" t="s">
        <v>249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55</v>
      </c>
      <c r="C13435" s="16" t="s">
        <v>250</v>
      </c>
      <c r="D13435" s="17">
        <v>0</v>
      </c>
      <c r="E13435" s="17">
        <v>0</v>
      </c>
      <c r="F13435" s="17">
        <v>3</v>
      </c>
      <c r="G13435" s="17">
        <v>0</v>
      </c>
      <c r="H13435" s="17">
        <v>0</v>
      </c>
    </row>
    <row r="13436" spans="1:8">
      <c r="A13436" s="15">
        <v>13431</v>
      </c>
      <c r="B13436" s="16" t="s">
        <v>55</v>
      </c>
      <c r="C13436" s="16" t="s">
        <v>251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55</v>
      </c>
      <c r="C13437" s="16" t="s">
        <v>252</v>
      </c>
      <c r="D13437" s="17">
        <v>0</v>
      </c>
      <c r="E13437" s="17">
        <v>0</v>
      </c>
      <c r="F13437" s="17">
        <v>0</v>
      </c>
      <c r="G13437" s="17">
        <v>0</v>
      </c>
      <c r="H13437" s="17">
        <v>0</v>
      </c>
    </row>
    <row r="13438" spans="1:8">
      <c r="A13438" s="15">
        <v>13433</v>
      </c>
      <c r="B13438" s="16" t="s">
        <v>55</v>
      </c>
      <c r="C13438" s="16" t="s">
        <v>253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55</v>
      </c>
      <c r="C13439" s="16" t="s">
        <v>254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55</v>
      </c>
      <c r="C13440" s="16" t="s">
        <v>255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55</v>
      </c>
      <c r="C13441" s="16" t="s">
        <v>256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55</v>
      </c>
      <c r="C13442" s="16" t="s">
        <v>257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55</v>
      </c>
      <c r="C13443" s="16" t="s">
        <v>258</v>
      </c>
      <c r="D13443" s="17">
        <v>0</v>
      </c>
      <c r="E13443" s="17">
        <v>0</v>
      </c>
      <c r="F13443" s="17">
        <v>9</v>
      </c>
      <c r="G13443" s="17">
        <v>6</v>
      </c>
      <c r="H13443" s="17">
        <v>21</v>
      </c>
    </row>
    <row r="13444" spans="1:8">
      <c r="A13444" s="15">
        <v>13439</v>
      </c>
      <c r="B13444" s="16" t="s">
        <v>55</v>
      </c>
      <c r="C13444" s="16" t="s">
        <v>259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55</v>
      </c>
      <c r="C13445" s="16" t="s">
        <v>260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55</v>
      </c>
      <c r="C13446" s="16" t="s">
        <v>261</v>
      </c>
      <c r="D13446" s="17">
        <v>0</v>
      </c>
      <c r="E13446" s="17">
        <v>0</v>
      </c>
      <c r="F13446" s="17">
        <v>0</v>
      </c>
      <c r="G13446" s="17">
        <v>0</v>
      </c>
      <c r="H13446" s="17">
        <v>0</v>
      </c>
    </row>
    <row r="13447" spans="1:8">
      <c r="A13447" s="15">
        <v>13442</v>
      </c>
      <c r="B13447" s="16" t="s">
        <v>55</v>
      </c>
      <c r="C13447" s="16" t="s">
        <v>262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55</v>
      </c>
      <c r="C13448" s="16" t="s">
        <v>263</v>
      </c>
      <c r="D13448" s="17">
        <v>7</v>
      </c>
      <c r="E13448" s="17">
        <v>0</v>
      </c>
      <c r="F13448" s="17">
        <v>17</v>
      </c>
      <c r="G13448" s="17">
        <v>0</v>
      </c>
      <c r="H13448" s="17">
        <v>20</v>
      </c>
    </row>
    <row r="13449" spans="1:8">
      <c r="A13449" s="15">
        <v>13444</v>
      </c>
      <c r="B13449" s="16" t="s">
        <v>55</v>
      </c>
      <c r="C13449" s="16" t="s">
        <v>264</v>
      </c>
      <c r="D13449" s="17">
        <v>0</v>
      </c>
      <c r="E13449" s="17">
        <v>0</v>
      </c>
      <c r="F13449" s="17">
        <v>0</v>
      </c>
      <c r="G13449" s="17">
        <v>0</v>
      </c>
      <c r="H13449" s="17">
        <v>0</v>
      </c>
    </row>
    <row r="13450" spans="1:8">
      <c r="A13450" s="15">
        <v>13445</v>
      </c>
      <c r="B13450" s="16" t="s">
        <v>55</v>
      </c>
      <c r="C13450" s="16" t="s">
        <v>265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55</v>
      </c>
      <c r="C13451" s="16" t="s">
        <v>266</v>
      </c>
      <c r="D13451" s="17">
        <v>0</v>
      </c>
      <c r="E13451" s="17">
        <v>0</v>
      </c>
      <c r="F13451" s="17">
        <v>10</v>
      </c>
      <c r="G13451" s="17">
        <v>0</v>
      </c>
      <c r="H13451" s="17">
        <v>14</v>
      </c>
    </row>
    <row r="13452" spans="1:8">
      <c r="A13452" s="15">
        <v>13447</v>
      </c>
      <c r="B13452" s="16" t="s">
        <v>55</v>
      </c>
      <c r="C13452" s="16" t="s">
        <v>267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55</v>
      </c>
      <c r="C13453" s="16" t="s">
        <v>268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55</v>
      </c>
      <c r="C13454" s="16" t="s">
        <v>269</v>
      </c>
      <c r="D13454" s="17">
        <v>14</v>
      </c>
      <c r="E13454" s="17">
        <v>19</v>
      </c>
      <c r="F13454" s="17">
        <v>94</v>
      </c>
      <c r="G13454" s="17">
        <v>12</v>
      </c>
      <c r="H13454" s="17">
        <v>132</v>
      </c>
    </row>
    <row r="13455" spans="1:8">
      <c r="A13455" s="15">
        <v>13450</v>
      </c>
      <c r="B13455" s="16" t="s">
        <v>55</v>
      </c>
      <c r="C13455" s="16" t="s">
        <v>363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55</v>
      </c>
      <c r="C13456" s="16" t="s">
        <v>270</v>
      </c>
      <c r="D13456" s="17">
        <v>0</v>
      </c>
      <c r="E13456" s="17">
        <v>0</v>
      </c>
      <c r="F13456" s="17">
        <v>3</v>
      </c>
      <c r="G13456" s="17">
        <v>8</v>
      </c>
      <c r="H13456" s="17">
        <v>10</v>
      </c>
    </row>
    <row r="13457" spans="1:8">
      <c r="A13457" s="15">
        <v>13452</v>
      </c>
      <c r="B13457" s="16" t="s">
        <v>55</v>
      </c>
      <c r="C13457" s="16" t="s">
        <v>271</v>
      </c>
      <c r="D13457" s="17">
        <v>0</v>
      </c>
      <c r="E13457" s="17">
        <v>0</v>
      </c>
      <c r="F13457" s="17">
        <v>3</v>
      </c>
      <c r="G13457" s="17">
        <v>0</v>
      </c>
      <c r="H13457" s="17">
        <v>3</v>
      </c>
    </row>
    <row r="13458" spans="1:8">
      <c r="A13458" s="15">
        <v>13453</v>
      </c>
      <c r="B13458" s="16" t="s">
        <v>55</v>
      </c>
      <c r="C13458" s="16" t="s">
        <v>272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55</v>
      </c>
      <c r="C13459" s="16" t="s">
        <v>273</v>
      </c>
      <c r="D13459" s="17">
        <v>0</v>
      </c>
      <c r="E13459" s="17">
        <v>0</v>
      </c>
      <c r="F13459" s="17">
        <v>0</v>
      </c>
      <c r="G13459" s="17">
        <v>0</v>
      </c>
      <c r="H13459" s="17">
        <v>0</v>
      </c>
    </row>
    <row r="13460" spans="1:8">
      <c r="A13460" s="15">
        <v>13455</v>
      </c>
      <c r="B13460" s="16" t="s">
        <v>55</v>
      </c>
      <c r="C13460" s="16" t="s">
        <v>274</v>
      </c>
      <c r="D13460" s="17">
        <v>0</v>
      </c>
      <c r="E13460" s="17">
        <v>0</v>
      </c>
      <c r="F13460" s="17">
        <v>12</v>
      </c>
      <c r="G13460" s="17">
        <v>0</v>
      </c>
      <c r="H13460" s="17">
        <v>14</v>
      </c>
    </row>
    <row r="13461" spans="1:8">
      <c r="A13461" s="15">
        <v>13456</v>
      </c>
      <c r="B13461" s="16" t="s">
        <v>55</v>
      </c>
      <c r="C13461" s="16" t="s">
        <v>275</v>
      </c>
      <c r="D13461" s="17">
        <v>0</v>
      </c>
      <c r="E13461" s="17">
        <v>0</v>
      </c>
      <c r="F13461" s="17">
        <v>0</v>
      </c>
      <c r="G13461" s="17">
        <v>0</v>
      </c>
      <c r="H13461" s="17">
        <v>6</v>
      </c>
    </row>
    <row r="13462" spans="1:8">
      <c r="A13462" s="15">
        <v>13457</v>
      </c>
      <c r="B13462" s="16" t="s">
        <v>55</v>
      </c>
      <c r="C13462" s="16" t="s">
        <v>276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55</v>
      </c>
      <c r="C13463" s="16" t="s">
        <v>277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55</v>
      </c>
      <c r="C13464" s="16" t="s">
        <v>278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55</v>
      </c>
      <c r="C13465" s="16" t="s">
        <v>364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55</v>
      </c>
      <c r="C13466" s="16" t="s">
        <v>279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55</v>
      </c>
      <c r="C13467" s="16" t="s">
        <v>280</v>
      </c>
      <c r="D13467" s="17">
        <v>0</v>
      </c>
      <c r="E13467" s="17">
        <v>0</v>
      </c>
      <c r="F13467" s="17">
        <v>55</v>
      </c>
      <c r="G13467" s="17">
        <v>69</v>
      </c>
      <c r="H13467" s="17">
        <v>127</v>
      </c>
    </row>
    <row r="13468" spans="1:8">
      <c r="A13468" s="15">
        <v>13463</v>
      </c>
      <c r="B13468" s="16" t="s">
        <v>55</v>
      </c>
      <c r="C13468" s="16" t="s">
        <v>281</v>
      </c>
      <c r="D13468" s="17">
        <v>0</v>
      </c>
      <c r="E13468" s="17">
        <v>0</v>
      </c>
      <c r="F13468" s="17">
        <v>0</v>
      </c>
      <c r="G13468" s="17">
        <v>0</v>
      </c>
      <c r="H13468" s="17">
        <v>0</v>
      </c>
    </row>
    <row r="13469" spans="1:8">
      <c r="A13469" s="15">
        <v>13464</v>
      </c>
      <c r="B13469" s="16" t="s">
        <v>55</v>
      </c>
      <c r="C13469" s="16" t="s">
        <v>282</v>
      </c>
      <c r="D13469" s="17">
        <v>0</v>
      </c>
      <c r="E13469" s="17">
        <v>0</v>
      </c>
      <c r="F13469" s="17">
        <v>4</v>
      </c>
      <c r="G13469" s="17">
        <v>4</v>
      </c>
      <c r="H13469" s="17">
        <v>7</v>
      </c>
    </row>
    <row r="13470" spans="1:8">
      <c r="A13470" s="15">
        <v>13465</v>
      </c>
      <c r="B13470" s="16" t="s">
        <v>55</v>
      </c>
      <c r="C13470" s="16" t="s">
        <v>283</v>
      </c>
      <c r="D13470" s="17">
        <v>0</v>
      </c>
      <c r="E13470" s="17">
        <v>0</v>
      </c>
      <c r="F13470" s="17">
        <v>0</v>
      </c>
      <c r="G13470" s="17">
        <v>0</v>
      </c>
      <c r="H13470" s="17">
        <v>0</v>
      </c>
    </row>
    <row r="13471" spans="1:8">
      <c r="A13471" s="15">
        <v>13466</v>
      </c>
      <c r="B13471" s="16" t="s">
        <v>55</v>
      </c>
      <c r="C13471" s="16" t="s">
        <v>284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55</v>
      </c>
      <c r="C13472" s="16" t="s">
        <v>285</v>
      </c>
      <c r="D13472" s="17">
        <v>0</v>
      </c>
      <c r="E13472" s="17">
        <v>0</v>
      </c>
      <c r="F13472" s="17">
        <v>8</v>
      </c>
      <c r="G13472" s="17">
        <v>0</v>
      </c>
      <c r="H13472" s="17">
        <v>9</v>
      </c>
    </row>
    <row r="13473" spans="1:8">
      <c r="A13473" s="15">
        <v>13468</v>
      </c>
      <c r="B13473" s="16" t="s">
        <v>55</v>
      </c>
      <c r="C13473" s="16" t="s">
        <v>375</v>
      </c>
      <c r="D13473" s="17">
        <v>0</v>
      </c>
      <c r="E13473" s="17">
        <v>0</v>
      </c>
      <c r="F13473" s="17">
        <v>0</v>
      </c>
      <c r="G13473" s="17">
        <v>0</v>
      </c>
      <c r="H13473" s="17">
        <v>0</v>
      </c>
    </row>
    <row r="13474" spans="1:8">
      <c r="A13474" s="15">
        <v>13469</v>
      </c>
      <c r="B13474" s="16" t="s">
        <v>55</v>
      </c>
      <c r="C13474" s="16" t="s">
        <v>286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55</v>
      </c>
      <c r="C13475" s="16" t="s">
        <v>287</v>
      </c>
      <c r="D13475" s="17">
        <v>0</v>
      </c>
      <c r="E13475" s="17">
        <v>0</v>
      </c>
      <c r="F13475" s="17">
        <v>0</v>
      </c>
      <c r="G13475" s="17">
        <v>6</v>
      </c>
      <c r="H13475" s="17">
        <v>6</v>
      </c>
    </row>
    <row r="13476" spans="1:8">
      <c r="A13476" s="15">
        <v>13471</v>
      </c>
      <c r="B13476" s="16" t="s">
        <v>55</v>
      </c>
      <c r="C13476" s="16" t="s">
        <v>288</v>
      </c>
      <c r="D13476" s="17">
        <v>0</v>
      </c>
      <c r="E13476" s="17">
        <v>0</v>
      </c>
      <c r="F13476" s="17">
        <v>4</v>
      </c>
      <c r="G13476" s="17">
        <v>0</v>
      </c>
      <c r="H13476" s="17">
        <v>3</v>
      </c>
    </row>
    <row r="13477" spans="1:8">
      <c r="A13477" s="15">
        <v>13472</v>
      </c>
      <c r="B13477" s="16" t="s">
        <v>55</v>
      </c>
      <c r="C13477" s="16" t="s">
        <v>289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55</v>
      </c>
      <c r="C13478" s="16" t="s">
        <v>290</v>
      </c>
      <c r="D13478" s="17">
        <v>0</v>
      </c>
      <c r="E13478" s="17">
        <v>6</v>
      </c>
      <c r="F13478" s="17">
        <v>21</v>
      </c>
      <c r="G13478" s="17">
        <v>4</v>
      </c>
      <c r="H13478" s="17">
        <v>33</v>
      </c>
    </row>
    <row r="13479" spans="1:8">
      <c r="A13479" s="15">
        <v>13474</v>
      </c>
      <c r="B13479" s="16" t="s">
        <v>55</v>
      </c>
      <c r="C13479" s="16" t="s">
        <v>291</v>
      </c>
      <c r="D13479" s="17">
        <v>0</v>
      </c>
      <c r="E13479" s="17">
        <v>0</v>
      </c>
      <c r="F13479" s="17">
        <v>0</v>
      </c>
      <c r="G13479" s="17">
        <v>0</v>
      </c>
      <c r="H13479" s="17">
        <v>0</v>
      </c>
    </row>
    <row r="13480" spans="1:8">
      <c r="A13480" s="15">
        <v>13475</v>
      </c>
      <c r="B13480" s="16" t="s">
        <v>55</v>
      </c>
      <c r="C13480" s="16" t="s">
        <v>292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55</v>
      </c>
      <c r="C13481" s="16" t="s">
        <v>293</v>
      </c>
      <c r="D13481" s="17">
        <v>0</v>
      </c>
      <c r="E13481" s="17">
        <v>0</v>
      </c>
      <c r="F13481" s="17">
        <v>4</v>
      </c>
      <c r="G13481" s="17">
        <v>14</v>
      </c>
      <c r="H13481" s="17">
        <v>18</v>
      </c>
    </row>
    <row r="13482" spans="1:8">
      <c r="A13482" s="15">
        <v>13477</v>
      </c>
      <c r="B13482" s="16" t="s">
        <v>55</v>
      </c>
      <c r="C13482" s="16" t="s">
        <v>365</v>
      </c>
      <c r="D13482" s="17">
        <v>0</v>
      </c>
      <c r="E13482" s="17">
        <v>0</v>
      </c>
      <c r="F13482" s="17">
        <v>0</v>
      </c>
      <c r="G13482" s="17">
        <v>0</v>
      </c>
      <c r="H13482" s="17">
        <v>0</v>
      </c>
    </row>
    <row r="13483" spans="1:8">
      <c r="A13483" s="15">
        <v>13478</v>
      </c>
      <c r="B13483" s="16" t="s">
        <v>55</v>
      </c>
      <c r="C13483" s="16" t="s">
        <v>294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55</v>
      </c>
      <c r="C13484" s="16" t="s">
        <v>295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55</v>
      </c>
      <c r="C13485" s="16" t="s">
        <v>296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55</v>
      </c>
      <c r="C13486" s="16" t="s">
        <v>297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55</v>
      </c>
      <c r="C13487" s="16" t="s">
        <v>298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55</v>
      </c>
      <c r="C13488" s="16" t="s">
        <v>299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55</v>
      </c>
      <c r="C13489" s="16" t="s">
        <v>300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55</v>
      </c>
      <c r="C13490" s="16" t="s">
        <v>301</v>
      </c>
      <c r="D13490" s="17">
        <v>0</v>
      </c>
      <c r="E13490" s="17">
        <v>0</v>
      </c>
      <c r="F13490" s="17">
        <v>0</v>
      </c>
      <c r="G13490" s="17">
        <v>0</v>
      </c>
      <c r="H13490" s="17">
        <v>4</v>
      </c>
    </row>
    <row r="13491" spans="1:8">
      <c r="A13491" s="15">
        <v>13486</v>
      </c>
      <c r="B13491" s="16" t="s">
        <v>55</v>
      </c>
      <c r="C13491" s="16" t="s">
        <v>366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55</v>
      </c>
      <c r="C13492" s="16" t="s">
        <v>302</v>
      </c>
      <c r="D13492" s="17">
        <v>0</v>
      </c>
      <c r="E13492" s="17">
        <v>0</v>
      </c>
      <c r="F13492" s="17">
        <v>13</v>
      </c>
      <c r="G13492" s="17">
        <v>0</v>
      </c>
      <c r="H13492" s="17">
        <v>13</v>
      </c>
    </row>
    <row r="13493" spans="1:8">
      <c r="A13493" s="15">
        <v>13488</v>
      </c>
      <c r="B13493" s="16" t="s">
        <v>55</v>
      </c>
      <c r="C13493" s="16" t="s">
        <v>383</v>
      </c>
      <c r="D13493" s="17">
        <v>0</v>
      </c>
      <c r="E13493" s="17">
        <v>0</v>
      </c>
      <c r="F13493" s="17">
        <v>0</v>
      </c>
      <c r="G13493" s="17">
        <v>0</v>
      </c>
      <c r="H13493" s="17">
        <v>0</v>
      </c>
    </row>
    <row r="13494" spans="1:8">
      <c r="A13494" s="15">
        <v>13489</v>
      </c>
      <c r="B13494" s="16" t="s">
        <v>55</v>
      </c>
      <c r="C13494" s="16" t="s">
        <v>384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55</v>
      </c>
      <c r="C13495" s="16" t="s">
        <v>385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55</v>
      </c>
      <c r="C13496" s="16" t="s">
        <v>386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55</v>
      </c>
      <c r="C13497" s="16" t="s">
        <v>387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55</v>
      </c>
      <c r="C13498" s="16" t="s">
        <v>303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55</v>
      </c>
      <c r="C13499" s="16" t="s">
        <v>304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55</v>
      </c>
      <c r="C13500" s="16" t="s">
        <v>376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55</v>
      </c>
      <c r="C13501" s="16" t="s">
        <v>305</v>
      </c>
      <c r="D13501" s="17">
        <v>0</v>
      </c>
      <c r="E13501" s="17">
        <v>0</v>
      </c>
      <c r="F13501" s="17">
        <v>5</v>
      </c>
      <c r="G13501" s="17">
        <v>0</v>
      </c>
      <c r="H13501" s="17">
        <v>5</v>
      </c>
    </row>
    <row r="13502" spans="1:8">
      <c r="A13502" s="15">
        <v>13497</v>
      </c>
      <c r="B13502" s="16" t="s">
        <v>55</v>
      </c>
      <c r="C13502" s="16" t="s">
        <v>306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55</v>
      </c>
      <c r="C13503" s="16" t="s">
        <v>307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55</v>
      </c>
      <c r="C13504" s="16" t="s">
        <v>308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55</v>
      </c>
      <c r="C13505" s="16" t="s">
        <v>309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55</v>
      </c>
      <c r="C13506" s="16" t="s">
        <v>310</v>
      </c>
      <c r="D13506" s="17">
        <v>0</v>
      </c>
      <c r="E13506" s="17">
        <v>0</v>
      </c>
      <c r="F13506" s="17">
        <v>0</v>
      </c>
      <c r="G13506" s="17">
        <v>0</v>
      </c>
      <c r="H13506" s="17">
        <v>3</v>
      </c>
    </row>
    <row r="13507" spans="1:8">
      <c r="A13507" s="15">
        <v>13502</v>
      </c>
      <c r="B13507" s="16" t="s">
        <v>55</v>
      </c>
      <c r="C13507" s="16" t="s">
        <v>311</v>
      </c>
      <c r="D13507" s="17">
        <v>0</v>
      </c>
      <c r="E13507" s="17">
        <v>0</v>
      </c>
      <c r="F13507" s="17">
        <v>9</v>
      </c>
      <c r="G13507" s="17">
        <v>0</v>
      </c>
      <c r="H13507" s="17">
        <v>6</v>
      </c>
    </row>
    <row r="13508" spans="1:8">
      <c r="A13508" s="15">
        <v>13503</v>
      </c>
      <c r="B13508" s="16" t="s">
        <v>55</v>
      </c>
      <c r="C13508" s="16" t="s">
        <v>312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55</v>
      </c>
      <c r="C13509" s="16" t="s">
        <v>313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55</v>
      </c>
      <c r="C13510" s="16" t="s">
        <v>314</v>
      </c>
      <c r="D13510" s="17">
        <v>9</v>
      </c>
      <c r="E13510" s="17">
        <v>4</v>
      </c>
      <c r="F13510" s="17">
        <v>21</v>
      </c>
      <c r="G13510" s="17">
        <v>0</v>
      </c>
      <c r="H13510" s="17">
        <v>30</v>
      </c>
    </row>
    <row r="13511" spans="1:8">
      <c r="A13511" s="15">
        <v>13506</v>
      </c>
      <c r="B13511" s="16" t="s">
        <v>55</v>
      </c>
      <c r="C13511" s="16" t="s">
        <v>388</v>
      </c>
      <c r="D13511" s="17">
        <v>0</v>
      </c>
      <c r="E13511" s="17">
        <v>0</v>
      </c>
      <c r="F13511" s="17">
        <v>0</v>
      </c>
      <c r="G13511" s="17">
        <v>4</v>
      </c>
      <c r="H13511" s="17">
        <v>4</v>
      </c>
    </row>
    <row r="13512" spans="1:8">
      <c r="A13512" s="15">
        <v>13507</v>
      </c>
      <c r="B13512" s="16" t="s">
        <v>55</v>
      </c>
      <c r="C13512" s="16" t="s">
        <v>367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55</v>
      </c>
      <c r="C13513" s="16" t="s">
        <v>315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55</v>
      </c>
      <c r="C13514" s="16" t="s">
        <v>316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55</v>
      </c>
      <c r="C13515" s="16" t="s">
        <v>317</v>
      </c>
      <c r="D13515" s="17">
        <v>0</v>
      </c>
      <c r="E13515" s="17">
        <v>0</v>
      </c>
      <c r="F13515" s="17">
        <v>3</v>
      </c>
      <c r="G13515" s="17">
        <v>0</v>
      </c>
      <c r="H13515" s="17">
        <v>3</v>
      </c>
    </row>
    <row r="13516" spans="1:8">
      <c r="A13516" s="15">
        <v>13511</v>
      </c>
      <c r="B13516" s="16" t="s">
        <v>55</v>
      </c>
      <c r="C13516" s="16" t="s">
        <v>318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55</v>
      </c>
      <c r="C13517" s="16" t="s">
        <v>319</v>
      </c>
      <c r="D13517" s="17">
        <v>0</v>
      </c>
      <c r="E13517" s="17">
        <v>0</v>
      </c>
      <c r="F13517" s="17">
        <v>0</v>
      </c>
      <c r="G13517" s="17">
        <v>0</v>
      </c>
      <c r="H13517" s="17">
        <v>0</v>
      </c>
    </row>
    <row r="13518" spans="1:8">
      <c r="A13518" s="15">
        <v>13513</v>
      </c>
      <c r="B13518" s="16" t="s">
        <v>55</v>
      </c>
      <c r="C13518" s="16" t="s">
        <v>320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55</v>
      </c>
      <c r="C13519" s="16" t="s">
        <v>321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55</v>
      </c>
      <c r="C13520" s="16" t="s">
        <v>377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55</v>
      </c>
      <c r="C13521" s="16" t="s">
        <v>322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55</v>
      </c>
      <c r="C13522" s="16" t="s">
        <v>323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55</v>
      </c>
      <c r="C13523" s="16" t="s">
        <v>324</v>
      </c>
      <c r="D13523" s="17">
        <v>0</v>
      </c>
      <c r="E13523" s="17">
        <v>0</v>
      </c>
      <c r="F13523" s="17">
        <v>5</v>
      </c>
      <c r="G13523" s="17">
        <v>3</v>
      </c>
      <c r="H13523" s="17">
        <v>5</v>
      </c>
    </row>
    <row r="13524" spans="1:8">
      <c r="A13524" s="15">
        <v>13519</v>
      </c>
      <c r="B13524" s="16" t="s">
        <v>55</v>
      </c>
      <c r="C13524" s="16" t="s">
        <v>325</v>
      </c>
      <c r="D13524" s="17">
        <v>3</v>
      </c>
      <c r="E13524" s="17">
        <v>0</v>
      </c>
      <c r="F13524" s="17">
        <v>0</v>
      </c>
      <c r="G13524" s="17">
        <v>0</v>
      </c>
      <c r="H13524" s="17">
        <v>3</v>
      </c>
    </row>
    <row r="13525" spans="1:8">
      <c r="A13525" s="15">
        <v>13520</v>
      </c>
      <c r="B13525" s="16" t="s">
        <v>55</v>
      </c>
      <c r="C13525" s="16" t="s">
        <v>368</v>
      </c>
      <c r="D13525" s="17">
        <v>0</v>
      </c>
      <c r="E13525" s="17">
        <v>5</v>
      </c>
      <c r="F13525" s="17">
        <v>4</v>
      </c>
      <c r="G13525" s="17">
        <v>0</v>
      </c>
      <c r="H13525" s="17">
        <v>8</v>
      </c>
    </row>
    <row r="13526" spans="1:8">
      <c r="A13526" s="15">
        <v>13521</v>
      </c>
      <c r="B13526" s="16" t="s">
        <v>55</v>
      </c>
      <c r="C13526" s="16" t="s">
        <v>326</v>
      </c>
      <c r="D13526" s="17">
        <v>3</v>
      </c>
      <c r="E13526" s="17">
        <v>0</v>
      </c>
      <c r="F13526" s="17">
        <v>25</v>
      </c>
      <c r="G13526" s="17">
        <v>11</v>
      </c>
      <c r="H13526" s="17">
        <v>34</v>
      </c>
    </row>
    <row r="13527" spans="1:8">
      <c r="A13527" s="15">
        <v>13522</v>
      </c>
      <c r="B13527" s="16" t="s">
        <v>55</v>
      </c>
      <c r="C13527" s="16" t="s">
        <v>327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55</v>
      </c>
      <c r="C13528" s="16" t="s">
        <v>328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55</v>
      </c>
      <c r="C13529" s="16" t="s">
        <v>329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55</v>
      </c>
      <c r="C13530" s="16" t="s">
        <v>379</v>
      </c>
      <c r="D13530" s="17">
        <v>0</v>
      </c>
      <c r="E13530" s="17">
        <v>0</v>
      </c>
      <c r="F13530" s="17">
        <v>0</v>
      </c>
      <c r="G13530" s="17">
        <v>0</v>
      </c>
      <c r="H13530" s="17">
        <v>0</v>
      </c>
    </row>
    <row r="13531" spans="1:8">
      <c r="A13531" s="15">
        <v>13526</v>
      </c>
      <c r="B13531" s="16" t="s">
        <v>55</v>
      </c>
      <c r="C13531" s="16" t="s">
        <v>369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55</v>
      </c>
      <c r="C13532" s="16" t="s">
        <v>389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55</v>
      </c>
      <c r="C13533" s="16" t="s">
        <v>390</v>
      </c>
      <c r="D13533" s="17">
        <v>0</v>
      </c>
      <c r="E13533" s="17">
        <v>0</v>
      </c>
      <c r="F13533" s="17">
        <v>0</v>
      </c>
      <c r="G13533" s="17">
        <v>0</v>
      </c>
      <c r="H13533" s="17">
        <v>0</v>
      </c>
    </row>
    <row r="13534" spans="1:8">
      <c r="A13534" s="15">
        <v>13529</v>
      </c>
      <c r="B13534" s="16" t="s">
        <v>55</v>
      </c>
      <c r="C13534" s="16" t="s">
        <v>330</v>
      </c>
      <c r="D13534" s="17">
        <v>0</v>
      </c>
      <c r="E13534" s="17">
        <v>0</v>
      </c>
      <c r="F13534" s="17">
        <v>10</v>
      </c>
      <c r="G13534" s="17">
        <v>9</v>
      </c>
      <c r="H13534" s="17">
        <v>18</v>
      </c>
    </row>
    <row r="13535" spans="1:8">
      <c r="A13535" s="15">
        <v>13530</v>
      </c>
      <c r="B13535" s="16" t="s">
        <v>55</v>
      </c>
      <c r="C13535" s="16" t="s">
        <v>391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55</v>
      </c>
      <c r="C13536" s="16" t="s">
        <v>392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55</v>
      </c>
      <c r="C13537" s="16" t="s">
        <v>393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55</v>
      </c>
      <c r="C13538" s="16" t="s">
        <v>331</v>
      </c>
      <c r="D13538" s="17">
        <v>0</v>
      </c>
      <c r="E13538" s="17">
        <v>0</v>
      </c>
      <c r="F13538" s="17">
        <v>0</v>
      </c>
      <c r="G13538" s="17">
        <v>0</v>
      </c>
      <c r="H13538" s="17">
        <v>0</v>
      </c>
    </row>
    <row r="13539" spans="1:8">
      <c r="A13539" s="15">
        <v>13534</v>
      </c>
      <c r="B13539" s="16" t="s">
        <v>55</v>
      </c>
      <c r="C13539" s="16" t="s">
        <v>394</v>
      </c>
      <c r="D13539" s="17">
        <v>5133</v>
      </c>
      <c r="E13539" s="17">
        <v>3095</v>
      </c>
      <c r="F13539" s="17">
        <v>13612</v>
      </c>
      <c r="G13539" s="17">
        <v>7270</v>
      </c>
      <c r="H13539" s="17">
        <v>29108</v>
      </c>
    </row>
    <row r="13540" spans="1:8">
      <c r="A13540" s="15">
        <v>13535</v>
      </c>
      <c r="B13540" s="16" t="s">
        <v>55</v>
      </c>
      <c r="C13540" s="16" t="s">
        <v>332</v>
      </c>
      <c r="D13540" s="17">
        <v>0</v>
      </c>
      <c r="E13540" s="17">
        <v>0</v>
      </c>
      <c r="F13540" s="17">
        <v>0</v>
      </c>
      <c r="G13540" s="17">
        <v>0</v>
      </c>
      <c r="H13540" s="17">
        <v>0</v>
      </c>
    </row>
    <row r="13541" spans="1:8">
      <c r="A13541" s="15">
        <v>13536</v>
      </c>
      <c r="B13541" s="16" t="s">
        <v>55</v>
      </c>
      <c r="C13541" s="16" t="s">
        <v>333</v>
      </c>
      <c r="D13541" s="17">
        <v>0</v>
      </c>
      <c r="E13541" s="17">
        <v>0</v>
      </c>
      <c r="F13541" s="17">
        <v>0</v>
      </c>
      <c r="G13541" s="17">
        <v>0</v>
      </c>
      <c r="H13541" s="17">
        <v>0</v>
      </c>
    </row>
    <row r="13542" spans="1:8">
      <c r="A13542" s="15">
        <v>13537</v>
      </c>
      <c r="B13542" s="16" t="s">
        <v>56</v>
      </c>
      <c r="C13542" s="16" t="s">
        <v>97</v>
      </c>
      <c r="D13542" s="17">
        <v>6</v>
      </c>
      <c r="E13542" s="17">
        <v>24</v>
      </c>
      <c r="F13542" s="17">
        <v>184</v>
      </c>
      <c r="G13542" s="17">
        <v>18</v>
      </c>
      <c r="H13542" s="17">
        <v>239</v>
      </c>
    </row>
    <row r="13543" spans="1:8">
      <c r="A13543" s="15">
        <v>13538</v>
      </c>
      <c r="B13543" s="16" t="s">
        <v>56</v>
      </c>
      <c r="C13543" s="16" t="s">
        <v>347</v>
      </c>
      <c r="D13543" s="17">
        <v>0</v>
      </c>
      <c r="E13543" s="17">
        <v>0</v>
      </c>
      <c r="F13543" s="17">
        <v>0</v>
      </c>
      <c r="G13543" s="17">
        <v>0</v>
      </c>
      <c r="H13543" s="17">
        <v>0</v>
      </c>
    </row>
    <row r="13544" spans="1:8">
      <c r="A13544" s="15">
        <v>13539</v>
      </c>
      <c r="B13544" s="16" t="s">
        <v>56</v>
      </c>
      <c r="C13544" s="16" t="s">
        <v>98</v>
      </c>
      <c r="D13544" s="17">
        <v>0</v>
      </c>
      <c r="E13544" s="17">
        <v>5</v>
      </c>
      <c r="F13544" s="17">
        <v>23</v>
      </c>
      <c r="G13544" s="17">
        <v>0</v>
      </c>
      <c r="H13544" s="17">
        <v>30</v>
      </c>
    </row>
    <row r="13545" spans="1:8">
      <c r="A13545" s="15">
        <v>13540</v>
      </c>
      <c r="B13545" s="16" t="s">
        <v>56</v>
      </c>
      <c r="C13545" s="16" t="s">
        <v>99</v>
      </c>
      <c r="D13545" s="17">
        <v>0</v>
      </c>
      <c r="E13545" s="17">
        <v>0</v>
      </c>
      <c r="F13545" s="17">
        <v>6</v>
      </c>
      <c r="G13545" s="17">
        <v>0</v>
      </c>
      <c r="H13545" s="17">
        <v>6</v>
      </c>
    </row>
    <row r="13546" spans="1:8">
      <c r="A13546" s="15">
        <v>13541</v>
      </c>
      <c r="B13546" s="16" t="s">
        <v>56</v>
      </c>
      <c r="C13546" s="16" t="s">
        <v>100</v>
      </c>
      <c r="D13546" s="17">
        <v>0</v>
      </c>
      <c r="E13546" s="17">
        <v>0</v>
      </c>
      <c r="F13546" s="17">
        <v>0</v>
      </c>
      <c r="G13546" s="17">
        <v>0</v>
      </c>
      <c r="H13546" s="17">
        <v>0</v>
      </c>
    </row>
    <row r="13547" spans="1:8">
      <c r="A13547" s="15">
        <v>13542</v>
      </c>
      <c r="B13547" s="16" t="s">
        <v>56</v>
      </c>
      <c r="C13547" s="16" t="s">
        <v>101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56</v>
      </c>
      <c r="C13548" s="16" t="s">
        <v>102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56</v>
      </c>
      <c r="C13549" s="16" t="s">
        <v>103</v>
      </c>
      <c r="D13549" s="17">
        <v>0</v>
      </c>
      <c r="E13549" s="17">
        <v>0</v>
      </c>
      <c r="F13549" s="17">
        <v>0</v>
      </c>
      <c r="G13549" s="17">
        <v>0</v>
      </c>
      <c r="H13549" s="17">
        <v>0</v>
      </c>
    </row>
    <row r="13550" spans="1:8">
      <c r="A13550" s="15">
        <v>13545</v>
      </c>
      <c r="B13550" s="16" t="s">
        <v>56</v>
      </c>
      <c r="C13550" s="16" t="s">
        <v>104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56</v>
      </c>
      <c r="C13551" s="16" t="s">
        <v>105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56</v>
      </c>
      <c r="C13552" s="16" t="s">
        <v>106</v>
      </c>
      <c r="D13552" s="17">
        <v>4</v>
      </c>
      <c r="E13552" s="17">
        <v>8</v>
      </c>
      <c r="F13552" s="17">
        <v>58</v>
      </c>
      <c r="G13552" s="17">
        <v>40</v>
      </c>
      <c r="H13552" s="17">
        <v>104</v>
      </c>
    </row>
    <row r="13553" spans="1:8">
      <c r="A13553" s="15">
        <v>13548</v>
      </c>
      <c r="B13553" s="16" t="s">
        <v>56</v>
      </c>
      <c r="C13553" s="16" t="s">
        <v>107</v>
      </c>
      <c r="D13553" s="17">
        <v>0</v>
      </c>
      <c r="E13553" s="17">
        <v>0</v>
      </c>
      <c r="F13553" s="17">
        <v>0</v>
      </c>
      <c r="G13553" s="17">
        <v>0</v>
      </c>
      <c r="H13553" s="17">
        <v>0</v>
      </c>
    </row>
    <row r="13554" spans="1:8">
      <c r="A13554" s="15">
        <v>13549</v>
      </c>
      <c r="B13554" s="16" t="s">
        <v>56</v>
      </c>
      <c r="C13554" s="16" t="s">
        <v>108</v>
      </c>
      <c r="D13554" s="17">
        <v>0</v>
      </c>
      <c r="E13554" s="17">
        <v>3</v>
      </c>
      <c r="F13554" s="17">
        <v>56</v>
      </c>
      <c r="G13554" s="17">
        <v>20</v>
      </c>
      <c r="H13554" s="17">
        <v>82</v>
      </c>
    </row>
    <row r="13555" spans="1:8">
      <c r="A13555" s="15">
        <v>13550</v>
      </c>
      <c r="B13555" s="16" t="s">
        <v>56</v>
      </c>
      <c r="C13555" s="16" t="s">
        <v>109</v>
      </c>
      <c r="D13555" s="17">
        <v>0</v>
      </c>
      <c r="E13555" s="17">
        <v>0</v>
      </c>
      <c r="F13555" s="17">
        <v>0</v>
      </c>
      <c r="G13555" s="17">
        <v>0</v>
      </c>
      <c r="H13555" s="17">
        <v>0</v>
      </c>
    </row>
    <row r="13556" spans="1:8">
      <c r="A13556" s="15">
        <v>13551</v>
      </c>
      <c r="B13556" s="16" t="s">
        <v>56</v>
      </c>
      <c r="C13556" s="16" t="s">
        <v>110</v>
      </c>
      <c r="D13556" s="17">
        <v>22174</v>
      </c>
      <c r="E13556" s="17">
        <v>14477</v>
      </c>
      <c r="F13556" s="17">
        <v>34549</v>
      </c>
      <c r="G13556" s="17">
        <v>12874</v>
      </c>
      <c r="H13556" s="17">
        <v>84067</v>
      </c>
    </row>
    <row r="13557" spans="1:8">
      <c r="A13557" s="15">
        <v>13552</v>
      </c>
      <c r="B13557" s="16" t="s">
        <v>56</v>
      </c>
      <c r="C13557" s="16" t="s">
        <v>348</v>
      </c>
      <c r="D13557" s="17">
        <v>0</v>
      </c>
      <c r="E13557" s="17">
        <v>0</v>
      </c>
      <c r="F13557" s="17">
        <v>0</v>
      </c>
      <c r="G13557" s="17">
        <v>0</v>
      </c>
      <c r="H13557" s="17">
        <v>0</v>
      </c>
    </row>
    <row r="13558" spans="1:8">
      <c r="A13558" s="15">
        <v>13553</v>
      </c>
      <c r="B13558" s="16" t="s">
        <v>56</v>
      </c>
      <c r="C13558" s="16" t="s">
        <v>111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56</v>
      </c>
      <c r="C13559" s="16" t="s">
        <v>112</v>
      </c>
      <c r="D13559" s="17">
        <v>0</v>
      </c>
      <c r="E13559" s="17">
        <v>0</v>
      </c>
      <c r="F13559" s="17">
        <v>0</v>
      </c>
      <c r="G13559" s="17">
        <v>0</v>
      </c>
      <c r="H13559" s="17">
        <v>0</v>
      </c>
    </row>
    <row r="13560" spans="1:8">
      <c r="A13560" s="15">
        <v>13555</v>
      </c>
      <c r="B13560" s="16" t="s">
        <v>56</v>
      </c>
      <c r="C13560" s="16" t="s">
        <v>113</v>
      </c>
      <c r="D13560" s="17">
        <v>0</v>
      </c>
      <c r="E13560" s="17">
        <v>4</v>
      </c>
      <c r="F13560" s="17">
        <v>33</v>
      </c>
      <c r="G13560" s="17">
        <v>98</v>
      </c>
      <c r="H13560" s="17">
        <v>137</v>
      </c>
    </row>
    <row r="13561" spans="1:8">
      <c r="A13561" s="15">
        <v>13556</v>
      </c>
      <c r="B13561" s="16" t="s">
        <v>56</v>
      </c>
      <c r="C13561" s="16" t="s">
        <v>114</v>
      </c>
      <c r="D13561" s="17">
        <v>0</v>
      </c>
      <c r="E13561" s="17">
        <v>0</v>
      </c>
      <c r="F13561" s="17">
        <v>3</v>
      </c>
      <c r="G13561" s="17">
        <v>0</v>
      </c>
      <c r="H13561" s="17">
        <v>3</v>
      </c>
    </row>
    <row r="13562" spans="1:8">
      <c r="A13562" s="15">
        <v>13557</v>
      </c>
      <c r="B13562" s="16" t="s">
        <v>56</v>
      </c>
      <c r="C13562" s="16" t="s">
        <v>115</v>
      </c>
      <c r="D13562" s="17">
        <v>0</v>
      </c>
      <c r="E13562" s="17">
        <v>0</v>
      </c>
      <c r="F13562" s="17">
        <v>0</v>
      </c>
      <c r="G13562" s="17">
        <v>0</v>
      </c>
      <c r="H13562" s="17">
        <v>0</v>
      </c>
    </row>
    <row r="13563" spans="1:8">
      <c r="A13563" s="15">
        <v>13558</v>
      </c>
      <c r="B13563" s="16" t="s">
        <v>56</v>
      </c>
      <c r="C13563" s="16" t="s">
        <v>116</v>
      </c>
      <c r="D13563" s="17">
        <v>7</v>
      </c>
      <c r="E13563" s="17">
        <v>6</v>
      </c>
      <c r="F13563" s="17">
        <v>16</v>
      </c>
      <c r="G13563" s="17">
        <v>0</v>
      </c>
      <c r="H13563" s="17">
        <v>29</v>
      </c>
    </row>
    <row r="13564" spans="1:8">
      <c r="A13564" s="15">
        <v>13559</v>
      </c>
      <c r="B13564" s="16" t="s">
        <v>56</v>
      </c>
      <c r="C13564" s="16" t="s">
        <v>117</v>
      </c>
      <c r="D13564" s="17">
        <v>56</v>
      </c>
      <c r="E13564" s="17">
        <v>114</v>
      </c>
      <c r="F13564" s="17">
        <v>427</v>
      </c>
      <c r="G13564" s="17">
        <v>19</v>
      </c>
      <c r="H13564" s="17">
        <v>609</v>
      </c>
    </row>
    <row r="13565" spans="1:8">
      <c r="A13565" s="15">
        <v>13560</v>
      </c>
      <c r="B13565" s="16" t="s">
        <v>56</v>
      </c>
      <c r="C13565" s="16" t="s">
        <v>118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56</v>
      </c>
      <c r="C13566" s="16" t="s">
        <v>119</v>
      </c>
      <c r="D13566" s="17">
        <v>0</v>
      </c>
      <c r="E13566" s="17">
        <v>0</v>
      </c>
      <c r="F13566" s="17">
        <v>20</v>
      </c>
      <c r="G13566" s="17">
        <v>8</v>
      </c>
      <c r="H13566" s="17">
        <v>22</v>
      </c>
    </row>
    <row r="13567" spans="1:8">
      <c r="A13567" s="15">
        <v>13562</v>
      </c>
      <c r="B13567" s="16" t="s">
        <v>56</v>
      </c>
      <c r="C13567" s="16" t="s">
        <v>120</v>
      </c>
      <c r="D13567" s="17">
        <v>4</v>
      </c>
      <c r="E13567" s="17">
        <v>4</v>
      </c>
      <c r="F13567" s="17">
        <v>16</v>
      </c>
      <c r="G13567" s="17">
        <v>15</v>
      </c>
      <c r="H13567" s="17">
        <v>39</v>
      </c>
    </row>
    <row r="13568" spans="1:8">
      <c r="A13568" s="15">
        <v>13563</v>
      </c>
      <c r="B13568" s="16" t="s">
        <v>56</v>
      </c>
      <c r="C13568" s="16" t="s">
        <v>121</v>
      </c>
      <c r="D13568" s="17">
        <v>0</v>
      </c>
      <c r="E13568" s="17">
        <v>0</v>
      </c>
      <c r="F13568" s="17">
        <v>0</v>
      </c>
      <c r="G13568" s="17">
        <v>0</v>
      </c>
      <c r="H13568" s="17">
        <v>0</v>
      </c>
    </row>
    <row r="13569" spans="1:8">
      <c r="A13569" s="15">
        <v>13564</v>
      </c>
      <c r="B13569" s="16" t="s">
        <v>56</v>
      </c>
      <c r="C13569" s="16" t="s">
        <v>122</v>
      </c>
      <c r="D13569" s="17">
        <v>0</v>
      </c>
      <c r="E13569" s="17">
        <v>0</v>
      </c>
      <c r="F13569" s="17">
        <v>0</v>
      </c>
      <c r="G13569" s="17">
        <v>0</v>
      </c>
      <c r="H13569" s="17">
        <v>0</v>
      </c>
    </row>
    <row r="13570" spans="1:8">
      <c r="A13570" s="15">
        <v>13565</v>
      </c>
      <c r="B13570" s="16" t="s">
        <v>56</v>
      </c>
      <c r="C13570" s="16" t="s">
        <v>123</v>
      </c>
      <c r="D13570" s="17">
        <v>0</v>
      </c>
      <c r="E13570" s="17">
        <v>3</v>
      </c>
      <c r="F13570" s="17">
        <v>0</v>
      </c>
      <c r="G13570" s="17">
        <v>0</v>
      </c>
      <c r="H13570" s="17">
        <v>3</v>
      </c>
    </row>
    <row r="13571" spans="1:8">
      <c r="A13571" s="15">
        <v>13566</v>
      </c>
      <c r="B13571" s="16" t="s">
        <v>56</v>
      </c>
      <c r="C13571" s="16" t="s">
        <v>124</v>
      </c>
      <c r="D13571" s="17">
        <v>3</v>
      </c>
      <c r="E13571" s="17">
        <v>0</v>
      </c>
      <c r="F13571" s="17">
        <v>12</v>
      </c>
      <c r="G13571" s="17">
        <v>0</v>
      </c>
      <c r="H13571" s="17">
        <v>15</v>
      </c>
    </row>
    <row r="13572" spans="1:8">
      <c r="A13572" s="15">
        <v>13567</v>
      </c>
      <c r="B13572" s="16" t="s">
        <v>56</v>
      </c>
      <c r="C13572" s="16" t="s">
        <v>380</v>
      </c>
      <c r="D13572" s="17">
        <v>0</v>
      </c>
      <c r="E13572" s="17">
        <v>0</v>
      </c>
      <c r="F13572" s="17">
        <v>8</v>
      </c>
      <c r="G13572" s="17">
        <v>0</v>
      </c>
      <c r="H13572" s="17">
        <v>6</v>
      </c>
    </row>
    <row r="13573" spans="1:8">
      <c r="A13573" s="15">
        <v>13568</v>
      </c>
      <c r="B13573" s="16" t="s">
        <v>56</v>
      </c>
      <c r="C13573" s="16" t="s">
        <v>372</v>
      </c>
      <c r="D13573" s="17">
        <v>0</v>
      </c>
      <c r="E13573" s="17">
        <v>0</v>
      </c>
      <c r="F13573" s="17">
        <v>0</v>
      </c>
      <c r="G13573" s="17">
        <v>0</v>
      </c>
      <c r="H13573" s="17">
        <v>0</v>
      </c>
    </row>
    <row r="13574" spans="1:8">
      <c r="A13574" s="15">
        <v>13569</v>
      </c>
      <c r="B13574" s="16" t="s">
        <v>56</v>
      </c>
      <c r="C13574" s="16" t="s">
        <v>125</v>
      </c>
      <c r="D13574" s="17">
        <v>0</v>
      </c>
      <c r="E13574" s="17">
        <v>0</v>
      </c>
      <c r="F13574" s="17">
        <v>104</v>
      </c>
      <c r="G13574" s="17">
        <v>22</v>
      </c>
      <c r="H13574" s="17">
        <v>123</v>
      </c>
    </row>
    <row r="13575" spans="1:8">
      <c r="A13575" s="15">
        <v>13570</v>
      </c>
      <c r="B13575" s="16" t="s">
        <v>56</v>
      </c>
      <c r="C13575" s="16" t="s">
        <v>126</v>
      </c>
      <c r="D13575" s="17">
        <v>0</v>
      </c>
      <c r="E13575" s="17">
        <v>0</v>
      </c>
      <c r="F13575" s="17">
        <v>3</v>
      </c>
      <c r="G13575" s="17">
        <v>0</v>
      </c>
      <c r="H13575" s="17">
        <v>6</v>
      </c>
    </row>
    <row r="13576" spans="1:8">
      <c r="A13576" s="15">
        <v>13571</v>
      </c>
      <c r="B13576" s="16" t="s">
        <v>56</v>
      </c>
      <c r="C13576" s="16" t="s">
        <v>127</v>
      </c>
      <c r="D13576" s="17">
        <v>20</v>
      </c>
      <c r="E13576" s="17">
        <v>33</v>
      </c>
      <c r="F13576" s="17">
        <v>110</v>
      </c>
      <c r="G13576" s="17">
        <v>3</v>
      </c>
      <c r="H13576" s="17">
        <v>166</v>
      </c>
    </row>
    <row r="13577" spans="1:8">
      <c r="A13577" s="15">
        <v>13572</v>
      </c>
      <c r="B13577" s="16" t="s">
        <v>56</v>
      </c>
      <c r="C13577" s="16" t="s">
        <v>128</v>
      </c>
      <c r="D13577" s="17">
        <v>0</v>
      </c>
      <c r="E13577" s="17">
        <v>0</v>
      </c>
      <c r="F13577" s="17">
        <v>0</v>
      </c>
      <c r="G13577" s="17">
        <v>0</v>
      </c>
      <c r="H13577" s="17">
        <v>0</v>
      </c>
    </row>
    <row r="13578" spans="1:8">
      <c r="A13578" s="15">
        <v>13573</v>
      </c>
      <c r="B13578" s="16" t="s">
        <v>56</v>
      </c>
      <c r="C13578" s="16" t="s">
        <v>129</v>
      </c>
      <c r="D13578" s="17">
        <v>5</v>
      </c>
      <c r="E13578" s="17">
        <v>23</v>
      </c>
      <c r="F13578" s="17">
        <v>46</v>
      </c>
      <c r="G13578" s="17">
        <v>3</v>
      </c>
      <c r="H13578" s="17">
        <v>77</v>
      </c>
    </row>
    <row r="13579" spans="1:8">
      <c r="A13579" s="15">
        <v>13574</v>
      </c>
      <c r="B13579" s="16" t="s">
        <v>56</v>
      </c>
      <c r="C13579" s="16" t="s">
        <v>130</v>
      </c>
      <c r="D13579" s="17">
        <v>5</v>
      </c>
      <c r="E13579" s="17">
        <v>0</v>
      </c>
      <c r="F13579" s="17">
        <v>28</v>
      </c>
      <c r="G13579" s="17">
        <v>5</v>
      </c>
      <c r="H13579" s="17">
        <v>41</v>
      </c>
    </row>
    <row r="13580" spans="1:8">
      <c r="A13580" s="15">
        <v>13575</v>
      </c>
      <c r="B13580" s="16" t="s">
        <v>56</v>
      </c>
      <c r="C13580" s="16" t="s">
        <v>131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56</v>
      </c>
      <c r="C13581" s="16" t="s">
        <v>132</v>
      </c>
      <c r="D13581" s="17">
        <v>0</v>
      </c>
      <c r="E13581" s="17">
        <v>0</v>
      </c>
      <c r="F13581" s="17">
        <v>4</v>
      </c>
      <c r="G13581" s="17">
        <v>0</v>
      </c>
      <c r="H13581" s="17">
        <v>6</v>
      </c>
    </row>
    <row r="13582" spans="1:8">
      <c r="A13582" s="15">
        <v>13577</v>
      </c>
      <c r="B13582" s="16" t="s">
        <v>56</v>
      </c>
      <c r="C13582" s="16" t="s">
        <v>381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56</v>
      </c>
      <c r="C13583" s="16" t="s">
        <v>133</v>
      </c>
      <c r="D13583" s="17">
        <v>10</v>
      </c>
      <c r="E13583" s="17">
        <v>50</v>
      </c>
      <c r="F13583" s="17">
        <v>361</v>
      </c>
      <c r="G13583" s="17">
        <v>51</v>
      </c>
      <c r="H13583" s="17">
        <v>468</v>
      </c>
    </row>
    <row r="13584" spans="1:8">
      <c r="A13584" s="15">
        <v>13579</v>
      </c>
      <c r="B13584" s="16" t="s">
        <v>56</v>
      </c>
      <c r="C13584" s="16" t="s">
        <v>134</v>
      </c>
      <c r="D13584" s="17">
        <v>0</v>
      </c>
      <c r="E13584" s="17">
        <v>0</v>
      </c>
      <c r="F13584" s="17">
        <v>4</v>
      </c>
      <c r="G13584" s="17">
        <v>0</v>
      </c>
      <c r="H13584" s="17">
        <v>6</v>
      </c>
    </row>
    <row r="13585" spans="1:8">
      <c r="A13585" s="15">
        <v>13580</v>
      </c>
      <c r="B13585" s="16" t="s">
        <v>56</v>
      </c>
      <c r="C13585" s="16" t="s">
        <v>135</v>
      </c>
      <c r="D13585" s="17">
        <v>31</v>
      </c>
      <c r="E13585" s="17">
        <v>41</v>
      </c>
      <c r="F13585" s="17">
        <v>164</v>
      </c>
      <c r="G13585" s="17">
        <v>24</v>
      </c>
      <c r="H13585" s="17">
        <v>258</v>
      </c>
    </row>
    <row r="13586" spans="1:8">
      <c r="A13586" s="15">
        <v>13581</v>
      </c>
      <c r="B13586" s="16" t="s">
        <v>56</v>
      </c>
      <c r="C13586" s="16" t="s">
        <v>136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56</v>
      </c>
      <c r="C13587" s="16" t="s">
        <v>137</v>
      </c>
      <c r="D13587" s="17">
        <v>7</v>
      </c>
      <c r="E13587" s="17">
        <v>0</v>
      </c>
      <c r="F13587" s="17">
        <v>0</v>
      </c>
      <c r="G13587" s="17">
        <v>0</v>
      </c>
      <c r="H13587" s="17">
        <v>7</v>
      </c>
    </row>
    <row r="13588" spans="1:8">
      <c r="A13588" s="15">
        <v>13583</v>
      </c>
      <c r="B13588" s="16" t="s">
        <v>56</v>
      </c>
      <c r="C13588" s="16" t="s">
        <v>138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56</v>
      </c>
      <c r="C13589" s="16" t="s">
        <v>139</v>
      </c>
      <c r="D13589" s="17">
        <v>0</v>
      </c>
      <c r="E13589" s="17">
        <v>0</v>
      </c>
      <c r="F13589" s="17">
        <v>0</v>
      </c>
      <c r="G13589" s="17">
        <v>0</v>
      </c>
      <c r="H13589" s="17">
        <v>0</v>
      </c>
    </row>
    <row r="13590" spans="1:8">
      <c r="A13590" s="15">
        <v>13585</v>
      </c>
      <c r="B13590" s="16" t="s">
        <v>56</v>
      </c>
      <c r="C13590" s="16" t="s">
        <v>140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56</v>
      </c>
      <c r="C13591" s="16" t="s">
        <v>141</v>
      </c>
      <c r="D13591" s="17">
        <v>0</v>
      </c>
      <c r="E13591" s="17">
        <v>0</v>
      </c>
      <c r="F13591" s="17">
        <v>0</v>
      </c>
      <c r="G13591" s="17">
        <v>0</v>
      </c>
      <c r="H13591" s="17">
        <v>0</v>
      </c>
    </row>
    <row r="13592" spans="1:8">
      <c r="A13592" s="15">
        <v>13587</v>
      </c>
      <c r="B13592" s="16" t="s">
        <v>56</v>
      </c>
      <c r="C13592" s="16" t="s">
        <v>142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56</v>
      </c>
      <c r="C13593" s="16" t="s">
        <v>143</v>
      </c>
      <c r="D13593" s="17">
        <v>14</v>
      </c>
      <c r="E13593" s="17">
        <v>9</v>
      </c>
      <c r="F13593" s="17">
        <v>155</v>
      </c>
      <c r="G13593" s="17">
        <v>59</v>
      </c>
      <c r="H13593" s="17">
        <v>227</v>
      </c>
    </row>
    <row r="13594" spans="1:8">
      <c r="A13594" s="15">
        <v>13589</v>
      </c>
      <c r="B13594" s="16" t="s">
        <v>56</v>
      </c>
      <c r="C13594" s="16" t="s">
        <v>144</v>
      </c>
      <c r="D13594" s="17">
        <v>0</v>
      </c>
      <c r="E13594" s="17">
        <v>0</v>
      </c>
      <c r="F13594" s="17">
        <v>0</v>
      </c>
      <c r="G13594" s="17">
        <v>0</v>
      </c>
      <c r="H13594" s="17">
        <v>0</v>
      </c>
    </row>
    <row r="13595" spans="1:8">
      <c r="A13595" s="15">
        <v>13590</v>
      </c>
      <c r="B13595" s="16" t="s">
        <v>56</v>
      </c>
      <c r="C13595" s="16" t="s">
        <v>349</v>
      </c>
      <c r="D13595" s="17">
        <v>1104</v>
      </c>
      <c r="E13595" s="17">
        <v>6518</v>
      </c>
      <c r="F13595" s="17">
        <v>13783</v>
      </c>
      <c r="G13595" s="17">
        <v>1474</v>
      </c>
      <c r="H13595" s="17">
        <v>22878</v>
      </c>
    </row>
    <row r="13596" spans="1:8">
      <c r="A13596" s="15">
        <v>13591</v>
      </c>
      <c r="B13596" s="16" t="s">
        <v>56</v>
      </c>
      <c r="C13596" s="16" t="s">
        <v>145</v>
      </c>
      <c r="D13596" s="17">
        <v>0</v>
      </c>
      <c r="E13596" s="17">
        <v>0</v>
      </c>
      <c r="F13596" s="17">
        <v>0</v>
      </c>
      <c r="G13596" s="17">
        <v>0</v>
      </c>
      <c r="H13596" s="17">
        <v>0</v>
      </c>
    </row>
    <row r="13597" spans="1:8">
      <c r="A13597" s="15">
        <v>13592</v>
      </c>
      <c r="B13597" s="16" t="s">
        <v>56</v>
      </c>
      <c r="C13597" s="16" t="s">
        <v>146</v>
      </c>
      <c r="D13597" s="17">
        <v>16</v>
      </c>
      <c r="E13597" s="17">
        <v>8</v>
      </c>
      <c r="F13597" s="17">
        <v>122</v>
      </c>
      <c r="G13597" s="17">
        <v>4</v>
      </c>
      <c r="H13597" s="17">
        <v>147</v>
      </c>
    </row>
    <row r="13598" spans="1:8">
      <c r="A13598" s="15">
        <v>13593</v>
      </c>
      <c r="B13598" s="16" t="s">
        <v>56</v>
      </c>
      <c r="C13598" s="16" t="s">
        <v>147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56</v>
      </c>
      <c r="C13599" s="16" t="s">
        <v>148</v>
      </c>
      <c r="D13599" s="17">
        <v>0</v>
      </c>
      <c r="E13599" s="17">
        <v>0</v>
      </c>
      <c r="F13599" s="17">
        <v>0</v>
      </c>
      <c r="G13599" s="17">
        <v>0</v>
      </c>
      <c r="H13599" s="17">
        <v>3</v>
      </c>
    </row>
    <row r="13600" spans="1:8">
      <c r="A13600" s="15">
        <v>13595</v>
      </c>
      <c r="B13600" s="16" t="s">
        <v>56</v>
      </c>
      <c r="C13600" s="16" t="s">
        <v>350</v>
      </c>
      <c r="D13600" s="17">
        <v>0</v>
      </c>
      <c r="E13600" s="17">
        <v>0</v>
      </c>
      <c r="F13600" s="17">
        <v>0</v>
      </c>
      <c r="G13600" s="17">
        <v>0</v>
      </c>
      <c r="H13600" s="17">
        <v>0</v>
      </c>
    </row>
    <row r="13601" spans="1:8">
      <c r="A13601" s="15">
        <v>13596</v>
      </c>
      <c r="B13601" s="16" t="s">
        <v>56</v>
      </c>
      <c r="C13601" s="16" t="s">
        <v>149</v>
      </c>
      <c r="D13601" s="17">
        <v>0</v>
      </c>
      <c r="E13601" s="17">
        <v>5</v>
      </c>
      <c r="F13601" s="17">
        <v>43</v>
      </c>
      <c r="G13601" s="17">
        <v>6</v>
      </c>
      <c r="H13601" s="17">
        <v>49</v>
      </c>
    </row>
    <row r="13602" spans="1:8">
      <c r="A13602" s="15">
        <v>13597</v>
      </c>
      <c r="B13602" s="16" t="s">
        <v>56</v>
      </c>
      <c r="C13602" s="16" t="s">
        <v>150</v>
      </c>
      <c r="D13602" s="17">
        <v>0</v>
      </c>
      <c r="E13602" s="17">
        <v>4</v>
      </c>
      <c r="F13602" s="17">
        <v>0</v>
      </c>
      <c r="G13602" s="17">
        <v>0</v>
      </c>
      <c r="H13602" s="17">
        <v>6</v>
      </c>
    </row>
    <row r="13603" spans="1:8">
      <c r="A13603" s="15">
        <v>13598</v>
      </c>
      <c r="B13603" s="16" t="s">
        <v>56</v>
      </c>
      <c r="C13603" s="16" t="s">
        <v>351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56</v>
      </c>
      <c r="C13604" s="16" t="s">
        <v>151</v>
      </c>
      <c r="D13604" s="17">
        <v>0</v>
      </c>
      <c r="E13604" s="17">
        <v>3</v>
      </c>
      <c r="F13604" s="17">
        <v>162</v>
      </c>
      <c r="G13604" s="17">
        <v>232</v>
      </c>
      <c r="H13604" s="17">
        <v>400</v>
      </c>
    </row>
    <row r="13605" spans="1:8">
      <c r="A13605" s="15">
        <v>13600</v>
      </c>
      <c r="B13605" s="16" t="s">
        <v>56</v>
      </c>
      <c r="C13605" s="16" t="s">
        <v>152</v>
      </c>
      <c r="D13605" s="17">
        <v>0</v>
      </c>
      <c r="E13605" s="17">
        <v>0</v>
      </c>
      <c r="F13605" s="17">
        <v>3</v>
      </c>
      <c r="G13605" s="17">
        <v>0</v>
      </c>
      <c r="H13605" s="17">
        <v>7</v>
      </c>
    </row>
    <row r="13606" spans="1:8">
      <c r="A13606" s="15">
        <v>13601</v>
      </c>
      <c r="B13606" s="16" t="s">
        <v>56</v>
      </c>
      <c r="C13606" s="16" t="s">
        <v>352</v>
      </c>
      <c r="D13606" s="17">
        <v>0</v>
      </c>
      <c r="E13606" s="17">
        <v>0</v>
      </c>
      <c r="F13606" s="17">
        <v>0</v>
      </c>
      <c r="G13606" s="17">
        <v>0</v>
      </c>
      <c r="H13606" s="17">
        <v>0</v>
      </c>
    </row>
    <row r="13607" spans="1:8">
      <c r="A13607" s="15">
        <v>13602</v>
      </c>
      <c r="B13607" s="16" t="s">
        <v>56</v>
      </c>
      <c r="C13607" s="16" t="s">
        <v>153</v>
      </c>
      <c r="D13607" s="17">
        <v>5</v>
      </c>
      <c r="E13607" s="17">
        <v>10</v>
      </c>
      <c r="F13607" s="17">
        <v>170</v>
      </c>
      <c r="G13607" s="17">
        <v>187</v>
      </c>
      <c r="H13607" s="17">
        <v>367</v>
      </c>
    </row>
    <row r="13608" spans="1:8">
      <c r="A13608" s="15">
        <v>13603</v>
      </c>
      <c r="B13608" s="16" t="s">
        <v>56</v>
      </c>
      <c r="C13608" s="16" t="s">
        <v>154</v>
      </c>
      <c r="D13608" s="17">
        <v>0</v>
      </c>
      <c r="E13608" s="17">
        <v>0</v>
      </c>
      <c r="F13608" s="17">
        <v>34</v>
      </c>
      <c r="G13608" s="17">
        <v>26</v>
      </c>
      <c r="H13608" s="17">
        <v>62</v>
      </c>
    </row>
    <row r="13609" spans="1:8">
      <c r="A13609" s="15">
        <v>13604</v>
      </c>
      <c r="B13609" s="16" t="s">
        <v>56</v>
      </c>
      <c r="C13609" s="16" t="s">
        <v>155</v>
      </c>
      <c r="D13609" s="17">
        <v>3</v>
      </c>
      <c r="E13609" s="17">
        <v>0</v>
      </c>
      <c r="F13609" s="17">
        <v>22</v>
      </c>
      <c r="G13609" s="17">
        <v>15</v>
      </c>
      <c r="H13609" s="17">
        <v>49</v>
      </c>
    </row>
    <row r="13610" spans="1:8">
      <c r="A13610" s="15">
        <v>13605</v>
      </c>
      <c r="B13610" s="16" t="s">
        <v>56</v>
      </c>
      <c r="C13610" s="16" t="s">
        <v>156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56</v>
      </c>
      <c r="C13611" s="16" t="s">
        <v>157</v>
      </c>
      <c r="D13611" s="17">
        <v>0</v>
      </c>
      <c r="E13611" s="17">
        <v>0</v>
      </c>
      <c r="F13611" s="17">
        <v>0</v>
      </c>
      <c r="G13611" s="17">
        <v>0</v>
      </c>
      <c r="H13611" s="17">
        <v>0</v>
      </c>
    </row>
    <row r="13612" spans="1:8">
      <c r="A13612" s="15">
        <v>13607</v>
      </c>
      <c r="B13612" s="16" t="s">
        <v>56</v>
      </c>
      <c r="C13612" s="16" t="s">
        <v>158</v>
      </c>
      <c r="D13612" s="17">
        <v>0</v>
      </c>
      <c r="E13612" s="17">
        <v>0</v>
      </c>
      <c r="F13612" s="17">
        <v>0</v>
      </c>
      <c r="G13612" s="17">
        <v>0</v>
      </c>
      <c r="H13612" s="17">
        <v>0</v>
      </c>
    </row>
    <row r="13613" spans="1:8">
      <c r="A13613" s="15">
        <v>13608</v>
      </c>
      <c r="B13613" s="16" t="s">
        <v>56</v>
      </c>
      <c r="C13613" s="16" t="s">
        <v>159</v>
      </c>
      <c r="D13613" s="17">
        <v>0</v>
      </c>
      <c r="E13613" s="17">
        <v>0</v>
      </c>
      <c r="F13613" s="17">
        <v>15</v>
      </c>
      <c r="G13613" s="17">
        <v>29</v>
      </c>
      <c r="H13613" s="17">
        <v>42</v>
      </c>
    </row>
    <row r="13614" spans="1:8">
      <c r="A13614" s="15">
        <v>13609</v>
      </c>
      <c r="B13614" s="16" t="s">
        <v>56</v>
      </c>
      <c r="C13614" s="16" t="s">
        <v>160</v>
      </c>
      <c r="D13614" s="17">
        <v>0</v>
      </c>
      <c r="E13614" s="17">
        <v>6</v>
      </c>
      <c r="F13614" s="17">
        <v>3</v>
      </c>
      <c r="G13614" s="17">
        <v>7</v>
      </c>
      <c r="H13614" s="17">
        <v>13</v>
      </c>
    </row>
    <row r="13615" spans="1:8">
      <c r="A13615" s="15">
        <v>13610</v>
      </c>
      <c r="B13615" s="16" t="s">
        <v>56</v>
      </c>
      <c r="C13615" s="16" t="s">
        <v>161</v>
      </c>
      <c r="D13615" s="17">
        <v>32</v>
      </c>
      <c r="E13615" s="17">
        <v>22</v>
      </c>
      <c r="F13615" s="17">
        <v>279</v>
      </c>
      <c r="G13615" s="17">
        <v>357</v>
      </c>
      <c r="H13615" s="17">
        <v>696</v>
      </c>
    </row>
    <row r="13616" spans="1:8">
      <c r="A13616" s="15">
        <v>13611</v>
      </c>
      <c r="B13616" s="16" t="s">
        <v>56</v>
      </c>
      <c r="C13616" s="16" t="s">
        <v>162</v>
      </c>
      <c r="D13616" s="17">
        <v>0</v>
      </c>
      <c r="E13616" s="17">
        <v>0</v>
      </c>
      <c r="F13616" s="17">
        <v>31</v>
      </c>
      <c r="G13616" s="17">
        <v>15</v>
      </c>
      <c r="H13616" s="17">
        <v>46</v>
      </c>
    </row>
    <row r="13617" spans="1:8">
      <c r="A13617" s="15">
        <v>13612</v>
      </c>
      <c r="B13617" s="16" t="s">
        <v>56</v>
      </c>
      <c r="C13617" s="16" t="s">
        <v>163</v>
      </c>
      <c r="D13617" s="17">
        <v>244</v>
      </c>
      <c r="E13617" s="17">
        <v>242</v>
      </c>
      <c r="F13617" s="17">
        <v>1663</v>
      </c>
      <c r="G13617" s="17">
        <v>1327</v>
      </c>
      <c r="H13617" s="17">
        <v>3468</v>
      </c>
    </row>
    <row r="13618" spans="1:8">
      <c r="A13618" s="15">
        <v>13613</v>
      </c>
      <c r="B13618" s="16" t="s">
        <v>56</v>
      </c>
      <c r="C13618" s="16" t="s">
        <v>164</v>
      </c>
      <c r="D13618" s="17">
        <v>0</v>
      </c>
      <c r="E13618" s="17">
        <v>0</v>
      </c>
      <c r="F13618" s="17">
        <v>0</v>
      </c>
      <c r="G13618" s="17">
        <v>0</v>
      </c>
      <c r="H13618" s="17">
        <v>0</v>
      </c>
    </row>
    <row r="13619" spans="1:8">
      <c r="A13619" s="15">
        <v>13614</v>
      </c>
      <c r="B13619" s="16" t="s">
        <v>56</v>
      </c>
      <c r="C13619" s="16" t="s">
        <v>165</v>
      </c>
      <c r="D13619" s="17">
        <v>0</v>
      </c>
      <c r="E13619" s="17">
        <v>0</v>
      </c>
      <c r="F13619" s="17">
        <v>8</v>
      </c>
      <c r="G13619" s="17">
        <v>5</v>
      </c>
      <c r="H13619" s="17">
        <v>11</v>
      </c>
    </row>
    <row r="13620" spans="1:8">
      <c r="A13620" s="15">
        <v>13615</v>
      </c>
      <c r="B13620" s="16" t="s">
        <v>56</v>
      </c>
      <c r="C13620" s="16" t="s">
        <v>166</v>
      </c>
      <c r="D13620" s="17">
        <v>0</v>
      </c>
      <c r="E13620" s="17">
        <v>0</v>
      </c>
      <c r="F13620" s="17">
        <v>3</v>
      </c>
      <c r="G13620" s="17">
        <v>10</v>
      </c>
      <c r="H13620" s="17">
        <v>11</v>
      </c>
    </row>
    <row r="13621" spans="1:8">
      <c r="A13621" s="15">
        <v>13616</v>
      </c>
      <c r="B13621" s="16" t="s">
        <v>56</v>
      </c>
      <c r="C13621" s="16" t="s">
        <v>167</v>
      </c>
      <c r="D13621" s="17">
        <v>0</v>
      </c>
      <c r="E13621" s="17">
        <v>5</v>
      </c>
      <c r="F13621" s="17">
        <v>52</v>
      </c>
      <c r="G13621" s="17">
        <v>9</v>
      </c>
      <c r="H13621" s="17">
        <v>68</v>
      </c>
    </row>
    <row r="13622" spans="1:8">
      <c r="A13622" s="15">
        <v>13617</v>
      </c>
      <c r="B13622" s="16" t="s">
        <v>56</v>
      </c>
      <c r="C13622" s="16" t="s">
        <v>168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56</v>
      </c>
      <c r="C13623" s="16" t="s">
        <v>353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56</v>
      </c>
      <c r="C13624" s="16" t="s">
        <v>169</v>
      </c>
      <c r="D13624" s="17">
        <v>0</v>
      </c>
      <c r="E13624" s="17">
        <v>24</v>
      </c>
      <c r="F13624" s="17">
        <v>235</v>
      </c>
      <c r="G13624" s="17">
        <v>51</v>
      </c>
      <c r="H13624" s="17">
        <v>311</v>
      </c>
    </row>
    <row r="13625" spans="1:8">
      <c r="A13625" s="15">
        <v>13620</v>
      </c>
      <c r="B13625" s="16" t="s">
        <v>56</v>
      </c>
      <c r="C13625" s="16" t="s">
        <v>170</v>
      </c>
      <c r="D13625" s="17">
        <v>6</v>
      </c>
      <c r="E13625" s="17">
        <v>4</v>
      </c>
      <c r="F13625" s="17">
        <v>18</v>
      </c>
      <c r="G13625" s="17">
        <v>17</v>
      </c>
      <c r="H13625" s="17">
        <v>41</v>
      </c>
    </row>
    <row r="13626" spans="1:8">
      <c r="A13626" s="15">
        <v>13621</v>
      </c>
      <c r="B13626" s="16" t="s">
        <v>56</v>
      </c>
      <c r="C13626" s="16" t="s">
        <v>171</v>
      </c>
      <c r="D13626" s="17">
        <v>14</v>
      </c>
      <c r="E13626" s="17">
        <v>25</v>
      </c>
      <c r="F13626" s="17">
        <v>130</v>
      </c>
      <c r="G13626" s="17">
        <v>35</v>
      </c>
      <c r="H13626" s="17">
        <v>203</v>
      </c>
    </row>
    <row r="13627" spans="1:8">
      <c r="A13627" s="15">
        <v>13622</v>
      </c>
      <c r="B13627" s="16" t="s">
        <v>56</v>
      </c>
      <c r="C13627" s="16" t="s">
        <v>172</v>
      </c>
      <c r="D13627" s="17">
        <v>0</v>
      </c>
      <c r="E13627" s="17">
        <v>0</v>
      </c>
      <c r="F13627" s="17">
        <v>0</v>
      </c>
      <c r="G13627" s="17">
        <v>0</v>
      </c>
      <c r="H13627" s="17">
        <v>0</v>
      </c>
    </row>
    <row r="13628" spans="1:8">
      <c r="A13628" s="15">
        <v>13623</v>
      </c>
      <c r="B13628" s="16" t="s">
        <v>56</v>
      </c>
      <c r="C13628" s="16" t="s">
        <v>173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56</v>
      </c>
      <c r="C13629" s="16" t="s">
        <v>174</v>
      </c>
      <c r="D13629" s="17">
        <v>0</v>
      </c>
      <c r="E13629" s="17">
        <v>0</v>
      </c>
      <c r="F13629" s="17">
        <v>0</v>
      </c>
      <c r="G13629" s="17">
        <v>0</v>
      </c>
      <c r="H13629" s="17">
        <v>0</v>
      </c>
    </row>
    <row r="13630" spans="1:8">
      <c r="A13630" s="15">
        <v>13625</v>
      </c>
      <c r="B13630" s="16" t="s">
        <v>56</v>
      </c>
      <c r="C13630" s="16" t="s">
        <v>175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56</v>
      </c>
      <c r="C13631" s="16" t="s">
        <v>176</v>
      </c>
      <c r="D13631" s="17">
        <v>0</v>
      </c>
      <c r="E13631" s="17">
        <v>0</v>
      </c>
      <c r="F13631" s="17">
        <v>4</v>
      </c>
      <c r="G13631" s="17">
        <v>24</v>
      </c>
      <c r="H13631" s="17">
        <v>28</v>
      </c>
    </row>
    <row r="13632" spans="1:8">
      <c r="A13632" s="15">
        <v>13627</v>
      </c>
      <c r="B13632" s="16" t="s">
        <v>56</v>
      </c>
      <c r="C13632" s="16" t="s">
        <v>177</v>
      </c>
      <c r="D13632" s="17">
        <v>0</v>
      </c>
      <c r="E13632" s="17">
        <v>0</v>
      </c>
      <c r="F13632" s="17">
        <v>9</v>
      </c>
      <c r="G13632" s="17">
        <v>0</v>
      </c>
      <c r="H13632" s="17">
        <v>10</v>
      </c>
    </row>
    <row r="13633" spans="1:8">
      <c r="A13633" s="15">
        <v>13628</v>
      </c>
      <c r="B13633" s="16" t="s">
        <v>56</v>
      </c>
      <c r="C13633" s="16" t="s">
        <v>178</v>
      </c>
      <c r="D13633" s="17">
        <v>20</v>
      </c>
      <c r="E13633" s="17">
        <v>43</v>
      </c>
      <c r="F13633" s="17">
        <v>266</v>
      </c>
      <c r="G13633" s="17">
        <v>444</v>
      </c>
      <c r="H13633" s="17">
        <v>776</v>
      </c>
    </row>
    <row r="13634" spans="1:8">
      <c r="A13634" s="15">
        <v>13629</v>
      </c>
      <c r="B13634" s="16" t="s">
        <v>56</v>
      </c>
      <c r="C13634" s="16" t="s">
        <v>179</v>
      </c>
      <c r="D13634" s="17">
        <v>6</v>
      </c>
      <c r="E13634" s="17">
        <v>0</v>
      </c>
      <c r="F13634" s="17">
        <v>27</v>
      </c>
      <c r="G13634" s="17">
        <v>3</v>
      </c>
      <c r="H13634" s="17">
        <v>38</v>
      </c>
    </row>
    <row r="13635" spans="1:8">
      <c r="A13635" s="15">
        <v>13630</v>
      </c>
      <c r="B13635" s="16" t="s">
        <v>56</v>
      </c>
      <c r="C13635" s="16" t="s">
        <v>180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56</v>
      </c>
      <c r="C13636" s="16" t="s">
        <v>181</v>
      </c>
      <c r="D13636" s="17">
        <v>112</v>
      </c>
      <c r="E13636" s="17">
        <v>117</v>
      </c>
      <c r="F13636" s="17">
        <v>1275</v>
      </c>
      <c r="G13636" s="17">
        <v>2937</v>
      </c>
      <c r="H13636" s="17">
        <v>4452</v>
      </c>
    </row>
    <row r="13637" spans="1:8">
      <c r="A13637" s="15">
        <v>13632</v>
      </c>
      <c r="B13637" s="16" t="s">
        <v>56</v>
      </c>
      <c r="C13637" s="16" t="s">
        <v>182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56</v>
      </c>
      <c r="C13638" s="16" t="s">
        <v>183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56</v>
      </c>
      <c r="C13639" s="16" t="s">
        <v>184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56</v>
      </c>
      <c r="C13640" s="16" t="s">
        <v>185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56</v>
      </c>
      <c r="C13641" s="16" t="s">
        <v>186</v>
      </c>
      <c r="D13641" s="17">
        <v>0</v>
      </c>
      <c r="E13641" s="17">
        <v>0</v>
      </c>
      <c r="F13641" s="17">
        <v>0</v>
      </c>
      <c r="G13641" s="17">
        <v>0</v>
      </c>
      <c r="H13641" s="17">
        <v>3</v>
      </c>
    </row>
    <row r="13642" spans="1:8">
      <c r="A13642" s="15">
        <v>13637</v>
      </c>
      <c r="B13642" s="16" t="s">
        <v>56</v>
      </c>
      <c r="C13642" s="16" t="s">
        <v>354</v>
      </c>
      <c r="D13642" s="17">
        <v>0</v>
      </c>
      <c r="E13642" s="17">
        <v>0</v>
      </c>
      <c r="F13642" s="17">
        <v>0</v>
      </c>
      <c r="G13642" s="17">
        <v>0</v>
      </c>
      <c r="H13642" s="17">
        <v>4</v>
      </c>
    </row>
    <row r="13643" spans="1:8">
      <c r="A13643" s="15">
        <v>13638</v>
      </c>
      <c r="B13643" s="16" t="s">
        <v>56</v>
      </c>
      <c r="C13643" s="16" t="s">
        <v>187</v>
      </c>
      <c r="D13643" s="17">
        <v>0</v>
      </c>
      <c r="E13643" s="17">
        <v>0</v>
      </c>
      <c r="F13643" s="17">
        <v>0</v>
      </c>
      <c r="G13643" s="17">
        <v>0</v>
      </c>
      <c r="H13643" s="17">
        <v>0</v>
      </c>
    </row>
    <row r="13644" spans="1:8">
      <c r="A13644" s="15">
        <v>13639</v>
      </c>
      <c r="B13644" s="16" t="s">
        <v>56</v>
      </c>
      <c r="C13644" s="16" t="s">
        <v>188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56</v>
      </c>
      <c r="C13645" s="16" t="s">
        <v>189</v>
      </c>
      <c r="D13645" s="17">
        <v>0</v>
      </c>
      <c r="E13645" s="17">
        <v>0</v>
      </c>
      <c r="F13645" s="17">
        <v>3</v>
      </c>
      <c r="G13645" s="17">
        <v>0</v>
      </c>
      <c r="H13645" s="17">
        <v>3</v>
      </c>
    </row>
    <row r="13646" spans="1:8">
      <c r="A13646" s="15">
        <v>13641</v>
      </c>
      <c r="B13646" s="16" t="s">
        <v>56</v>
      </c>
      <c r="C13646" s="16" t="s">
        <v>190</v>
      </c>
      <c r="D13646" s="17">
        <v>0</v>
      </c>
      <c r="E13646" s="17">
        <v>0</v>
      </c>
      <c r="F13646" s="17">
        <v>0</v>
      </c>
      <c r="G13646" s="17">
        <v>0</v>
      </c>
      <c r="H13646" s="17">
        <v>0</v>
      </c>
    </row>
    <row r="13647" spans="1:8">
      <c r="A13647" s="15">
        <v>13642</v>
      </c>
      <c r="B13647" s="16" t="s">
        <v>56</v>
      </c>
      <c r="C13647" s="16" t="s">
        <v>191</v>
      </c>
      <c r="D13647" s="17">
        <v>0</v>
      </c>
      <c r="E13647" s="17">
        <v>0</v>
      </c>
      <c r="F13647" s="17">
        <v>0</v>
      </c>
      <c r="G13647" s="17">
        <v>0</v>
      </c>
      <c r="H13647" s="17">
        <v>0</v>
      </c>
    </row>
    <row r="13648" spans="1:8">
      <c r="A13648" s="15">
        <v>13643</v>
      </c>
      <c r="B13648" s="16" t="s">
        <v>56</v>
      </c>
      <c r="C13648" s="16" t="s">
        <v>192</v>
      </c>
      <c r="D13648" s="17">
        <v>0</v>
      </c>
      <c r="E13648" s="17">
        <v>0</v>
      </c>
      <c r="F13648" s="17">
        <v>0</v>
      </c>
      <c r="G13648" s="17">
        <v>0</v>
      </c>
      <c r="H13648" s="17">
        <v>3</v>
      </c>
    </row>
    <row r="13649" spans="1:8">
      <c r="A13649" s="15">
        <v>13644</v>
      </c>
      <c r="B13649" s="16" t="s">
        <v>56</v>
      </c>
      <c r="C13649" s="16" t="s">
        <v>355</v>
      </c>
      <c r="D13649" s="17">
        <v>129</v>
      </c>
      <c r="E13649" s="17">
        <v>496</v>
      </c>
      <c r="F13649" s="17">
        <v>1625</v>
      </c>
      <c r="G13649" s="17">
        <v>286</v>
      </c>
      <c r="H13649" s="17">
        <v>2525</v>
      </c>
    </row>
    <row r="13650" spans="1:8">
      <c r="A13650" s="15">
        <v>13645</v>
      </c>
      <c r="B13650" s="16" t="s">
        <v>56</v>
      </c>
      <c r="C13650" s="16" t="s">
        <v>193</v>
      </c>
      <c r="D13650" s="17">
        <v>13</v>
      </c>
      <c r="E13650" s="17">
        <v>0</v>
      </c>
      <c r="F13650" s="17">
        <v>65</v>
      </c>
      <c r="G13650" s="17">
        <v>171</v>
      </c>
      <c r="H13650" s="17">
        <v>252</v>
      </c>
    </row>
    <row r="13651" spans="1:8">
      <c r="A13651" s="15">
        <v>13646</v>
      </c>
      <c r="B13651" s="16" t="s">
        <v>56</v>
      </c>
      <c r="C13651" s="16" t="s">
        <v>194</v>
      </c>
      <c r="D13651" s="17">
        <v>0</v>
      </c>
      <c r="E13651" s="17">
        <v>0</v>
      </c>
      <c r="F13651" s="17">
        <v>0</v>
      </c>
      <c r="G13651" s="17">
        <v>0</v>
      </c>
      <c r="H13651" s="17">
        <v>0</v>
      </c>
    </row>
    <row r="13652" spans="1:8">
      <c r="A13652" s="15">
        <v>13647</v>
      </c>
      <c r="B13652" s="16" t="s">
        <v>56</v>
      </c>
      <c r="C13652" s="16" t="s">
        <v>195</v>
      </c>
      <c r="D13652" s="17">
        <v>919</v>
      </c>
      <c r="E13652" s="17">
        <v>1095</v>
      </c>
      <c r="F13652" s="17">
        <v>6929</v>
      </c>
      <c r="G13652" s="17">
        <v>669</v>
      </c>
      <c r="H13652" s="17">
        <v>9615</v>
      </c>
    </row>
    <row r="13653" spans="1:8">
      <c r="A13653" s="15">
        <v>13648</v>
      </c>
      <c r="B13653" s="16" t="s">
        <v>56</v>
      </c>
      <c r="C13653" s="16" t="s">
        <v>196</v>
      </c>
      <c r="D13653" s="17">
        <v>112</v>
      </c>
      <c r="E13653" s="17">
        <v>367</v>
      </c>
      <c r="F13653" s="17">
        <v>1192</v>
      </c>
      <c r="G13653" s="17">
        <v>133</v>
      </c>
      <c r="H13653" s="17">
        <v>1804</v>
      </c>
    </row>
    <row r="13654" spans="1:8">
      <c r="A13654" s="15">
        <v>13649</v>
      </c>
      <c r="B13654" s="16" t="s">
        <v>56</v>
      </c>
      <c r="C13654" s="16" t="s">
        <v>197</v>
      </c>
      <c r="D13654" s="17">
        <v>39</v>
      </c>
      <c r="E13654" s="17">
        <v>62</v>
      </c>
      <c r="F13654" s="17">
        <v>508</v>
      </c>
      <c r="G13654" s="17">
        <v>42</v>
      </c>
      <c r="H13654" s="17">
        <v>654</v>
      </c>
    </row>
    <row r="13655" spans="1:8">
      <c r="A13655" s="15">
        <v>13650</v>
      </c>
      <c r="B13655" s="16" t="s">
        <v>56</v>
      </c>
      <c r="C13655" s="16" t="s">
        <v>198</v>
      </c>
      <c r="D13655" s="17">
        <v>34</v>
      </c>
      <c r="E13655" s="17">
        <v>14</v>
      </c>
      <c r="F13655" s="17">
        <v>118</v>
      </c>
      <c r="G13655" s="17">
        <v>25</v>
      </c>
      <c r="H13655" s="17">
        <v>187</v>
      </c>
    </row>
    <row r="13656" spans="1:8">
      <c r="A13656" s="15">
        <v>13651</v>
      </c>
      <c r="B13656" s="16" t="s">
        <v>56</v>
      </c>
      <c r="C13656" s="16" t="s">
        <v>199</v>
      </c>
      <c r="D13656" s="17">
        <v>30</v>
      </c>
      <c r="E13656" s="17">
        <v>9</v>
      </c>
      <c r="F13656" s="17">
        <v>204</v>
      </c>
      <c r="G13656" s="17">
        <v>135</v>
      </c>
      <c r="H13656" s="17">
        <v>376</v>
      </c>
    </row>
    <row r="13657" spans="1:8">
      <c r="A13657" s="15">
        <v>13652</v>
      </c>
      <c r="B13657" s="16" t="s">
        <v>56</v>
      </c>
      <c r="C13657" s="16" t="s">
        <v>200</v>
      </c>
      <c r="D13657" s="17">
        <v>0</v>
      </c>
      <c r="E13657" s="17">
        <v>0</v>
      </c>
      <c r="F13657" s="17">
        <v>0</v>
      </c>
      <c r="G13657" s="17">
        <v>5</v>
      </c>
      <c r="H13657" s="17">
        <v>5</v>
      </c>
    </row>
    <row r="13658" spans="1:8">
      <c r="A13658" s="15">
        <v>13653</v>
      </c>
      <c r="B13658" s="16" t="s">
        <v>56</v>
      </c>
      <c r="C13658" s="16" t="s">
        <v>201</v>
      </c>
      <c r="D13658" s="17">
        <v>26</v>
      </c>
      <c r="E13658" s="17">
        <v>23</v>
      </c>
      <c r="F13658" s="17">
        <v>87</v>
      </c>
      <c r="G13658" s="17">
        <v>32</v>
      </c>
      <c r="H13658" s="17">
        <v>165</v>
      </c>
    </row>
    <row r="13659" spans="1:8">
      <c r="A13659" s="15">
        <v>13654</v>
      </c>
      <c r="B13659" s="16" t="s">
        <v>56</v>
      </c>
      <c r="C13659" s="16" t="s">
        <v>202</v>
      </c>
      <c r="D13659" s="17">
        <v>21</v>
      </c>
      <c r="E13659" s="17">
        <v>33</v>
      </c>
      <c r="F13659" s="17">
        <v>652</v>
      </c>
      <c r="G13659" s="17">
        <v>1935</v>
      </c>
      <c r="H13659" s="17">
        <v>2642</v>
      </c>
    </row>
    <row r="13660" spans="1:8">
      <c r="A13660" s="15">
        <v>13655</v>
      </c>
      <c r="B13660" s="16" t="s">
        <v>56</v>
      </c>
      <c r="C13660" s="16" t="s">
        <v>203</v>
      </c>
      <c r="D13660" s="17">
        <v>4</v>
      </c>
      <c r="E13660" s="17">
        <v>0</v>
      </c>
      <c r="F13660" s="17">
        <v>6</v>
      </c>
      <c r="G13660" s="17">
        <v>7</v>
      </c>
      <c r="H13660" s="17">
        <v>17</v>
      </c>
    </row>
    <row r="13661" spans="1:8">
      <c r="A13661" s="15">
        <v>13656</v>
      </c>
      <c r="B13661" s="16" t="s">
        <v>56</v>
      </c>
      <c r="C13661" s="16" t="s">
        <v>204</v>
      </c>
      <c r="D13661" s="17">
        <v>83</v>
      </c>
      <c r="E13661" s="17">
        <v>76</v>
      </c>
      <c r="F13661" s="17">
        <v>394</v>
      </c>
      <c r="G13661" s="17">
        <v>50</v>
      </c>
      <c r="H13661" s="17">
        <v>613</v>
      </c>
    </row>
    <row r="13662" spans="1:8">
      <c r="A13662" s="15">
        <v>13657</v>
      </c>
      <c r="B13662" s="16" t="s">
        <v>56</v>
      </c>
      <c r="C13662" s="16" t="s">
        <v>205</v>
      </c>
      <c r="D13662" s="17">
        <v>0</v>
      </c>
      <c r="E13662" s="17">
        <v>0</v>
      </c>
      <c r="F13662" s="17">
        <v>0</v>
      </c>
      <c r="G13662" s="17">
        <v>0</v>
      </c>
      <c r="H13662" s="17">
        <v>0</v>
      </c>
    </row>
    <row r="13663" spans="1:8">
      <c r="A13663" s="15">
        <v>13658</v>
      </c>
      <c r="B13663" s="16" t="s">
        <v>56</v>
      </c>
      <c r="C13663" s="16" t="s">
        <v>356</v>
      </c>
      <c r="D13663" s="17">
        <v>0</v>
      </c>
      <c r="E13663" s="17">
        <v>0</v>
      </c>
      <c r="F13663" s="17">
        <v>0</v>
      </c>
      <c r="G13663" s="17">
        <v>0</v>
      </c>
      <c r="H13663" s="17">
        <v>4</v>
      </c>
    </row>
    <row r="13664" spans="1:8">
      <c r="A13664" s="15">
        <v>13659</v>
      </c>
      <c r="B13664" s="16" t="s">
        <v>56</v>
      </c>
      <c r="C13664" s="16" t="s">
        <v>206</v>
      </c>
      <c r="D13664" s="17">
        <v>0</v>
      </c>
      <c r="E13664" s="17">
        <v>4</v>
      </c>
      <c r="F13664" s="17">
        <v>12</v>
      </c>
      <c r="G13664" s="17">
        <v>7</v>
      </c>
      <c r="H13664" s="17">
        <v>24</v>
      </c>
    </row>
    <row r="13665" spans="1:8">
      <c r="A13665" s="15">
        <v>13660</v>
      </c>
      <c r="B13665" s="16" t="s">
        <v>56</v>
      </c>
      <c r="C13665" s="16" t="s">
        <v>207</v>
      </c>
      <c r="D13665" s="17">
        <v>0</v>
      </c>
      <c r="E13665" s="17">
        <v>3</v>
      </c>
      <c r="F13665" s="17">
        <v>16</v>
      </c>
      <c r="G13665" s="17">
        <v>0</v>
      </c>
      <c r="H13665" s="17">
        <v>18</v>
      </c>
    </row>
    <row r="13666" spans="1:8">
      <c r="A13666" s="15">
        <v>13661</v>
      </c>
      <c r="B13666" s="16" t="s">
        <v>56</v>
      </c>
      <c r="C13666" s="16" t="s">
        <v>208</v>
      </c>
      <c r="D13666" s="17">
        <v>14</v>
      </c>
      <c r="E13666" s="17">
        <v>42</v>
      </c>
      <c r="F13666" s="17">
        <v>97</v>
      </c>
      <c r="G13666" s="17">
        <v>18</v>
      </c>
      <c r="H13666" s="17">
        <v>176</v>
      </c>
    </row>
    <row r="13667" spans="1:8">
      <c r="A13667" s="15">
        <v>13662</v>
      </c>
      <c r="B13667" s="16" t="s">
        <v>56</v>
      </c>
      <c r="C13667" s="16" t="s">
        <v>209</v>
      </c>
      <c r="D13667" s="17">
        <v>0</v>
      </c>
      <c r="E13667" s="17">
        <v>0</v>
      </c>
      <c r="F13667" s="17">
        <v>0</v>
      </c>
      <c r="G13667" s="17">
        <v>0</v>
      </c>
      <c r="H13667" s="17">
        <v>0</v>
      </c>
    </row>
    <row r="13668" spans="1:8">
      <c r="A13668" s="15">
        <v>13663</v>
      </c>
      <c r="B13668" s="16" t="s">
        <v>56</v>
      </c>
      <c r="C13668" s="16" t="s">
        <v>357</v>
      </c>
      <c r="D13668" s="17">
        <v>0</v>
      </c>
      <c r="E13668" s="17">
        <v>0</v>
      </c>
      <c r="F13668" s="17">
        <v>0</v>
      </c>
      <c r="G13668" s="17">
        <v>0</v>
      </c>
      <c r="H13668" s="17">
        <v>0</v>
      </c>
    </row>
    <row r="13669" spans="1:8">
      <c r="A13669" s="15">
        <v>13664</v>
      </c>
      <c r="B13669" s="16" t="s">
        <v>56</v>
      </c>
      <c r="C13669" s="16" t="s">
        <v>358</v>
      </c>
      <c r="D13669" s="17">
        <v>209</v>
      </c>
      <c r="E13669" s="17">
        <v>381</v>
      </c>
      <c r="F13669" s="17">
        <v>1380</v>
      </c>
      <c r="G13669" s="17">
        <v>67</v>
      </c>
      <c r="H13669" s="17">
        <v>2041</v>
      </c>
    </row>
    <row r="13670" spans="1:8">
      <c r="A13670" s="15">
        <v>13665</v>
      </c>
      <c r="B13670" s="16" t="s">
        <v>56</v>
      </c>
      <c r="C13670" s="16" t="s">
        <v>359</v>
      </c>
      <c r="D13670" s="17">
        <v>0</v>
      </c>
      <c r="E13670" s="17">
        <v>0</v>
      </c>
      <c r="F13670" s="17">
        <v>9</v>
      </c>
      <c r="G13670" s="17">
        <v>0</v>
      </c>
      <c r="H13670" s="17">
        <v>8</v>
      </c>
    </row>
    <row r="13671" spans="1:8">
      <c r="A13671" s="15">
        <v>13666</v>
      </c>
      <c r="B13671" s="16" t="s">
        <v>56</v>
      </c>
      <c r="C13671" s="16" t="s">
        <v>210</v>
      </c>
      <c r="D13671" s="17">
        <v>6</v>
      </c>
      <c r="E13671" s="17">
        <v>13</v>
      </c>
      <c r="F13671" s="17">
        <v>30</v>
      </c>
      <c r="G13671" s="17">
        <v>0</v>
      </c>
      <c r="H13671" s="17">
        <v>52</v>
      </c>
    </row>
    <row r="13672" spans="1:8">
      <c r="A13672" s="15">
        <v>13667</v>
      </c>
      <c r="B13672" s="16" t="s">
        <v>56</v>
      </c>
      <c r="C13672" s="16" t="s">
        <v>360</v>
      </c>
      <c r="D13672" s="17">
        <v>0</v>
      </c>
      <c r="E13672" s="17">
        <v>0</v>
      </c>
      <c r="F13672" s="17">
        <v>0</v>
      </c>
      <c r="G13672" s="17">
        <v>0</v>
      </c>
      <c r="H13672" s="17">
        <v>4</v>
      </c>
    </row>
    <row r="13673" spans="1:8">
      <c r="A13673" s="15">
        <v>13668</v>
      </c>
      <c r="B13673" s="16" t="s">
        <v>56</v>
      </c>
      <c r="C13673" s="16" t="s">
        <v>211</v>
      </c>
      <c r="D13673" s="17">
        <v>0</v>
      </c>
      <c r="E13673" s="17">
        <v>0</v>
      </c>
      <c r="F13673" s="17">
        <v>60</v>
      </c>
      <c r="G13673" s="17">
        <v>25</v>
      </c>
      <c r="H13673" s="17">
        <v>83</v>
      </c>
    </row>
    <row r="13674" spans="1:8">
      <c r="A13674" s="15">
        <v>13669</v>
      </c>
      <c r="B13674" s="16" t="s">
        <v>56</v>
      </c>
      <c r="C13674" s="16" t="s">
        <v>212</v>
      </c>
      <c r="D13674" s="17">
        <v>0</v>
      </c>
      <c r="E13674" s="17">
        <v>0</v>
      </c>
      <c r="F13674" s="17">
        <v>12</v>
      </c>
      <c r="G13674" s="17">
        <v>37</v>
      </c>
      <c r="H13674" s="17">
        <v>52</v>
      </c>
    </row>
    <row r="13675" spans="1:8">
      <c r="A13675" s="15">
        <v>13670</v>
      </c>
      <c r="B13675" s="16" t="s">
        <v>56</v>
      </c>
      <c r="C13675" s="16" t="s">
        <v>213</v>
      </c>
      <c r="D13675" s="17">
        <v>4</v>
      </c>
      <c r="E13675" s="17">
        <v>6</v>
      </c>
      <c r="F13675" s="17">
        <v>146</v>
      </c>
      <c r="G13675" s="17">
        <v>66</v>
      </c>
      <c r="H13675" s="17">
        <v>220</v>
      </c>
    </row>
    <row r="13676" spans="1:8">
      <c r="A13676" s="15">
        <v>13671</v>
      </c>
      <c r="B13676" s="16" t="s">
        <v>56</v>
      </c>
      <c r="C13676" s="16" t="s">
        <v>214</v>
      </c>
      <c r="D13676" s="17">
        <v>0</v>
      </c>
      <c r="E13676" s="17">
        <v>0</v>
      </c>
      <c r="F13676" s="17">
        <v>0</v>
      </c>
      <c r="G13676" s="17">
        <v>0</v>
      </c>
      <c r="H13676" s="17">
        <v>0</v>
      </c>
    </row>
    <row r="13677" spans="1:8">
      <c r="A13677" s="15">
        <v>13672</v>
      </c>
      <c r="B13677" s="16" t="s">
        <v>56</v>
      </c>
      <c r="C13677" s="16" t="s">
        <v>215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56</v>
      </c>
      <c r="C13678" s="16" t="s">
        <v>216</v>
      </c>
      <c r="D13678" s="17">
        <v>0</v>
      </c>
      <c r="E13678" s="17">
        <v>0</v>
      </c>
      <c r="F13678" s="17">
        <v>10</v>
      </c>
      <c r="G13678" s="17">
        <v>0</v>
      </c>
      <c r="H13678" s="17">
        <v>13</v>
      </c>
    </row>
    <row r="13679" spans="1:8">
      <c r="A13679" s="15">
        <v>13674</v>
      </c>
      <c r="B13679" s="16" t="s">
        <v>56</v>
      </c>
      <c r="C13679" s="16" t="s">
        <v>217</v>
      </c>
      <c r="D13679" s="17">
        <v>0</v>
      </c>
      <c r="E13679" s="17">
        <v>0</v>
      </c>
      <c r="F13679" s="17">
        <v>0</v>
      </c>
      <c r="G13679" s="17">
        <v>0</v>
      </c>
      <c r="H13679" s="17">
        <v>0</v>
      </c>
    </row>
    <row r="13680" spans="1:8">
      <c r="A13680" s="15">
        <v>13675</v>
      </c>
      <c r="B13680" s="16" t="s">
        <v>56</v>
      </c>
      <c r="C13680" s="16" t="s">
        <v>218</v>
      </c>
      <c r="D13680" s="17">
        <v>0</v>
      </c>
      <c r="E13680" s="17">
        <v>0</v>
      </c>
      <c r="F13680" s="17">
        <v>17</v>
      </c>
      <c r="G13680" s="17">
        <v>19</v>
      </c>
      <c r="H13680" s="17">
        <v>42</v>
      </c>
    </row>
    <row r="13681" spans="1:8">
      <c r="A13681" s="15">
        <v>13676</v>
      </c>
      <c r="B13681" s="16" t="s">
        <v>56</v>
      </c>
      <c r="C13681" s="16" t="s">
        <v>219</v>
      </c>
      <c r="D13681" s="17">
        <v>4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56</v>
      </c>
      <c r="C13682" s="16" t="s">
        <v>361</v>
      </c>
      <c r="D13682" s="17">
        <v>3</v>
      </c>
      <c r="E13682" s="17">
        <v>21</v>
      </c>
      <c r="F13682" s="17">
        <v>30</v>
      </c>
      <c r="G13682" s="17">
        <v>14</v>
      </c>
      <c r="H13682" s="17">
        <v>71</v>
      </c>
    </row>
    <row r="13683" spans="1:8">
      <c r="A13683" s="15">
        <v>13678</v>
      </c>
      <c r="B13683" s="16" t="s">
        <v>56</v>
      </c>
      <c r="C13683" s="16" t="s">
        <v>220</v>
      </c>
      <c r="D13683" s="17">
        <v>0</v>
      </c>
      <c r="E13683" s="17">
        <v>0</v>
      </c>
      <c r="F13683" s="17">
        <v>0</v>
      </c>
      <c r="G13683" s="17">
        <v>0</v>
      </c>
      <c r="H13683" s="17">
        <v>3</v>
      </c>
    </row>
    <row r="13684" spans="1:8">
      <c r="A13684" s="15">
        <v>13679</v>
      </c>
      <c r="B13684" s="16" t="s">
        <v>56</v>
      </c>
      <c r="C13684" s="16" t="s">
        <v>221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56</v>
      </c>
      <c r="C13685" s="16" t="s">
        <v>222</v>
      </c>
      <c r="D13685" s="17">
        <v>0</v>
      </c>
      <c r="E13685" s="17">
        <v>0</v>
      </c>
      <c r="F13685" s="17">
        <v>4</v>
      </c>
      <c r="G13685" s="17">
        <v>0</v>
      </c>
      <c r="H13685" s="17">
        <v>5</v>
      </c>
    </row>
    <row r="13686" spans="1:8">
      <c r="A13686" s="15">
        <v>13681</v>
      </c>
      <c r="B13686" s="16" t="s">
        <v>56</v>
      </c>
      <c r="C13686" s="16" t="s">
        <v>223</v>
      </c>
      <c r="D13686" s="17">
        <v>325</v>
      </c>
      <c r="E13686" s="17">
        <v>1142</v>
      </c>
      <c r="F13686" s="17">
        <v>3732</v>
      </c>
      <c r="G13686" s="17">
        <v>875</v>
      </c>
      <c r="H13686" s="17">
        <v>6077</v>
      </c>
    </row>
    <row r="13687" spans="1:8">
      <c r="A13687" s="15">
        <v>13682</v>
      </c>
      <c r="B13687" s="16" t="s">
        <v>56</v>
      </c>
      <c r="C13687" s="16" t="s">
        <v>224</v>
      </c>
      <c r="D13687" s="17">
        <v>0</v>
      </c>
      <c r="E13687" s="17">
        <v>10</v>
      </c>
      <c r="F13687" s="17">
        <v>9</v>
      </c>
      <c r="G13687" s="17">
        <v>0</v>
      </c>
      <c r="H13687" s="17">
        <v>15</v>
      </c>
    </row>
    <row r="13688" spans="1:8">
      <c r="A13688" s="15">
        <v>13683</v>
      </c>
      <c r="B13688" s="16" t="s">
        <v>56</v>
      </c>
      <c r="C13688" s="16" t="s">
        <v>225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56</v>
      </c>
      <c r="C13689" s="16" t="s">
        <v>226</v>
      </c>
      <c r="D13689" s="17">
        <v>0</v>
      </c>
      <c r="E13689" s="17">
        <v>0</v>
      </c>
      <c r="F13689" s="17">
        <v>40</v>
      </c>
      <c r="G13689" s="17">
        <v>113</v>
      </c>
      <c r="H13689" s="17">
        <v>154</v>
      </c>
    </row>
    <row r="13690" spans="1:8">
      <c r="A13690" s="15">
        <v>13685</v>
      </c>
      <c r="B13690" s="16" t="s">
        <v>56</v>
      </c>
      <c r="C13690" s="16" t="s">
        <v>227</v>
      </c>
      <c r="D13690" s="17">
        <v>0</v>
      </c>
      <c r="E13690" s="17">
        <v>0</v>
      </c>
      <c r="F13690" s="17">
        <v>0</v>
      </c>
      <c r="G13690" s="17">
        <v>0</v>
      </c>
      <c r="H13690" s="17">
        <v>0</v>
      </c>
    </row>
    <row r="13691" spans="1:8">
      <c r="A13691" s="15">
        <v>13686</v>
      </c>
      <c r="B13691" s="16" t="s">
        <v>56</v>
      </c>
      <c r="C13691" s="16" t="s">
        <v>228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56</v>
      </c>
      <c r="C13692" s="16" t="s">
        <v>373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56</v>
      </c>
      <c r="C13693" s="16" t="s">
        <v>229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56</v>
      </c>
      <c r="C13694" s="16" t="s">
        <v>230</v>
      </c>
      <c r="D13694" s="17">
        <v>13</v>
      </c>
      <c r="E13694" s="17">
        <v>68</v>
      </c>
      <c r="F13694" s="17">
        <v>422</v>
      </c>
      <c r="G13694" s="17">
        <v>169</v>
      </c>
      <c r="H13694" s="17">
        <v>669</v>
      </c>
    </row>
    <row r="13695" spans="1:8">
      <c r="A13695" s="15">
        <v>13690</v>
      </c>
      <c r="B13695" s="16" t="s">
        <v>56</v>
      </c>
      <c r="C13695" s="16" t="s">
        <v>231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56</v>
      </c>
      <c r="C13696" s="16" t="s">
        <v>232</v>
      </c>
      <c r="D13696" s="17">
        <v>0</v>
      </c>
      <c r="E13696" s="17">
        <v>0</v>
      </c>
      <c r="F13696" s="17">
        <v>0</v>
      </c>
      <c r="G13696" s="17">
        <v>0</v>
      </c>
      <c r="H13696" s="17">
        <v>0</v>
      </c>
    </row>
    <row r="13697" spans="1:8">
      <c r="A13697" s="15">
        <v>13692</v>
      </c>
      <c r="B13697" s="16" t="s">
        <v>56</v>
      </c>
      <c r="C13697" s="16" t="s">
        <v>233</v>
      </c>
      <c r="D13697" s="17">
        <v>0</v>
      </c>
      <c r="E13697" s="17">
        <v>6</v>
      </c>
      <c r="F13697" s="17">
        <v>26</v>
      </c>
      <c r="G13697" s="17">
        <v>0</v>
      </c>
      <c r="H13697" s="17">
        <v>36</v>
      </c>
    </row>
    <row r="13698" spans="1:8">
      <c r="A13698" s="15">
        <v>13693</v>
      </c>
      <c r="B13698" s="16" t="s">
        <v>56</v>
      </c>
      <c r="C13698" s="16" t="s">
        <v>362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56</v>
      </c>
      <c r="C13699" s="16" t="s">
        <v>234</v>
      </c>
      <c r="D13699" s="17">
        <v>0</v>
      </c>
      <c r="E13699" s="17">
        <v>0</v>
      </c>
      <c r="F13699" s="17">
        <v>0</v>
      </c>
      <c r="G13699" s="17">
        <v>0</v>
      </c>
      <c r="H13699" s="17">
        <v>0</v>
      </c>
    </row>
    <row r="13700" spans="1:8">
      <c r="A13700" s="15">
        <v>13695</v>
      </c>
      <c r="B13700" s="16" t="s">
        <v>56</v>
      </c>
      <c r="C13700" s="16" t="s">
        <v>235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56</v>
      </c>
      <c r="C13701" s="16" t="s">
        <v>236</v>
      </c>
      <c r="D13701" s="17">
        <v>0</v>
      </c>
      <c r="E13701" s="17">
        <v>3</v>
      </c>
      <c r="F13701" s="17">
        <v>24</v>
      </c>
      <c r="G13701" s="17">
        <v>0</v>
      </c>
      <c r="H13701" s="17">
        <v>28</v>
      </c>
    </row>
    <row r="13702" spans="1:8">
      <c r="A13702" s="15">
        <v>13697</v>
      </c>
      <c r="B13702" s="16" t="s">
        <v>56</v>
      </c>
      <c r="C13702" s="16" t="s">
        <v>237</v>
      </c>
      <c r="D13702" s="17">
        <v>0</v>
      </c>
      <c r="E13702" s="17">
        <v>0</v>
      </c>
      <c r="F13702" s="17">
        <v>0</v>
      </c>
      <c r="G13702" s="17">
        <v>0</v>
      </c>
      <c r="H13702" s="17">
        <v>0</v>
      </c>
    </row>
    <row r="13703" spans="1:8">
      <c r="A13703" s="15">
        <v>13698</v>
      </c>
      <c r="B13703" s="16" t="s">
        <v>56</v>
      </c>
      <c r="C13703" s="16" t="s">
        <v>238</v>
      </c>
      <c r="D13703" s="17">
        <v>0</v>
      </c>
      <c r="E13703" s="17">
        <v>3</v>
      </c>
      <c r="F13703" s="17">
        <v>6</v>
      </c>
      <c r="G13703" s="17">
        <v>0</v>
      </c>
      <c r="H13703" s="17">
        <v>15</v>
      </c>
    </row>
    <row r="13704" spans="1:8">
      <c r="A13704" s="15">
        <v>13699</v>
      </c>
      <c r="B13704" s="16" t="s">
        <v>56</v>
      </c>
      <c r="C13704" s="16" t="s">
        <v>239</v>
      </c>
      <c r="D13704" s="17">
        <v>0</v>
      </c>
      <c r="E13704" s="17">
        <v>0</v>
      </c>
      <c r="F13704" s="17">
        <v>0</v>
      </c>
      <c r="G13704" s="17">
        <v>3</v>
      </c>
      <c r="H13704" s="17">
        <v>5</v>
      </c>
    </row>
    <row r="13705" spans="1:8">
      <c r="A13705" s="15">
        <v>13700</v>
      </c>
      <c r="B13705" s="16" t="s">
        <v>56</v>
      </c>
      <c r="C13705" s="16" t="s">
        <v>374</v>
      </c>
      <c r="D13705" s="17">
        <v>0</v>
      </c>
      <c r="E13705" s="17">
        <v>0</v>
      </c>
      <c r="F13705" s="17">
        <v>0</v>
      </c>
      <c r="G13705" s="17">
        <v>0</v>
      </c>
      <c r="H13705" s="17">
        <v>0</v>
      </c>
    </row>
    <row r="13706" spans="1:8">
      <c r="A13706" s="15">
        <v>13701</v>
      </c>
      <c r="B13706" s="16" t="s">
        <v>56</v>
      </c>
      <c r="C13706" s="16" t="s">
        <v>240</v>
      </c>
      <c r="D13706" s="17">
        <v>0</v>
      </c>
      <c r="E13706" s="17">
        <v>0</v>
      </c>
      <c r="F13706" s="17">
        <v>9</v>
      </c>
      <c r="G13706" s="17">
        <v>3</v>
      </c>
      <c r="H13706" s="17">
        <v>7</v>
      </c>
    </row>
    <row r="13707" spans="1:8">
      <c r="A13707" s="15">
        <v>13702</v>
      </c>
      <c r="B13707" s="16" t="s">
        <v>56</v>
      </c>
      <c r="C13707" s="16" t="s">
        <v>241</v>
      </c>
      <c r="D13707" s="17">
        <v>0</v>
      </c>
      <c r="E13707" s="17">
        <v>0</v>
      </c>
      <c r="F13707" s="17">
        <v>0</v>
      </c>
      <c r="G13707" s="17">
        <v>0</v>
      </c>
      <c r="H13707" s="17">
        <v>0</v>
      </c>
    </row>
    <row r="13708" spans="1:8">
      <c r="A13708" s="15">
        <v>13703</v>
      </c>
      <c r="B13708" s="16" t="s">
        <v>56</v>
      </c>
      <c r="C13708" s="16" t="s">
        <v>382</v>
      </c>
      <c r="D13708" s="17">
        <v>0</v>
      </c>
      <c r="E13708" s="17">
        <v>17</v>
      </c>
      <c r="F13708" s="17">
        <v>85</v>
      </c>
      <c r="G13708" s="17">
        <v>26</v>
      </c>
      <c r="H13708" s="17">
        <v>131</v>
      </c>
    </row>
    <row r="13709" spans="1:8">
      <c r="A13709" s="15">
        <v>13704</v>
      </c>
      <c r="B13709" s="16" t="s">
        <v>56</v>
      </c>
      <c r="C13709" s="16" t="s">
        <v>242</v>
      </c>
      <c r="D13709" s="17">
        <v>0</v>
      </c>
      <c r="E13709" s="17">
        <v>0</v>
      </c>
      <c r="F13709" s="17">
        <v>0</v>
      </c>
      <c r="G13709" s="17">
        <v>0</v>
      </c>
      <c r="H13709" s="17">
        <v>8</v>
      </c>
    </row>
    <row r="13710" spans="1:8">
      <c r="A13710" s="15">
        <v>13705</v>
      </c>
      <c r="B13710" s="16" t="s">
        <v>56</v>
      </c>
      <c r="C13710" s="16" t="s">
        <v>243</v>
      </c>
      <c r="D13710" s="17">
        <v>0</v>
      </c>
      <c r="E13710" s="17">
        <v>0</v>
      </c>
      <c r="F13710" s="17">
        <v>3</v>
      </c>
      <c r="G13710" s="17">
        <v>0</v>
      </c>
      <c r="H13710" s="17">
        <v>11</v>
      </c>
    </row>
    <row r="13711" spans="1:8">
      <c r="A13711" s="15">
        <v>13706</v>
      </c>
      <c r="B13711" s="16" t="s">
        <v>56</v>
      </c>
      <c r="C13711" s="16" t="s">
        <v>244</v>
      </c>
      <c r="D13711" s="17">
        <v>18</v>
      </c>
      <c r="E13711" s="17">
        <v>55</v>
      </c>
      <c r="F13711" s="17">
        <v>183</v>
      </c>
      <c r="G13711" s="17">
        <v>3</v>
      </c>
      <c r="H13711" s="17">
        <v>257</v>
      </c>
    </row>
    <row r="13712" spans="1:8">
      <c r="A13712" s="15">
        <v>13707</v>
      </c>
      <c r="B13712" s="16" t="s">
        <v>56</v>
      </c>
      <c r="C13712" s="16" t="s">
        <v>245</v>
      </c>
      <c r="D13712" s="17">
        <v>19</v>
      </c>
      <c r="E13712" s="17">
        <v>12</v>
      </c>
      <c r="F13712" s="17">
        <v>99</v>
      </c>
      <c r="G13712" s="17">
        <v>211</v>
      </c>
      <c r="H13712" s="17">
        <v>347</v>
      </c>
    </row>
    <row r="13713" spans="1:8">
      <c r="A13713" s="15">
        <v>13708</v>
      </c>
      <c r="B13713" s="16" t="s">
        <v>56</v>
      </c>
      <c r="C13713" s="16" t="s">
        <v>246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56</v>
      </c>
      <c r="C13714" s="16" t="s">
        <v>247</v>
      </c>
      <c r="D13714" s="17">
        <v>265</v>
      </c>
      <c r="E13714" s="17">
        <v>354</v>
      </c>
      <c r="F13714" s="17">
        <v>1207</v>
      </c>
      <c r="G13714" s="17">
        <v>268</v>
      </c>
      <c r="H13714" s="17">
        <v>2098</v>
      </c>
    </row>
    <row r="13715" spans="1:8">
      <c r="A13715" s="15">
        <v>13710</v>
      </c>
      <c r="B13715" s="16" t="s">
        <v>56</v>
      </c>
      <c r="C13715" s="16" t="s">
        <v>248</v>
      </c>
      <c r="D13715" s="17">
        <v>0</v>
      </c>
      <c r="E13715" s="17">
        <v>0</v>
      </c>
      <c r="F13715" s="17">
        <v>0</v>
      </c>
      <c r="G13715" s="17">
        <v>0</v>
      </c>
      <c r="H13715" s="17">
        <v>0</v>
      </c>
    </row>
    <row r="13716" spans="1:8">
      <c r="A13716" s="15">
        <v>13711</v>
      </c>
      <c r="B13716" s="16" t="s">
        <v>56</v>
      </c>
      <c r="C13716" s="16" t="s">
        <v>249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56</v>
      </c>
      <c r="C13717" s="16" t="s">
        <v>250</v>
      </c>
      <c r="D13717" s="17">
        <v>7</v>
      </c>
      <c r="E13717" s="17">
        <v>3</v>
      </c>
      <c r="F13717" s="17">
        <v>37</v>
      </c>
      <c r="G13717" s="17">
        <v>0</v>
      </c>
      <c r="H13717" s="17">
        <v>50</v>
      </c>
    </row>
    <row r="13718" spans="1:8">
      <c r="A13718" s="15">
        <v>13713</v>
      </c>
      <c r="B13718" s="16" t="s">
        <v>56</v>
      </c>
      <c r="C13718" s="16" t="s">
        <v>251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56</v>
      </c>
      <c r="C13719" s="16" t="s">
        <v>252</v>
      </c>
      <c r="D13719" s="17">
        <v>0</v>
      </c>
      <c r="E13719" s="17">
        <v>0</v>
      </c>
      <c r="F13719" s="17">
        <v>0</v>
      </c>
      <c r="G13719" s="17">
        <v>0</v>
      </c>
      <c r="H13719" s="17">
        <v>0</v>
      </c>
    </row>
    <row r="13720" spans="1:8">
      <c r="A13720" s="15">
        <v>13715</v>
      </c>
      <c r="B13720" s="16" t="s">
        <v>56</v>
      </c>
      <c r="C13720" s="16" t="s">
        <v>253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56</v>
      </c>
      <c r="C13721" s="16" t="s">
        <v>254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56</v>
      </c>
      <c r="C13722" s="16" t="s">
        <v>255</v>
      </c>
      <c r="D13722" s="17">
        <v>0</v>
      </c>
      <c r="E13722" s="17">
        <v>0</v>
      </c>
      <c r="F13722" s="17">
        <v>0</v>
      </c>
      <c r="G13722" s="17">
        <v>0</v>
      </c>
      <c r="H13722" s="17">
        <v>0</v>
      </c>
    </row>
    <row r="13723" spans="1:8">
      <c r="A13723" s="15">
        <v>13718</v>
      </c>
      <c r="B13723" s="16" t="s">
        <v>56</v>
      </c>
      <c r="C13723" s="16" t="s">
        <v>256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56</v>
      </c>
      <c r="C13724" s="16" t="s">
        <v>257</v>
      </c>
      <c r="D13724" s="17">
        <v>0</v>
      </c>
      <c r="E13724" s="17">
        <v>0</v>
      </c>
      <c r="F13724" s="17">
        <v>0</v>
      </c>
      <c r="G13724" s="17">
        <v>0</v>
      </c>
      <c r="H13724" s="17">
        <v>0</v>
      </c>
    </row>
    <row r="13725" spans="1:8">
      <c r="A13725" s="15">
        <v>13720</v>
      </c>
      <c r="B13725" s="16" t="s">
        <v>56</v>
      </c>
      <c r="C13725" s="16" t="s">
        <v>258</v>
      </c>
      <c r="D13725" s="17">
        <v>3</v>
      </c>
      <c r="E13725" s="17">
        <v>6</v>
      </c>
      <c r="F13725" s="17">
        <v>48</v>
      </c>
      <c r="G13725" s="17">
        <v>57</v>
      </c>
      <c r="H13725" s="17">
        <v>114</v>
      </c>
    </row>
    <row r="13726" spans="1:8">
      <c r="A13726" s="15">
        <v>13721</v>
      </c>
      <c r="B13726" s="16" t="s">
        <v>56</v>
      </c>
      <c r="C13726" s="16" t="s">
        <v>259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56</v>
      </c>
      <c r="C13727" s="16" t="s">
        <v>260</v>
      </c>
      <c r="D13727" s="17">
        <v>0</v>
      </c>
      <c r="E13727" s="17">
        <v>0</v>
      </c>
      <c r="F13727" s="17">
        <v>0</v>
      </c>
      <c r="G13727" s="17">
        <v>0</v>
      </c>
      <c r="H13727" s="17">
        <v>0</v>
      </c>
    </row>
    <row r="13728" spans="1:8">
      <c r="A13728" s="15">
        <v>13723</v>
      </c>
      <c r="B13728" s="16" t="s">
        <v>56</v>
      </c>
      <c r="C13728" s="16" t="s">
        <v>261</v>
      </c>
      <c r="D13728" s="17">
        <v>6</v>
      </c>
      <c r="E13728" s="17">
        <v>0</v>
      </c>
      <c r="F13728" s="17">
        <v>8</v>
      </c>
      <c r="G13728" s="17">
        <v>10</v>
      </c>
      <c r="H13728" s="17">
        <v>18</v>
      </c>
    </row>
    <row r="13729" spans="1:8">
      <c r="A13729" s="15">
        <v>13724</v>
      </c>
      <c r="B13729" s="16" t="s">
        <v>56</v>
      </c>
      <c r="C13729" s="16" t="s">
        <v>262</v>
      </c>
      <c r="D13729" s="17">
        <v>13</v>
      </c>
      <c r="E13729" s="17">
        <v>24</v>
      </c>
      <c r="F13729" s="17">
        <v>27</v>
      </c>
      <c r="G13729" s="17">
        <v>0</v>
      </c>
      <c r="H13729" s="17">
        <v>72</v>
      </c>
    </row>
    <row r="13730" spans="1:8">
      <c r="A13730" s="15">
        <v>13725</v>
      </c>
      <c r="B13730" s="16" t="s">
        <v>56</v>
      </c>
      <c r="C13730" s="16" t="s">
        <v>263</v>
      </c>
      <c r="D13730" s="17">
        <v>91</v>
      </c>
      <c r="E13730" s="17">
        <v>110</v>
      </c>
      <c r="F13730" s="17">
        <v>436</v>
      </c>
      <c r="G13730" s="17">
        <v>15</v>
      </c>
      <c r="H13730" s="17">
        <v>656</v>
      </c>
    </row>
    <row r="13731" spans="1:8">
      <c r="A13731" s="15">
        <v>13726</v>
      </c>
      <c r="B13731" s="16" t="s">
        <v>56</v>
      </c>
      <c r="C13731" s="16" t="s">
        <v>264</v>
      </c>
      <c r="D13731" s="17">
        <v>0</v>
      </c>
      <c r="E13731" s="17">
        <v>0</v>
      </c>
      <c r="F13731" s="17">
        <v>0</v>
      </c>
      <c r="G13731" s="17">
        <v>0</v>
      </c>
      <c r="H13731" s="17">
        <v>0</v>
      </c>
    </row>
    <row r="13732" spans="1:8">
      <c r="A13732" s="15">
        <v>13727</v>
      </c>
      <c r="B13732" s="16" t="s">
        <v>56</v>
      </c>
      <c r="C13732" s="16" t="s">
        <v>265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56</v>
      </c>
      <c r="C13733" s="16" t="s">
        <v>266</v>
      </c>
      <c r="D13733" s="17">
        <v>8</v>
      </c>
      <c r="E13733" s="17">
        <v>7</v>
      </c>
      <c r="F13733" s="17">
        <v>53</v>
      </c>
      <c r="G13733" s="17">
        <v>0</v>
      </c>
      <c r="H13733" s="17">
        <v>68</v>
      </c>
    </row>
    <row r="13734" spans="1:8">
      <c r="A13734" s="15">
        <v>13729</v>
      </c>
      <c r="B13734" s="16" t="s">
        <v>56</v>
      </c>
      <c r="C13734" s="16" t="s">
        <v>267</v>
      </c>
      <c r="D13734" s="17">
        <v>0</v>
      </c>
      <c r="E13734" s="17">
        <v>0</v>
      </c>
      <c r="F13734" s="17">
        <v>3</v>
      </c>
      <c r="G13734" s="17">
        <v>0</v>
      </c>
      <c r="H13734" s="17">
        <v>3</v>
      </c>
    </row>
    <row r="13735" spans="1:8">
      <c r="A13735" s="15">
        <v>13730</v>
      </c>
      <c r="B13735" s="16" t="s">
        <v>56</v>
      </c>
      <c r="C13735" s="16" t="s">
        <v>268</v>
      </c>
      <c r="D13735" s="17">
        <v>3</v>
      </c>
      <c r="E13735" s="17">
        <v>6</v>
      </c>
      <c r="F13735" s="17">
        <v>26</v>
      </c>
      <c r="G13735" s="17">
        <v>10</v>
      </c>
      <c r="H13735" s="17">
        <v>44</v>
      </c>
    </row>
    <row r="13736" spans="1:8">
      <c r="A13736" s="15">
        <v>13731</v>
      </c>
      <c r="B13736" s="16" t="s">
        <v>56</v>
      </c>
      <c r="C13736" s="16" t="s">
        <v>269</v>
      </c>
      <c r="D13736" s="17">
        <v>60</v>
      </c>
      <c r="E13736" s="17">
        <v>145</v>
      </c>
      <c r="F13736" s="17">
        <v>883</v>
      </c>
      <c r="G13736" s="17">
        <v>74</v>
      </c>
      <c r="H13736" s="17">
        <v>1164</v>
      </c>
    </row>
    <row r="13737" spans="1:8">
      <c r="A13737" s="15">
        <v>13732</v>
      </c>
      <c r="B13737" s="16" t="s">
        <v>56</v>
      </c>
      <c r="C13737" s="16" t="s">
        <v>363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56</v>
      </c>
      <c r="C13738" s="16" t="s">
        <v>270</v>
      </c>
      <c r="D13738" s="17">
        <v>7</v>
      </c>
      <c r="E13738" s="17">
        <v>14</v>
      </c>
      <c r="F13738" s="17">
        <v>395</v>
      </c>
      <c r="G13738" s="17">
        <v>284</v>
      </c>
      <c r="H13738" s="17">
        <v>698</v>
      </c>
    </row>
    <row r="13739" spans="1:8">
      <c r="A13739" s="15">
        <v>13734</v>
      </c>
      <c r="B13739" s="16" t="s">
        <v>56</v>
      </c>
      <c r="C13739" s="16" t="s">
        <v>271</v>
      </c>
      <c r="D13739" s="17">
        <v>4</v>
      </c>
      <c r="E13739" s="17">
        <v>0</v>
      </c>
      <c r="F13739" s="17">
        <v>37</v>
      </c>
      <c r="G13739" s="17">
        <v>16</v>
      </c>
      <c r="H13739" s="17">
        <v>56</v>
      </c>
    </row>
    <row r="13740" spans="1:8">
      <c r="A13740" s="15">
        <v>13735</v>
      </c>
      <c r="B13740" s="16" t="s">
        <v>56</v>
      </c>
      <c r="C13740" s="16" t="s">
        <v>272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56</v>
      </c>
      <c r="C13741" s="16" t="s">
        <v>273</v>
      </c>
      <c r="D13741" s="17">
        <v>8</v>
      </c>
      <c r="E13741" s="17">
        <v>11</v>
      </c>
      <c r="F13741" s="17">
        <v>7</v>
      </c>
      <c r="G13741" s="17">
        <v>0</v>
      </c>
      <c r="H13741" s="17">
        <v>25</v>
      </c>
    </row>
    <row r="13742" spans="1:8">
      <c r="A13742" s="15">
        <v>13737</v>
      </c>
      <c r="B13742" s="16" t="s">
        <v>56</v>
      </c>
      <c r="C13742" s="16" t="s">
        <v>274</v>
      </c>
      <c r="D13742" s="17">
        <v>7</v>
      </c>
      <c r="E13742" s="17">
        <v>7</v>
      </c>
      <c r="F13742" s="17">
        <v>136</v>
      </c>
      <c r="G13742" s="17">
        <v>39</v>
      </c>
      <c r="H13742" s="17">
        <v>189</v>
      </c>
    </row>
    <row r="13743" spans="1:8">
      <c r="A13743" s="15">
        <v>13738</v>
      </c>
      <c r="B13743" s="16" t="s">
        <v>56</v>
      </c>
      <c r="C13743" s="16" t="s">
        <v>275</v>
      </c>
      <c r="D13743" s="17">
        <v>24</v>
      </c>
      <c r="E13743" s="17">
        <v>25</v>
      </c>
      <c r="F13743" s="17">
        <v>206</v>
      </c>
      <c r="G13743" s="17">
        <v>83</v>
      </c>
      <c r="H13743" s="17">
        <v>344</v>
      </c>
    </row>
    <row r="13744" spans="1:8">
      <c r="A13744" s="15">
        <v>13739</v>
      </c>
      <c r="B13744" s="16" t="s">
        <v>56</v>
      </c>
      <c r="C13744" s="16" t="s">
        <v>276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56</v>
      </c>
      <c r="C13745" s="16" t="s">
        <v>277</v>
      </c>
      <c r="D13745" s="17">
        <v>0</v>
      </c>
      <c r="E13745" s="17">
        <v>0</v>
      </c>
      <c r="F13745" s="17">
        <v>25</v>
      </c>
      <c r="G13745" s="17">
        <v>9</v>
      </c>
      <c r="H13745" s="17">
        <v>29</v>
      </c>
    </row>
    <row r="13746" spans="1:8">
      <c r="A13746" s="15">
        <v>13741</v>
      </c>
      <c r="B13746" s="16" t="s">
        <v>56</v>
      </c>
      <c r="C13746" s="16" t="s">
        <v>278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56</v>
      </c>
      <c r="C13747" s="16" t="s">
        <v>364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56</v>
      </c>
      <c r="C13748" s="16" t="s">
        <v>279</v>
      </c>
      <c r="D13748" s="17">
        <v>68</v>
      </c>
      <c r="E13748" s="17">
        <v>35</v>
      </c>
      <c r="F13748" s="17">
        <v>90</v>
      </c>
      <c r="G13748" s="17">
        <v>0</v>
      </c>
      <c r="H13748" s="17">
        <v>186</v>
      </c>
    </row>
    <row r="13749" spans="1:8">
      <c r="A13749" s="15">
        <v>13744</v>
      </c>
      <c r="B13749" s="16" t="s">
        <v>56</v>
      </c>
      <c r="C13749" s="16" t="s">
        <v>280</v>
      </c>
      <c r="D13749" s="17">
        <v>13</v>
      </c>
      <c r="E13749" s="17">
        <v>18</v>
      </c>
      <c r="F13749" s="17">
        <v>229</v>
      </c>
      <c r="G13749" s="17">
        <v>302</v>
      </c>
      <c r="H13749" s="17">
        <v>565</v>
      </c>
    </row>
    <row r="13750" spans="1:8">
      <c r="A13750" s="15">
        <v>13745</v>
      </c>
      <c r="B13750" s="16" t="s">
        <v>56</v>
      </c>
      <c r="C13750" s="16" t="s">
        <v>281</v>
      </c>
      <c r="D13750" s="17">
        <v>0</v>
      </c>
      <c r="E13750" s="17">
        <v>0</v>
      </c>
      <c r="F13750" s="17">
        <v>3</v>
      </c>
      <c r="G13750" s="17">
        <v>0</v>
      </c>
      <c r="H13750" s="17">
        <v>3</v>
      </c>
    </row>
    <row r="13751" spans="1:8">
      <c r="A13751" s="15">
        <v>13746</v>
      </c>
      <c r="B13751" s="16" t="s">
        <v>56</v>
      </c>
      <c r="C13751" s="16" t="s">
        <v>282</v>
      </c>
      <c r="D13751" s="17">
        <v>3</v>
      </c>
      <c r="E13751" s="17">
        <v>10</v>
      </c>
      <c r="F13751" s="17">
        <v>132</v>
      </c>
      <c r="G13751" s="17">
        <v>69</v>
      </c>
      <c r="H13751" s="17">
        <v>210</v>
      </c>
    </row>
    <row r="13752" spans="1:8">
      <c r="A13752" s="15">
        <v>13747</v>
      </c>
      <c r="B13752" s="16" t="s">
        <v>56</v>
      </c>
      <c r="C13752" s="16" t="s">
        <v>283</v>
      </c>
      <c r="D13752" s="17">
        <v>0</v>
      </c>
      <c r="E13752" s="17">
        <v>5</v>
      </c>
      <c r="F13752" s="17">
        <v>32</v>
      </c>
      <c r="G13752" s="17">
        <v>34</v>
      </c>
      <c r="H13752" s="17">
        <v>73</v>
      </c>
    </row>
    <row r="13753" spans="1:8">
      <c r="A13753" s="15">
        <v>13748</v>
      </c>
      <c r="B13753" s="16" t="s">
        <v>56</v>
      </c>
      <c r="C13753" s="16" t="s">
        <v>284</v>
      </c>
      <c r="D13753" s="17">
        <v>0</v>
      </c>
      <c r="E13753" s="17">
        <v>0</v>
      </c>
      <c r="F13753" s="17">
        <v>5</v>
      </c>
      <c r="G13753" s="17">
        <v>0</v>
      </c>
      <c r="H13753" s="17">
        <v>3</v>
      </c>
    </row>
    <row r="13754" spans="1:8">
      <c r="A13754" s="15">
        <v>13749</v>
      </c>
      <c r="B13754" s="16" t="s">
        <v>56</v>
      </c>
      <c r="C13754" s="16" t="s">
        <v>285</v>
      </c>
      <c r="D13754" s="17">
        <v>239</v>
      </c>
      <c r="E13754" s="17">
        <v>599</v>
      </c>
      <c r="F13754" s="17">
        <v>794</v>
      </c>
      <c r="G13754" s="17">
        <v>134</v>
      </c>
      <c r="H13754" s="17">
        <v>1763</v>
      </c>
    </row>
    <row r="13755" spans="1:8">
      <c r="A13755" s="15">
        <v>13750</v>
      </c>
      <c r="B13755" s="16" t="s">
        <v>56</v>
      </c>
      <c r="C13755" s="16" t="s">
        <v>375</v>
      </c>
      <c r="D13755" s="17">
        <v>0</v>
      </c>
      <c r="E13755" s="17">
        <v>0</v>
      </c>
      <c r="F13755" s="17">
        <v>0</v>
      </c>
      <c r="G13755" s="17">
        <v>0</v>
      </c>
      <c r="H13755" s="17">
        <v>0</v>
      </c>
    </row>
    <row r="13756" spans="1:8">
      <c r="A13756" s="15">
        <v>13751</v>
      </c>
      <c r="B13756" s="16" t="s">
        <v>56</v>
      </c>
      <c r="C13756" s="16" t="s">
        <v>286</v>
      </c>
      <c r="D13756" s="17">
        <v>0</v>
      </c>
      <c r="E13756" s="17">
        <v>0</v>
      </c>
      <c r="F13756" s="17">
        <v>19</v>
      </c>
      <c r="G13756" s="17">
        <v>10</v>
      </c>
      <c r="H13756" s="17">
        <v>30</v>
      </c>
    </row>
    <row r="13757" spans="1:8">
      <c r="A13757" s="15">
        <v>13752</v>
      </c>
      <c r="B13757" s="16" t="s">
        <v>56</v>
      </c>
      <c r="C13757" s="16" t="s">
        <v>287</v>
      </c>
      <c r="D13757" s="17">
        <v>0</v>
      </c>
      <c r="E13757" s="17">
        <v>0</v>
      </c>
      <c r="F13757" s="17">
        <v>11</v>
      </c>
      <c r="G13757" s="17">
        <v>80</v>
      </c>
      <c r="H13757" s="17">
        <v>95</v>
      </c>
    </row>
    <row r="13758" spans="1:8">
      <c r="A13758" s="15">
        <v>13753</v>
      </c>
      <c r="B13758" s="16" t="s">
        <v>56</v>
      </c>
      <c r="C13758" s="16" t="s">
        <v>288</v>
      </c>
      <c r="D13758" s="17">
        <v>0</v>
      </c>
      <c r="E13758" s="17">
        <v>0</v>
      </c>
      <c r="F13758" s="17">
        <v>4</v>
      </c>
      <c r="G13758" s="17">
        <v>0</v>
      </c>
      <c r="H13758" s="17">
        <v>4</v>
      </c>
    </row>
    <row r="13759" spans="1:8">
      <c r="A13759" s="15">
        <v>13754</v>
      </c>
      <c r="B13759" s="16" t="s">
        <v>56</v>
      </c>
      <c r="C13759" s="16" t="s">
        <v>289</v>
      </c>
      <c r="D13759" s="17">
        <v>0</v>
      </c>
      <c r="E13759" s="17">
        <v>0</v>
      </c>
      <c r="F13759" s="17">
        <v>18</v>
      </c>
      <c r="G13759" s="17">
        <v>0</v>
      </c>
      <c r="H13759" s="17">
        <v>22</v>
      </c>
    </row>
    <row r="13760" spans="1:8">
      <c r="A13760" s="15">
        <v>13755</v>
      </c>
      <c r="B13760" s="16" t="s">
        <v>56</v>
      </c>
      <c r="C13760" s="16" t="s">
        <v>290</v>
      </c>
      <c r="D13760" s="17">
        <v>69</v>
      </c>
      <c r="E13760" s="17">
        <v>141</v>
      </c>
      <c r="F13760" s="17">
        <v>607</v>
      </c>
      <c r="G13760" s="17">
        <v>126</v>
      </c>
      <c r="H13760" s="17">
        <v>941</v>
      </c>
    </row>
    <row r="13761" spans="1:8">
      <c r="A13761" s="15">
        <v>13756</v>
      </c>
      <c r="B13761" s="16" t="s">
        <v>56</v>
      </c>
      <c r="C13761" s="16" t="s">
        <v>291</v>
      </c>
      <c r="D13761" s="17">
        <v>0</v>
      </c>
      <c r="E13761" s="17">
        <v>0</v>
      </c>
      <c r="F13761" s="17">
        <v>0</v>
      </c>
      <c r="G13761" s="17">
        <v>0</v>
      </c>
      <c r="H13761" s="17">
        <v>0</v>
      </c>
    </row>
    <row r="13762" spans="1:8">
      <c r="A13762" s="15">
        <v>13757</v>
      </c>
      <c r="B13762" s="16" t="s">
        <v>56</v>
      </c>
      <c r="C13762" s="16" t="s">
        <v>292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56</v>
      </c>
      <c r="C13763" s="16" t="s">
        <v>293</v>
      </c>
      <c r="D13763" s="17">
        <v>0</v>
      </c>
      <c r="E13763" s="17">
        <v>0</v>
      </c>
      <c r="F13763" s="17">
        <v>117</v>
      </c>
      <c r="G13763" s="17">
        <v>126</v>
      </c>
      <c r="H13763" s="17">
        <v>245</v>
      </c>
    </row>
    <row r="13764" spans="1:8">
      <c r="A13764" s="15">
        <v>13759</v>
      </c>
      <c r="B13764" s="16" t="s">
        <v>56</v>
      </c>
      <c r="C13764" s="16" t="s">
        <v>365</v>
      </c>
      <c r="D13764" s="17">
        <v>5</v>
      </c>
      <c r="E13764" s="17">
        <v>10</v>
      </c>
      <c r="F13764" s="17">
        <v>31</v>
      </c>
      <c r="G13764" s="17">
        <v>0</v>
      </c>
      <c r="H13764" s="17">
        <v>44</v>
      </c>
    </row>
    <row r="13765" spans="1:8">
      <c r="A13765" s="15">
        <v>13760</v>
      </c>
      <c r="B13765" s="16" t="s">
        <v>56</v>
      </c>
      <c r="C13765" s="16" t="s">
        <v>294</v>
      </c>
      <c r="D13765" s="17">
        <v>0</v>
      </c>
      <c r="E13765" s="17">
        <v>0</v>
      </c>
      <c r="F13765" s="17">
        <v>0</v>
      </c>
      <c r="G13765" s="17">
        <v>0</v>
      </c>
      <c r="H13765" s="17">
        <v>0</v>
      </c>
    </row>
    <row r="13766" spans="1:8">
      <c r="A13766" s="15">
        <v>13761</v>
      </c>
      <c r="B13766" s="16" t="s">
        <v>56</v>
      </c>
      <c r="C13766" s="16" t="s">
        <v>295</v>
      </c>
      <c r="D13766" s="17">
        <v>3</v>
      </c>
      <c r="E13766" s="17">
        <v>0</v>
      </c>
      <c r="F13766" s="17">
        <v>0</v>
      </c>
      <c r="G13766" s="17">
        <v>0</v>
      </c>
      <c r="H13766" s="17">
        <v>3</v>
      </c>
    </row>
    <row r="13767" spans="1:8">
      <c r="A13767" s="15">
        <v>13762</v>
      </c>
      <c r="B13767" s="16" t="s">
        <v>56</v>
      </c>
      <c r="C13767" s="16" t="s">
        <v>296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56</v>
      </c>
      <c r="C13768" s="16" t="s">
        <v>297</v>
      </c>
      <c r="D13768" s="17">
        <v>0</v>
      </c>
      <c r="E13768" s="17">
        <v>0</v>
      </c>
      <c r="F13768" s="17">
        <v>3</v>
      </c>
      <c r="G13768" s="17">
        <v>0</v>
      </c>
      <c r="H13768" s="17">
        <v>5</v>
      </c>
    </row>
    <row r="13769" spans="1:8">
      <c r="A13769" s="15">
        <v>13764</v>
      </c>
      <c r="B13769" s="16" t="s">
        <v>56</v>
      </c>
      <c r="C13769" s="16" t="s">
        <v>298</v>
      </c>
      <c r="D13769" s="17">
        <v>0</v>
      </c>
      <c r="E13769" s="17">
        <v>0</v>
      </c>
      <c r="F13769" s="17">
        <v>0</v>
      </c>
      <c r="G13769" s="17">
        <v>0</v>
      </c>
      <c r="H13769" s="17">
        <v>0</v>
      </c>
    </row>
    <row r="13770" spans="1:8">
      <c r="A13770" s="15">
        <v>13765</v>
      </c>
      <c r="B13770" s="16" t="s">
        <v>56</v>
      </c>
      <c r="C13770" s="16" t="s">
        <v>299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56</v>
      </c>
      <c r="C13771" s="16" t="s">
        <v>300</v>
      </c>
      <c r="D13771" s="17">
        <v>0</v>
      </c>
      <c r="E13771" s="17">
        <v>0</v>
      </c>
      <c r="F13771" s="17">
        <v>0</v>
      </c>
      <c r="G13771" s="17">
        <v>0</v>
      </c>
      <c r="H13771" s="17">
        <v>0</v>
      </c>
    </row>
    <row r="13772" spans="1:8">
      <c r="A13772" s="15">
        <v>13767</v>
      </c>
      <c r="B13772" s="16" t="s">
        <v>56</v>
      </c>
      <c r="C13772" s="16" t="s">
        <v>301</v>
      </c>
      <c r="D13772" s="17">
        <v>0</v>
      </c>
      <c r="E13772" s="17">
        <v>0</v>
      </c>
      <c r="F13772" s="17">
        <v>39</v>
      </c>
      <c r="G13772" s="17">
        <v>41</v>
      </c>
      <c r="H13772" s="17">
        <v>83</v>
      </c>
    </row>
    <row r="13773" spans="1:8">
      <c r="A13773" s="15">
        <v>13768</v>
      </c>
      <c r="B13773" s="16" t="s">
        <v>56</v>
      </c>
      <c r="C13773" s="16" t="s">
        <v>366</v>
      </c>
      <c r="D13773" s="17">
        <v>0</v>
      </c>
      <c r="E13773" s="17">
        <v>0</v>
      </c>
      <c r="F13773" s="17">
        <v>0</v>
      </c>
      <c r="G13773" s="17">
        <v>0</v>
      </c>
      <c r="H13773" s="17">
        <v>0</v>
      </c>
    </row>
    <row r="13774" spans="1:8">
      <c r="A13774" s="15">
        <v>13769</v>
      </c>
      <c r="B13774" s="16" t="s">
        <v>56</v>
      </c>
      <c r="C13774" s="16" t="s">
        <v>302</v>
      </c>
      <c r="D13774" s="17">
        <v>522</v>
      </c>
      <c r="E13774" s="17">
        <v>839</v>
      </c>
      <c r="F13774" s="17">
        <v>4386</v>
      </c>
      <c r="G13774" s="17">
        <v>894</v>
      </c>
      <c r="H13774" s="17">
        <v>6642</v>
      </c>
    </row>
    <row r="13775" spans="1:8">
      <c r="A13775" s="15">
        <v>13770</v>
      </c>
      <c r="B13775" s="16" t="s">
        <v>56</v>
      </c>
      <c r="C13775" s="16" t="s">
        <v>383</v>
      </c>
      <c r="D13775" s="17">
        <v>0</v>
      </c>
      <c r="E13775" s="17">
        <v>0</v>
      </c>
      <c r="F13775" s="17">
        <v>0</v>
      </c>
      <c r="G13775" s="17">
        <v>0</v>
      </c>
      <c r="H13775" s="17">
        <v>0</v>
      </c>
    </row>
    <row r="13776" spans="1:8">
      <c r="A13776" s="15">
        <v>13771</v>
      </c>
      <c r="B13776" s="16" t="s">
        <v>56</v>
      </c>
      <c r="C13776" s="16" t="s">
        <v>384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56</v>
      </c>
      <c r="C13777" s="16" t="s">
        <v>385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56</v>
      </c>
      <c r="C13778" s="16" t="s">
        <v>386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56</v>
      </c>
      <c r="C13779" s="16" t="s">
        <v>387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56</v>
      </c>
      <c r="C13780" s="16" t="s">
        <v>303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56</v>
      </c>
      <c r="C13781" s="16" t="s">
        <v>304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56</v>
      </c>
      <c r="C13782" s="16" t="s">
        <v>376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56</v>
      </c>
      <c r="C13783" s="16" t="s">
        <v>305</v>
      </c>
      <c r="D13783" s="17">
        <v>0</v>
      </c>
      <c r="E13783" s="17">
        <v>13</v>
      </c>
      <c r="F13783" s="17">
        <v>33</v>
      </c>
      <c r="G13783" s="17">
        <v>3</v>
      </c>
      <c r="H13783" s="17">
        <v>52</v>
      </c>
    </row>
    <row r="13784" spans="1:8">
      <c r="A13784" s="15">
        <v>13779</v>
      </c>
      <c r="B13784" s="16" t="s">
        <v>56</v>
      </c>
      <c r="C13784" s="16" t="s">
        <v>306</v>
      </c>
      <c r="D13784" s="17">
        <v>0</v>
      </c>
      <c r="E13784" s="17">
        <v>0</v>
      </c>
      <c r="F13784" s="17">
        <v>0</v>
      </c>
      <c r="G13784" s="17">
        <v>0</v>
      </c>
      <c r="H13784" s="17">
        <v>0</v>
      </c>
    </row>
    <row r="13785" spans="1:8">
      <c r="A13785" s="15">
        <v>13780</v>
      </c>
      <c r="B13785" s="16" t="s">
        <v>56</v>
      </c>
      <c r="C13785" s="16" t="s">
        <v>307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56</v>
      </c>
      <c r="C13786" s="16" t="s">
        <v>308</v>
      </c>
      <c r="D13786" s="17">
        <v>4</v>
      </c>
      <c r="E13786" s="17">
        <v>14</v>
      </c>
      <c r="F13786" s="17">
        <v>18</v>
      </c>
      <c r="G13786" s="17">
        <v>11</v>
      </c>
      <c r="H13786" s="17">
        <v>35</v>
      </c>
    </row>
    <row r="13787" spans="1:8">
      <c r="A13787" s="15">
        <v>13782</v>
      </c>
      <c r="B13787" s="16" t="s">
        <v>56</v>
      </c>
      <c r="C13787" s="16" t="s">
        <v>309</v>
      </c>
      <c r="D13787" s="17">
        <v>4</v>
      </c>
      <c r="E13787" s="17">
        <v>7</v>
      </c>
      <c r="F13787" s="17">
        <v>47</v>
      </c>
      <c r="G13787" s="17">
        <v>34</v>
      </c>
      <c r="H13787" s="17">
        <v>91</v>
      </c>
    </row>
    <row r="13788" spans="1:8">
      <c r="A13788" s="15">
        <v>13783</v>
      </c>
      <c r="B13788" s="16" t="s">
        <v>56</v>
      </c>
      <c r="C13788" s="16" t="s">
        <v>310</v>
      </c>
      <c r="D13788" s="17">
        <v>0</v>
      </c>
      <c r="E13788" s="17">
        <v>0</v>
      </c>
      <c r="F13788" s="17">
        <v>22</v>
      </c>
      <c r="G13788" s="17">
        <v>20</v>
      </c>
      <c r="H13788" s="17">
        <v>45</v>
      </c>
    </row>
    <row r="13789" spans="1:8">
      <c r="A13789" s="15">
        <v>13784</v>
      </c>
      <c r="B13789" s="16" t="s">
        <v>56</v>
      </c>
      <c r="C13789" s="16" t="s">
        <v>311</v>
      </c>
      <c r="D13789" s="17">
        <v>27</v>
      </c>
      <c r="E13789" s="17">
        <v>100</v>
      </c>
      <c r="F13789" s="17">
        <v>600</v>
      </c>
      <c r="G13789" s="17">
        <v>50</v>
      </c>
      <c r="H13789" s="17">
        <v>783</v>
      </c>
    </row>
    <row r="13790" spans="1:8">
      <c r="A13790" s="15">
        <v>13785</v>
      </c>
      <c r="B13790" s="16" t="s">
        <v>56</v>
      </c>
      <c r="C13790" s="16" t="s">
        <v>312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56</v>
      </c>
      <c r="C13791" s="16" t="s">
        <v>313</v>
      </c>
      <c r="D13791" s="17">
        <v>0</v>
      </c>
      <c r="E13791" s="17">
        <v>3</v>
      </c>
      <c r="F13791" s="17">
        <v>15</v>
      </c>
      <c r="G13791" s="17">
        <v>0</v>
      </c>
      <c r="H13791" s="17">
        <v>23</v>
      </c>
    </row>
    <row r="13792" spans="1:8">
      <c r="A13792" s="15">
        <v>13787</v>
      </c>
      <c r="B13792" s="16" t="s">
        <v>56</v>
      </c>
      <c r="C13792" s="16" t="s">
        <v>314</v>
      </c>
      <c r="D13792" s="17">
        <v>34</v>
      </c>
      <c r="E13792" s="17">
        <v>93</v>
      </c>
      <c r="F13792" s="17">
        <v>385</v>
      </c>
      <c r="G13792" s="17">
        <v>28</v>
      </c>
      <c r="H13792" s="17">
        <v>538</v>
      </c>
    </row>
    <row r="13793" spans="1:8">
      <c r="A13793" s="15">
        <v>13788</v>
      </c>
      <c r="B13793" s="16" t="s">
        <v>56</v>
      </c>
      <c r="C13793" s="16" t="s">
        <v>388</v>
      </c>
      <c r="D13793" s="17">
        <v>0</v>
      </c>
      <c r="E13793" s="17">
        <v>0</v>
      </c>
      <c r="F13793" s="17">
        <v>66</v>
      </c>
      <c r="G13793" s="17">
        <v>37</v>
      </c>
      <c r="H13793" s="17">
        <v>104</v>
      </c>
    </row>
    <row r="13794" spans="1:8">
      <c r="A13794" s="15">
        <v>13789</v>
      </c>
      <c r="B13794" s="16" t="s">
        <v>56</v>
      </c>
      <c r="C13794" s="16" t="s">
        <v>367</v>
      </c>
      <c r="D13794" s="17">
        <v>0</v>
      </c>
      <c r="E13794" s="17">
        <v>0</v>
      </c>
      <c r="F13794" s="17">
        <v>67</v>
      </c>
      <c r="G13794" s="17">
        <v>17</v>
      </c>
      <c r="H13794" s="17">
        <v>82</v>
      </c>
    </row>
    <row r="13795" spans="1:8">
      <c r="A13795" s="15">
        <v>13790</v>
      </c>
      <c r="B13795" s="16" t="s">
        <v>56</v>
      </c>
      <c r="C13795" s="16" t="s">
        <v>315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56</v>
      </c>
      <c r="C13796" s="16" t="s">
        <v>316</v>
      </c>
      <c r="D13796" s="17">
        <v>0</v>
      </c>
      <c r="E13796" s="17">
        <v>0</v>
      </c>
      <c r="F13796" s="17">
        <v>0</v>
      </c>
      <c r="G13796" s="17">
        <v>0</v>
      </c>
      <c r="H13796" s="17">
        <v>0</v>
      </c>
    </row>
    <row r="13797" spans="1:8">
      <c r="A13797" s="15">
        <v>13792</v>
      </c>
      <c r="B13797" s="16" t="s">
        <v>56</v>
      </c>
      <c r="C13797" s="16" t="s">
        <v>317</v>
      </c>
      <c r="D13797" s="17">
        <v>0</v>
      </c>
      <c r="E13797" s="17">
        <v>0</v>
      </c>
      <c r="F13797" s="17">
        <v>10</v>
      </c>
      <c r="G13797" s="17">
        <v>9</v>
      </c>
      <c r="H13797" s="17">
        <v>14</v>
      </c>
    </row>
    <row r="13798" spans="1:8">
      <c r="A13798" s="15">
        <v>13793</v>
      </c>
      <c r="B13798" s="16" t="s">
        <v>56</v>
      </c>
      <c r="C13798" s="16" t="s">
        <v>318</v>
      </c>
      <c r="D13798" s="17">
        <v>0</v>
      </c>
      <c r="E13798" s="17">
        <v>0</v>
      </c>
      <c r="F13798" s="17">
        <v>3</v>
      </c>
      <c r="G13798" s="17">
        <v>4</v>
      </c>
      <c r="H13798" s="17">
        <v>5</v>
      </c>
    </row>
    <row r="13799" spans="1:8">
      <c r="A13799" s="15">
        <v>13794</v>
      </c>
      <c r="B13799" s="16" t="s">
        <v>56</v>
      </c>
      <c r="C13799" s="16" t="s">
        <v>319</v>
      </c>
      <c r="D13799" s="17">
        <v>0</v>
      </c>
      <c r="E13799" s="17">
        <v>0</v>
      </c>
      <c r="F13799" s="17">
        <v>4</v>
      </c>
      <c r="G13799" s="17">
        <v>0</v>
      </c>
      <c r="H13799" s="17">
        <v>4</v>
      </c>
    </row>
    <row r="13800" spans="1:8">
      <c r="A13800" s="15">
        <v>13795</v>
      </c>
      <c r="B13800" s="16" t="s">
        <v>56</v>
      </c>
      <c r="C13800" s="16" t="s">
        <v>320</v>
      </c>
      <c r="D13800" s="17">
        <v>4</v>
      </c>
      <c r="E13800" s="17">
        <v>14</v>
      </c>
      <c r="F13800" s="17">
        <v>220</v>
      </c>
      <c r="G13800" s="17">
        <v>153</v>
      </c>
      <c r="H13800" s="17">
        <v>387</v>
      </c>
    </row>
    <row r="13801" spans="1:8">
      <c r="A13801" s="15">
        <v>13796</v>
      </c>
      <c r="B13801" s="16" t="s">
        <v>56</v>
      </c>
      <c r="C13801" s="16" t="s">
        <v>321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56</v>
      </c>
      <c r="C13802" s="16" t="s">
        <v>377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56</v>
      </c>
      <c r="C13803" s="16" t="s">
        <v>322</v>
      </c>
      <c r="D13803" s="17">
        <v>0</v>
      </c>
      <c r="E13803" s="17">
        <v>0</v>
      </c>
      <c r="F13803" s="17">
        <v>0</v>
      </c>
      <c r="G13803" s="17">
        <v>0</v>
      </c>
      <c r="H13803" s="17">
        <v>0</v>
      </c>
    </row>
    <row r="13804" spans="1:8">
      <c r="A13804" s="15">
        <v>13799</v>
      </c>
      <c r="B13804" s="16" t="s">
        <v>56</v>
      </c>
      <c r="C13804" s="16" t="s">
        <v>323</v>
      </c>
      <c r="D13804" s="17">
        <v>5</v>
      </c>
      <c r="E13804" s="17">
        <v>7</v>
      </c>
      <c r="F13804" s="17">
        <v>18</v>
      </c>
      <c r="G13804" s="17">
        <v>0</v>
      </c>
      <c r="H13804" s="17">
        <v>33</v>
      </c>
    </row>
    <row r="13805" spans="1:8">
      <c r="A13805" s="15">
        <v>13800</v>
      </c>
      <c r="B13805" s="16" t="s">
        <v>56</v>
      </c>
      <c r="C13805" s="16" t="s">
        <v>324</v>
      </c>
      <c r="D13805" s="17">
        <v>0</v>
      </c>
      <c r="E13805" s="17">
        <v>15</v>
      </c>
      <c r="F13805" s="17">
        <v>181</v>
      </c>
      <c r="G13805" s="17">
        <v>82</v>
      </c>
      <c r="H13805" s="17">
        <v>280</v>
      </c>
    </row>
    <row r="13806" spans="1:8">
      <c r="A13806" s="15">
        <v>13801</v>
      </c>
      <c r="B13806" s="16" t="s">
        <v>56</v>
      </c>
      <c r="C13806" s="16" t="s">
        <v>325</v>
      </c>
      <c r="D13806" s="17">
        <v>71</v>
      </c>
      <c r="E13806" s="17">
        <v>85</v>
      </c>
      <c r="F13806" s="17">
        <v>46</v>
      </c>
      <c r="G13806" s="17">
        <v>0</v>
      </c>
      <c r="H13806" s="17">
        <v>204</v>
      </c>
    </row>
    <row r="13807" spans="1:8">
      <c r="A13807" s="15">
        <v>13802</v>
      </c>
      <c r="B13807" s="16" t="s">
        <v>56</v>
      </c>
      <c r="C13807" s="16" t="s">
        <v>368</v>
      </c>
      <c r="D13807" s="17">
        <v>9</v>
      </c>
      <c r="E13807" s="17">
        <v>3</v>
      </c>
      <c r="F13807" s="17">
        <v>22</v>
      </c>
      <c r="G13807" s="17">
        <v>3</v>
      </c>
      <c r="H13807" s="17">
        <v>35</v>
      </c>
    </row>
    <row r="13808" spans="1:8">
      <c r="A13808" s="15">
        <v>13803</v>
      </c>
      <c r="B13808" s="16" t="s">
        <v>56</v>
      </c>
      <c r="C13808" s="16" t="s">
        <v>326</v>
      </c>
      <c r="D13808" s="17">
        <v>118</v>
      </c>
      <c r="E13808" s="17">
        <v>118</v>
      </c>
      <c r="F13808" s="17">
        <v>270</v>
      </c>
      <c r="G13808" s="17">
        <v>46</v>
      </c>
      <c r="H13808" s="17">
        <v>546</v>
      </c>
    </row>
    <row r="13809" spans="1:8">
      <c r="A13809" s="15">
        <v>13804</v>
      </c>
      <c r="B13809" s="16" t="s">
        <v>56</v>
      </c>
      <c r="C13809" s="16" t="s">
        <v>327</v>
      </c>
      <c r="D13809" s="17">
        <v>0</v>
      </c>
      <c r="E13809" s="17">
        <v>0</v>
      </c>
      <c r="F13809" s="17">
        <v>22</v>
      </c>
      <c r="G13809" s="17">
        <v>3</v>
      </c>
      <c r="H13809" s="17">
        <v>25</v>
      </c>
    </row>
    <row r="13810" spans="1:8">
      <c r="A13810" s="15">
        <v>13805</v>
      </c>
      <c r="B13810" s="16" t="s">
        <v>56</v>
      </c>
      <c r="C13810" s="16" t="s">
        <v>328</v>
      </c>
      <c r="D13810" s="17">
        <v>0</v>
      </c>
      <c r="E13810" s="17">
        <v>0</v>
      </c>
      <c r="F13810" s="17">
        <v>18</v>
      </c>
      <c r="G13810" s="17">
        <v>3</v>
      </c>
      <c r="H13810" s="17">
        <v>27</v>
      </c>
    </row>
    <row r="13811" spans="1:8">
      <c r="A13811" s="15">
        <v>13806</v>
      </c>
      <c r="B13811" s="16" t="s">
        <v>56</v>
      </c>
      <c r="C13811" s="16" t="s">
        <v>329</v>
      </c>
      <c r="D13811" s="17">
        <v>0</v>
      </c>
      <c r="E13811" s="17">
        <v>0</v>
      </c>
      <c r="F13811" s="17">
        <v>0</v>
      </c>
      <c r="G13811" s="17">
        <v>0</v>
      </c>
      <c r="H13811" s="17">
        <v>4</v>
      </c>
    </row>
    <row r="13812" spans="1:8">
      <c r="A13812" s="15">
        <v>13807</v>
      </c>
      <c r="B13812" s="16" t="s">
        <v>56</v>
      </c>
      <c r="C13812" s="16" t="s">
        <v>379</v>
      </c>
      <c r="D13812" s="17">
        <v>10</v>
      </c>
      <c r="E13812" s="17">
        <v>9</v>
      </c>
      <c r="F13812" s="17">
        <v>46</v>
      </c>
      <c r="G13812" s="17">
        <v>0</v>
      </c>
      <c r="H13812" s="17">
        <v>66</v>
      </c>
    </row>
    <row r="13813" spans="1:8">
      <c r="A13813" s="15">
        <v>13808</v>
      </c>
      <c r="B13813" s="16" t="s">
        <v>56</v>
      </c>
      <c r="C13813" s="16" t="s">
        <v>369</v>
      </c>
      <c r="D13813" s="17">
        <v>70</v>
      </c>
      <c r="E13813" s="17">
        <v>258</v>
      </c>
      <c r="F13813" s="17">
        <v>2171</v>
      </c>
      <c r="G13813" s="17">
        <v>299</v>
      </c>
      <c r="H13813" s="17">
        <v>2808</v>
      </c>
    </row>
    <row r="13814" spans="1:8">
      <c r="A13814" s="15">
        <v>13809</v>
      </c>
      <c r="B13814" s="16" t="s">
        <v>56</v>
      </c>
      <c r="C13814" s="16" t="s">
        <v>389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56</v>
      </c>
      <c r="C13815" s="16" t="s">
        <v>390</v>
      </c>
      <c r="D13815" s="17">
        <v>0</v>
      </c>
      <c r="E13815" s="17">
        <v>0</v>
      </c>
      <c r="F13815" s="17">
        <v>0</v>
      </c>
      <c r="G13815" s="17">
        <v>0</v>
      </c>
      <c r="H13815" s="17">
        <v>0</v>
      </c>
    </row>
    <row r="13816" spans="1:8">
      <c r="A13816" s="15">
        <v>13811</v>
      </c>
      <c r="B13816" s="16" t="s">
        <v>56</v>
      </c>
      <c r="C13816" s="16" t="s">
        <v>330</v>
      </c>
      <c r="D13816" s="17">
        <v>0</v>
      </c>
      <c r="E13816" s="17">
        <v>6</v>
      </c>
      <c r="F13816" s="17">
        <v>39</v>
      </c>
      <c r="G13816" s="17">
        <v>45</v>
      </c>
      <c r="H13816" s="17">
        <v>95</v>
      </c>
    </row>
    <row r="13817" spans="1:8">
      <c r="A13817" s="15">
        <v>13812</v>
      </c>
      <c r="B13817" s="16" t="s">
        <v>56</v>
      </c>
      <c r="C13817" s="16" t="s">
        <v>391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56</v>
      </c>
      <c r="C13818" s="16" t="s">
        <v>392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56</v>
      </c>
      <c r="C13819" s="16" t="s">
        <v>393</v>
      </c>
      <c r="D13819" s="17">
        <v>0</v>
      </c>
      <c r="E13819" s="17">
        <v>0</v>
      </c>
      <c r="F13819" s="17">
        <v>0</v>
      </c>
      <c r="G13819" s="17">
        <v>0</v>
      </c>
      <c r="H13819" s="17">
        <v>0</v>
      </c>
    </row>
    <row r="13820" spans="1:8">
      <c r="A13820" s="15">
        <v>13815</v>
      </c>
      <c r="B13820" s="16" t="s">
        <v>56</v>
      </c>
      <c r="C13820" s="16" t="s">
        <v>331</v>
      </c>
      <c r="D13820" s="17">
        <v>0</v>
      </c>
      <c r="E13820" s="17">
        <v>0</v>
      </c>
      <c r="F13820" s="17">
        <v>3</v>
      </c>
      <c r="G13820" s="17">
        <v>0</v>
      </c>
      <c r="H13820" s="17">
        <v>3</v>
      </c>
    </row>
    <row r="13821" spans="1:8">
      <c r="A13821" s="15">
        <v>13816</v>
      </c>
      <c r="B13821" s="16" t="s">
        <v>56</v>
      </c>
      <c r="C13821" s="16" t="s">
        <v>394</v>
      </c>
      <c r="D13821" s="17">
        <v>28897</v>
      </c>
      <c r="E13821" s="17">
        <v>30249</v>
      </c>
      <c r="F13821" s="17">
        <v>92080</v>
      </c>
      <c r="G13821" s="17">
        <v>31383</v>
      </c>
      <c r="H13821" s="17">
        <v>182617</v>
      </c>
    </row>
    <row r="13822" spans="1:8">
      <c r="A13822" s="15">
        <v>13817</v>
      </c>
      <c r="B13822" s="16" t="s">
        <v>56</v>
      </c>
      <c r="C13822" s="16" t="s">
        <v>332</v>
      </c>
      <c r="D13822" s="17">
        <v>0</v>
      </c>
      <c r="E13822" s="17">
        <v>8</v>
      </c>
      <c r="F13822" s="17">
        <v>16</v>
      </c>
      <c r="G13822" s="17">
        <v>0</v>
      </c>
      <c r="H13822" s="17">
        <v>25</v>
      </c>
    </row>
    <row r="13823" spans="1:8">
      <c r="A13823" s="15">
        <v>13818</v>
      </c>
      <c r="B13823" s="16" t="s">
        <v>56</v>
      </c>
      <c r="C13823" s="16" t="s">
        <v>333</v>
      </c>
      <c r="D13823" s="17">
        <v>6</v>
      </c>
      <c r="E13823" s="17">
        <v>29</v>
      </c>
      <c r="F13823" s="17">
        <v>87</v>
      </c>
      <c r="G13823" s="17">
        <v>13</v>
      </c>
      <c r="H13823" s="17">
        <v>132</v>
      </c>
    </row>
    <row r="13824" spans="1:8">
      <c r="A13824" s="15">
        <v>13819</v>
      </c>
      <c r="B13824" s="16" t="s">
        <v>57</v>
      </c>
      <c r="C13824" s="16" t="s">
        <v>97</v>
      </c>
      <c r="D13824" s="17">
        <v>0</v>
      </c>
      <c r="E13824" s="17">
        <v>8</v>
      </c>
      <c r="F13824" s="17">
        <v>28</v>
      </c>
      <c r="G13824" s="17">
        <v>4</v>
      </c>
      <c r="H13824" s="17">
        <v>34</v>
      </c>
    </row>
    <row r="13825" spans="1:8">
      <c r="A13825" s="15">
        <v>13820</v>
      </c>
      <c r="B13825" s="16" t="s">
        <v>57</v>
      </c>
      <c r="C13825" s="16" t="s">
        <v>347</v>
      </c>
      <c r="D13825" s="17">
        <v>0</v>
      </c>
      <c r="E13825" s="17">
        <v>0</v>
      </c>
      <c r="F13825" s="17">
        <v>0</v>
      </c>
      <c r="G13825" s="17">
        <v>0</v>
      </c>
      <c r="H13825" s="17">
        <v>0</v>
      </c>
    </row>
    <row r="13826" spans="1:8">
      <c r="A13826" s="15">
        <v>13821</v>
      </c>
      <c r="B13826" s="16" t="s">
        <v>57</v>
      </c>
      <c r="C13826" s="16" t="s">
        <v>98</v>
      </c>
      <c r="D13826" s="17">
        <v>0</v>
      </c>
      <c r="E13826" s="17">
        <v>3</v>
      </c>
      <c r="F13826" s="17">
        <v>25</v>
      </c>
      <c r="G13826" s="17">
        <v>0</v>
      </c>
      <c r="H13826" s="17">
        <v>29</v>
      </c>
    </row>
    <row r="13827" spans="1:8">
      <c r="A13827" s="15">
        <v>13822</v>
      </c>
      <c r="B13827" s="16" t="s">
        <v>57</v>
      </c>
      <c r="C13827" s="16" t="s">
        <v>99</v>
      </c>
      <c r="D13827" s="17">
        <v>0</v>
      </c>
      <c r="E13827" s="17">
        <v>0</v>
      </c>
      <c r="F13827" s="17">
        <v>5</v>
      </c>
      <c r="G13827" s="17">
        <v>3</v>
      </c>
      <c r="H13827" s="17">
        <v>10</v>
      </c>
    </row>
    <row r="13828" spans="1:8">
      <c r="A13828" s="15">
        <v>13823</v>
      </c>
      <c r="B13828" s="16" t="s">
        <v>57</v>
      </c>
      <c r="C13828" s="16" t="s">
        <v>100</v>
      </c>
      <c r="D13828" s="17">
        <v>0</v>
      </c>
      <c r="E13828" s="17">
        <v>0</v>
      </c>
      <c r="F13828" s="17">
        <v>0</v>
      </c>
      <c r="G13828" s="17">
        <v>0</v>
      </c>
      <c r="H13828" s="17">
        <v>0</v>
      </c>
    </row>
    <row r="13829" spans="1:8">
      <c r="A13829" s="15">
        <v>13824</v>
      </c>
      <c r="B13829" s="16" t="s">
        <v>57</v>
      </c>
      <c r="C13829" s="16" t="s">
        <v>101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57</v>
      </c>
      <c r="C13830" s="16" t="s">
        <v>102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57</v>
      </c>
      <c r="C13831" s="16" t="s">
        <v>103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57</v>
      </c>
      <c r="C13832" s="16" t="s">
        <v>104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57</v>
      </c>
      <c r="C13833" s="16" t="s">
        <v>105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57</v>
      </c>
      <c r="C13834" s="16" t="s">
        <v>106</v>
      </c>
      <c r="D13834" s="17">
        <v>4</v>
      </c>
      <c r="E13834" s="17">
        <v>0</v>
      </c>
      <c r="F13834" s="17">
        <v>93</v>
      </c>
      <c r="G13834" s="17">
        <v>34</v>
      </c>
      <c r="H13834" s="17">
        <v>126</v>
      </c>
    </row>
    <row r="13835" spans="1:8">
      <c r="A13835" s="15">
        <v>13830</v>
      </c>
      <c r="B13835" s="16" t="s">
        <v>57</v>
      </c>
      <c r="C13835" s="16" t="s">
        <v>107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57</v>
      </c>
      <c r="C13836" s="16" t="s">
        <v>108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57</v>
      </c>
      <c r="C13837" s="16" t="s">
        <v>109</v>
      </c>
      <c r="D13837" s="17">
        <v>0</v>
      </c>
      <c r="E13837" s="17">
        <v>0</v>
      </c>
      <c r="F13837" s="17">
        <v>0</v>
      </c>
      <c r="G13837" s="17">
        <v>0</v>
      </c>
      <c r="H13837" s="17">
        <v>0</v>
      </c>
    </row>
    <row r="13838" spans="1:8">
      <c r="A13838" s="15">
        <v>13833</v>
      </c>
      <c r="B13838" s="16" t="s">
        <v>57</v>
      </c>
      <c r="C13838" s="16" t="s">
        <v>110</v>
      </c>
      <c r="D13838" s="17">
        <v>17227</v>
      </c>
      <c r="E13838" s="17">
        <v>11354</v>
      </c>
      <c r="F13838" s="17">
        <v>40708</v>
      </c>
      <c r="G13838" s="17">
        <v>7608</v>
      </c>
      <c r="H13838" s="17">
        <v>76902</v>
      </c>
    </row>
    <row r="13839" spans="1:8">
      <c r="A13839" s="15">
        <v>13834</v>
      </c>
      <c r="B13839" s="16" t="s">
        <v>57</v>
      </c>
      <c r="C13839" s="16" t="s">
        <v>348</v>
      </c>
      <c r="D13839" s="17">
        <v>0</v>
      </c>
      <c r="E13839" s="17">
        <v>0</v>
      </c>
      <c r="F13839" s="17">
        <v>0</v>
      </c>
      <c r="G13839" s="17">
        <v>0</v>
      </c>
      <c r="H13839" s="17">
        <v>0</v>
      </c>
    </row>
    <row r="13840" spans="1:8">
      <c r="A13840" s="15">
        <v>13835</v>
      </c>
      <c r="B13840" s="16" t="s">
        <v>57</v>
      </c>
      <c r="C13840" s="16" t="s">
        <v>111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57</v>
      </c>
      <c r="C13841" s="16" t="s">
        <v>112</v>
      </c>
      <c r="D13841" s="17">
        <v>0</v>
      </c>
      <c r="E13841" s="17">
        <v>0</v>
      </c>
      <c r="F13841" s="17">
        <v>0</v>
      </c>
      <c r="G13841" s="17">
        <v>0</v>
      </c>
      <c r="H13841" s="17">
        <v>0</v>
      </c>
    </row>
    <row r="13842" spans="1:8">
      <c r="A13842" s="15">
        <v>13837</v>
      </c>
      <c r="B13842" s="16" t="s">
        <v>57</v>
      </c>
      <c r="C13842" s="16" t="s">
        <v>113</v>
      </c>
      <c r="D13842" s="17">
        <v>0</v>
      </c>
      <c r="E13842" s="17">
        <v>0</v>
      </c>
      <c r="F13842" s="17">
        <v>25</v>
      </c>
      <c r="G13842" s="17">
        <v>55</v>
      </c>
      <c r="H13842" s="17">
        <v>77</v>
      </c>
    </row>
    <row r="13843" spans="1:8">
      <c r="A13843" s="15">
        <v>13838</v>
      </c>
      <c r="B13843" s="16" t="s">
        <v>57</v>
      </c>
      <c r="C13843" s="16" t="s">
        <v>114</v>
      </c>
      <c r="D13843" s="17">
        <v>0</v>
      </c>
      <c r="E13843" s="17">
        <v>0</v>
      </c>
      <c r="F13843" s="17">
        <v>5</v>
      </c>
      <c r="G13843" s="17">
        <v>0</v>
      </c>
      <c r="H13843" s="17">
        <v>6</v>
      </c>
    </row>
    <row r="13844" spans="1:8">
      <c r="A13844" s="15">
        <v>13839</v>
      </c>
      <c r="B13844" s="16" t="s">
        <v>57</v>
      </c>
      <c r="C13844" s="16" t="s">
        <v>115</v>
      </c>
      <c r="D13844" s="17">
        <v>0</v>
      </c>
      <c r="E13844" s="17">
        <v>0</v>
      </c>
      <c r="F13844" s="17">
        <v>4</v>
      </c>
      <c r="G13844" s="17">
        <v>0</v>
      </c>
      <c r="H13844" s="17">
        <v>3</v>
      </c>
    </row>
    <row r="13845" spans="1:8">
      <c r="A13845" s="15">
        <v>13840</v>
      </c>
      <c r="B13845" s="16" t="s">
        <v>57</v>
      </c>
      <c r="C13845" s="16" t="s">
        <v>116</v>
      </c>
      <c r="D13845" s="17">
        <v>0</v>
      </c>
      <c r="E13845" s="17">
        <v>6</v>
      </c>
      <c r="F13845" s="17">
        <v>0</v>
      </c>
      <c r="G13845" s="17">
        <v>0</v>
      </c>
      <c r="H13845" s="17">
        <v>8</v>
      </c>
    </row>
    <row r="13846" spans="1:8">
      <c r="A13846" s="15">
        <v>13841</v>
      </c>
      <c r="B13846" s="16" t="s">
        <v>57</v>
      </c>
      <c r="C13846" s="16" t="s">
        <v>117</v>
      </c>
      <c r="D13846" s="17">
        <v>5</v>
      </c>
      <c r="E13846" s="17">
        <v>11</v>
      </c>
      <c r="F13846" s="17">
        <v>66</v>
      </c>
      <c r="G13846" s="17">
        <v>3</v>
      </c>
      <c r="H13846" s="17">
        <v>88</v>
      </c>
    </row>
    <row r="13847" spans="1:8">
      <c r="A13847" s="15">
        <v>13842</v>
      </c>
      <c r="B13847" s="16" t="s">
        <v>57</v>
      </c>
      <c r="C13847" s="16" t="s">
        <v>118</v>
      </c>
      <c r="D13847" s="17">
        <v>0</v>
      </c>
      <c r="E13847" s="17">
        <v>0</v>
      </c>
      <c r="F13847" s="17">
        <v>0</v>
      </c>
      <c r="G13847" s="17">
        <v>5</v>
      </c>
      <c r="H13847" s="17">
        <v>5</v>
      </c>
    </row>
    <row r="13848" spans="1:8">
      <c r="A13848" s="15">
        <v>13843</v>
      </c>
      <c r="B13848" s="16" t="s">
        <v>57</v>
      </c>
      <c r="C13848" s="16" t="s">
        <v>119</v>
      </c>
      <c r="D13848" s="17">
        <v>0</v>
      </c>
      <c r="E13848" s="17">
        <v>0</v>
      </c>
      <c r="F13848" s="17">
        <v>3</v>
      </c>
      <c r="G13848" s="17">
        <v>0</v>
      </c>
      <c r="H13848" s="17">
        <v>5</v>
      </c>
    </row>
    <row r="13849" spans="1:8">
      <c r="A13849" s="15">
        <v>13844</v>
      </c>
      <c r="B13849" s="16" t="s">
        <v>57</v>
      </c>
      <c r="C13849" s="16" t="s">
        <v>120</v>
      </c>
      <c r="D13849" s="17">
        <v>0</v>
      </c>
      <c r="E13849" s="17">
        <v>0</v>
      </c>
      <c r="F13849" s="17">
        <v>12</v>
      </c>
      <c r="G13849" s="17">
        <v>0</v>
      </c>
      <c r="H13849" s="17">
        <v>15</v>
      </c>
    </row>
    <row r="13850" spans="1:8">
      <c r="A13850" s="15">
        <v>13845</v>
      </c>
      <c r="B13850" s="16" t="s">
        <v>57</v>
      </c>
      <c r="C13850" s="16" t="s">
        <v>121</v>
      </c>
      <c r="D13850" s="17">
        <v>0</v>
      </c>
      <c r="E13850" s="17">
        <v>0</v>
      </c>
      <c r="F13850" s="17">
        <v>0</v>
      </c>
      <c r="G13850" s="17">
        <v>0</v>
      </c>
      <c r="H13850" s="17">
        <v>0</v>
      </c>
    </row>
    <row r="13851" spans="1:8">
      <c r="A13851" s="15">
        <v>13846</v>
      </c>
      <c r="B13851" s="16" t="s">
        <v>57</v>
      </c>
      <c r="C13851" s="16" t="s">
        <v>122</v>
      </c>
      <c r="D13851" s="17">
        <v>0</v>
      </c>
      <c r="E13851" s="17">
        <v>0</v>
      </c>
      <c r="F13851" s="17">
        <v>0</v>
      </c>
      <c r="G13851" s="17">
        <v>0</v>
      </c>
      <c r="H13851" s="17">
        <v>0</v>
      </c>
    </row>
    <row r="13852" spans="1:8">
      <c r="A13852" s="15">
        <v>13847</v>
      </c>
      <c r="B13852" s="16" t="s">
        <v>57</v>
      </c>
      <c r="C13852" s="16" t="s">
        <v>123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57</v>
      </c>
      <c r="C13853" s="16" t="s">
        <v>124</v>
      </c>
      <c r="D13853" s="17">
        <v>0</v>
      </c>
      <c r="E13853" s="17">
        <v>6</v>
      </c>
      <c r="F13853" s="17">
        <v>4</v>
      </c>
      <c r="G13853" s="17">
        <v>0</v>
      </c>
      <c r="H13853" s="17">
        <v>10</v>
      </c>
    </row>
    <row r="13854" spans="1:8">
      <c r="A13854" s="15">
        <v>13849</v>
      </c>
      <c r="B13854" s="16" t="s">
        <v>57</v>
      </c>
      <c r="C13854" s="16" t="s">
        <v>380</v>
      </c>
      <c r="D13854" s="17">
        <v>0</v>
      </c>
      <c r="E13854" s="17">
        <v>0</v>
      </c>
      <c r="F13854" s="17">
        <v>0</v>
      </c>
      <c r="G13854" s="17">
        <v>0</v>
      </c>
      <c r="H13854" s="17">
        <v>0</v>
      </c>
    </row>
    <row r="13855" spans="1:8">
      <c r="A13855" s="15">
        <v>13850</v>
      </c>
      <c r="B13855" s="16" t="s">
        <v>57</v>
      </c>
      <c r="C13855" s="16" t="s">
        <v>372</v>
      </c>
      <c r="D13855" s="17">
        <v>0</v>
      </c>
      <c r="E13855" s="17">
        <v>0</v>
      </c>
      <c r="F13855" s="17">
        <v>0</v>
      </c>
      <c r="G13855" s="17">
        <v>0</v>
      </c>
      <c r="H13855" s="17">
        <v>0</v>
      </c>
    </row>
    <row r="13856" spans="1:8">
      <c r="A13856" s="15">
        <v>13851</v>
      </c>
      <c r="B13856" s="16" t="s">
        <v>57</v>
      </c>
      <c r="C13856" s="16" t="s">
        <v>125</v>
      </c>
      <c r="D13856" s="17">
        <v>0</v>
      </c>
      <c r="E13856" s="17">
        <v>4</v>
      </c>
      <c r="F13856" s="17">
        <v>102</v>
      </c>
      <c r="G13856" s="17">
        <v>50</v>
      </c>
      <c r="H13856" s="17">
        <v>155</v>
      </c>
    </row>
    <row r="13857" spans="1:8">
      <c r="A13857" s="15">
        <v>13852</v>
      </c>
      <c r="B13857" s="16" t="s">
        <v>57</v>
      </c>
      <c r="C13857" s="16" t="s">
        <v>126</v>
      </c>
      <c r="D13857" s="17">
        <v>0</v>
      </c>
      <c r="E13857" s="17">
        <v>0</v>
      </c>
      <c r="F13857" s="17">
        <v>4</v>
      </c>
      <c r="G13857" s="17">
        <v>0</v>
      </c>
      <c r="H13857" s="17">
        <v>3</v>
      </c>
    </row>
    <row r="13858" spans="1:8">
      <c r="A13858" s="15">
        <v>13853</v>
      </c>
      <c r="B13858" s="16" t="s">
        <v>57</v>
      </c>
      <c r="C13858" s="16" t="s">
        <v>127</v>
      </c>
      <c r="D13858" s="17">
        <v>4</v>
      </c>
      <c r="E13858" s="17">
        <v>18</v>
      </c>
      <c r="F13858" s="17">
        <v>85</v>
      </c>
      <c r="G13858" s="17">
        <v>0</v>
      </c>
      <c r="H13858" s="17">
        <v>113</v>
      </c>
    </row>
    <row r="13859" spans="1:8">
      <c r="A13859" s="15">
        <v>13854</v>
      </c>
      <c r="B13859" s="16" t="s">
        <v>57</v>
      </c>
      <c r="C13859" s="16" t="s">
        <v>128</v>
      </c>
      <c r="D13859" s="17">
        <v>0</v>
      </c>
      <c r="E13859" s="17">
        <v>0</v>
      </c>
      <c r="F13859" s="17">
        <v>0</v>
      </c>
      <c r="G13859" s="17">
        <v>0</v>
      </c>
      <c r="H13859" s="17">
        <v>0</v>
      </c>
    </row>
    <row r="13860" spans="1:8">
      <c r="A13860" s="15">
        <v>13855</v>
      </c>
      <c r="B13860" s="16" t="s">
        <v>57</v>
      </c>
      <c r="C13860" s="16" t="s">
        <v>129</v>
      </c>
      <c r="D13860" s="17">
        <v>0</v>
      </c>
      <c r="E13860" s="17">
        <v>0</v>
      </c>
      <c r="F13860" s="17">
        <v>15</v>
      </c>
      <c r="G13860" s="17">
        <v>0</v>
      </c>
      <c r="H13860" s="17">
        <v>19</v>
      </c>
    </row>
    <row r="13861" spans="1:8">
      <c r="A13861" s="15">
        <v>13856</v>
      </c>
      <c r="B13861" s="16" t="s">
        <v>57</v>
      </c>
      <c r="C13861" s="16" t="s">
        <v>130</v>
      </c>
      <c r="D13861" s="17">
        <v>0</v>
      </c>
      <c r="E13861" s="17">
        <v>0</v>
      </c>
      <c r="F13861" s="17">
        <v>13</v>
      </c>
      <c r="G13861" s="17">
        <v>0</v>
      </c>
      <c r="H13861" s="17">
        <v>12</v>
      </c>
    </row>
    <row r="13862" spans="1:8">
      <c r="A13862" s="15">
        <v>13857</v>
      </c>
      <c r="B13862" s="16" t="s">
        <v>57</v>
      </c>
      <c r="C13862" s="16" t="s">
        <v>131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57</v>
      </c>
      <c r="C13863" s="16" t="s">
        <v>132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57</v>
      </c>
      <c r="C13864" s="16" t="s">
        <v>381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57</v>
      </c>
      <c r="C13865" s="16" t="s">
        <v>133</v>
      </c>
      <c r="D13865" s="17">
        <v>0</v>
      </c>
      <c r="E13865" s="17">
        <v>6</v>
      </c>
      <c r="F13865" s="17">
        <v>44</v>
      </c>
      <c r="G13865" s="17">
        <v>12</v>
      </c>
      <c r="H13865" s="17">
        <v>56</v>
      </c>
    </row>
    <row r="13866" spans="1:8">
      <c r="A13866" s="15">
        <v>13861</v>
      </c>
      <c r="B13866" s="16" t="s">
        <v>57</v>
      </c>
      <c r="C13866" s="16" t="s">
        <v>134</v>
      </c>
      <c r="D13866" s="17">
        <v>0</v>
      </c>
      <c r="E13866" s="17">
        <v>0</v>
      </c>
      <c r="F13866" s="17">
        <v>6</v>
      </c>
      <c r="G13866" s="17">
        <v>0</v>
      </c>
      <c r="H13866" s="17">
        <v>4</v>
      </c>
    </row>
    <row r="13867" spans="1:8">
      <c r="A13867" s="15">
        <v>13862</v>
      </c>
      <c r="B13867" s="16" t="s">
        <v>57</v>
      </c>
      <c r="C13867" s="16" t="s">
        <v>135</v>
      </c>
      <c r="D13867" s="17">
        <v>22</v>
      </c>
      <c r="E13867" s="17">
        <v>13</v>
      </c>
      <c r="F13867" s="17">
        <v>160</v>
      </c>
      <c r="G13867" s="17">
        <v>17</v>
      </c>
      <c r="H13867" s="17">
        <v>210</v>
      </c>
    </row>
    <row r="13868" spans="1:8">
      <c r="A13868" s="15">
        <v>13863</v>
      </c>
      <c r="B13868" s="16" t="s">
        <v>57</v>
      </c>
      <c r="C13868" s="16" t="s">
        <v>136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57</v>
      </c>
      <c r="C13869" s="16" t="s">
        <v>137</v>
      </c>
      <c r="D13869" s="17">
        <v>0</v>
      </c>
      <c r="E13869" s="17">
        <v>0</v>
      </c>
      <c r="F13869" s="17">
        <v>0</v>
      </c>
      <c r="G13869" s="17">
        <v>0</v>
      </c>
      <c r="H13869" s="17">
        <v>0</v>
      </c>
    </row>
    <row r="13870" spans="1:8">
      <c r="A13870" s="15">
        <v>13865</v>
      </c>
      <c r="B13870" s="16" t="s">
        <v>57</v>
      </c>
      <c r="C13870" s="16" t="s">
        <v>138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57</v>
      </c>
      <c r="C13871" s="16" t="s">
        <v>139</v>
      </c>
      <c r="D13871" s="17">
        <v>0</v>
      </c>
      <c r="E13871" s="17">
        <v>0</v>
      </c>
      <c r="F13871" s="17">
        <v>0</v>
      </c>
      <c r="G13871" s="17">
        <v>0</v>
      </c>
      <c r="H13871" s="17">
        <v>0</v>
      </c>
    </row>
    <row r="13872" spans="1:8">
      <c r="A13872" s="15">
        <v>13867</v>
      </c>
      <c r="B13872" s="16" t="s">
        <v>57</v>
      </c>
      <c r="C13872" s="16" t="s">
        <v>140</v>
      </c>
      <c r="D13872" s="17">
        <v>0</v>
      </c>
      <c r="E13872" s="17">
        <v>0</v>
      </c>
      <c r="F13872" s="17">
        <v>0</v>
      </c>
      <c r="G13872" s="17">
        <v>0</v>
      </c>
      <c r="H13872" s="17">
        <v>0</v>
      </c>
    </row>
    <row r="13873" spans="1:8">
      <c r="A13873" s="15">
        <v>13868</v>
      </c>
      <c r="B13873" s="16" t="s">
        <v>57</v>
      </c>
      <c r="C13873" s="16" t="s">
        <v>141</v>
      </c>
      <c r="D13873" s="17">
        <v>0</v>
      </c>
      <c r="E13873" s="17">
        <v>0</v>
      </c>
      <c r="F13873" s="17">
        <v>0</v>
      </c>
      <c r="G13873" s="17">
        <v>0</v>
      </c>
      <c r="H13873" s="17">
        <v>0</v>
      </c>
    </row>
    <row r="13874" spans="1:8">
      <c r="A13874" s="15">
        <v>13869</v>
      </c>
      <c r="B13874" s="16" t="s">
        <v>57</v>
      </c>
      <c r="C13874" s="16" t="s">
        <v>142</v>
      </c>
      <c r="D13874" s="17">
        <v>5</v>
      </c>
      <c r="E13874" s="17">
        <v>0</v>
      </c>
      <c r="F13874" s="17">
        <v>0</v>
      </c>
      <c r="G13874" s="17">
        <v>0</v>
      </c>
      <c r="H13874" s="17">
        <v>4</v>
      </c>
    </row>
    <row r="13875" spans="1:8">
      <c r="A13875" s="15">
        <v>13870</v>
      </c>
      <c r="B13875" s="16" t="s">
        <v>57</v>
      </c>
      <c r="C13875" s="16" t="s">
        <v>143</v>
      </c>
      <c r="D13875" s="17">
        <v>7</v>
      </c>
      <c r="E13875" s="17">
        <v>13</v>
      </c>
      <c r="F13875" s="17">
        <v>169</v>
      </c>
      <c r="G13875" s="17">
        <v>75</v>
      </c>
      <c r="H13875" s="17">
        <v>258</v>
      </c>
    </row>
    <row r="13876" spans="1:8">
      <c r="A13876" s="15">
        <v>13871</v>
      </c>
      <c r="B13876" s="16" t="s">
        <v>57</v>
      </c>
      <c r="C13876" s="16" t="s">
        <v>144</v>
      </c>
      <c r="D13876" s="17">
        <v>0</v>
      </c>
      <c r="E13876" s="17">
        <v>0</v>
      </c>
      <c r="F13876" s="17">
        <v>0</v>
      </c>
      <c r="G13876" s="17">
        <v>0</v>
      </c>
      <c r="H13876" s="17">
        <v>0</v>
      </c>
    </row>
    <row r="13877" spans="1:8">
      <c r="A13877" s="15">
        <v>13872</v>
      </c>
      <c r="B13877" s="16" t="s">
        <v>57</v>
      </c>
      <c r="C13877" s="16" t="s">
        <v>349</v>
      </c>
      <c r="D13877" s="17">
        <v>51</v>
      </c>
      <c r="E13877" s="17">
        <v>341</v>
      </c>
      <c r="F13877" s="17">
        <v>1190</v>
      </c>
      <c r="G13877" s="17">
        <v>264</v>
      </c>
      <c r="H13877" s="17">
        <v>1849</v>
      </c>
    </row>
    <row r="13878" spans="1:8">
      <c r="A13878" s="15">
        <v>13873</v>
      </c>
      <c r="B13878" s="16" t="s">
        <v>57</v>
      </c>
      <c r="C13878" s="16" t="s">
        <v>145</v>
      </c>
      <c r="D13878" s="17">
        <v>0</v>
      </c>
      <c r="E13878" s="17">
        <v>0</v>
      </c>
      <c r="F13878" s="17">
        <v>0</v>
      </c>
      <c r="G13878" s="17">
        <v>0</v>
      </c>
      <c r="H13878" s="17">
        <v>0</v>
      </c>
    </row>
    <row r="13879" spans="1:8">
      <c r="A13879" s="15">
        <v>13874</v>
      </c>
      <c r="B13879" s="16" t="s">
        <v>57</v>
      </c>
      <c r="C13879" s="16" t="s">
        <v>146</v>
      </c>
      <c r="D13879" s="17">
        <v>6</v>
      </c>
      <c r="E13879" s="17">
        <v>18</v>
      </c>
      <c r="F13879" s="17">
        <v>178</v>
      </c>
      <c r="G13879" s="17">
        <v>0</v>
      </c>
      <c r="H13879" s="17">
        <v>206</v>
      </c>
    </row>
    <row r="13880" spans="1:8">
      <c r="A13880" s="15">
        <v>13875</v>
      </c>
      <c r="B13880" s="16" t="s">
        <v>57</v>
      </c>
      <c r="C13880" s="16" t="s">
        <v>147</v>
      </c>
      <c r="D13880" s="17">
        <v>0</v>
      </c>
      <c r="E13880" s="17">
        <v>0</v>
      </c>
      <c r="F13880" s="17">
        <v>3</v>
      </c>
      <c r="G13880" s="17">
        <v>0</v>
      </c>
      <c r="H13880" s="17">
        <v>3</v>
      </c>
    </row>
    <row r="13881" spans="1:8">
      <c r="A13881" s="15">
        <v>13876</v>
      </c>
      <c r="B13881" s="16" t="s">
        <v>57</v>
      </c>
      <c r="C13881" s="16" t="s">
        <v>148</v>
      </c>
      <c r="D13881" s="17">
        <v>0</v>
      </c>
      <c r="E13881" s="17">
        <v>5</v>
      </c>
      <c r="F13881" s="17">
        <v>5</v>
      </c>
      <c r="G13881" s="17">
        <v>0</v>
      </c>
      <c r="H13881" s="17">
        <v>6</v>
      </c>
    </row>
    <row r="13882" spans="1:8">
      <c r="A13882" s="15">
        <v>13877</v>
      </c>
      <c r="B13882" s="16" t="s">
        <v>57</v>
      </c>
      <c r="C13882" s="16" t="s">
        <v>350</v>
      </c>
      <c r="D13882" s="17">
        <v>0</v>
      </c>
      <c r="E13882" s="17">
        <v>0</v>
      </c>
      <c r="F13882" s="17">
        <v>5</v>
      </c>
      <c r="G13882" s="17">
        <v>0</v>
      </c>
      <c r="H13882" s="17">
        <v>5</v>
      </c>
    </row>
    <row r="13883" spans="1:8">
      <c r="A13883" s="15">
        <v>13878</v>
      </c>
      <c r="B13883" s="16" t="s">
        <v>57</v>
      </c>
      <c r="C13883" s="16" t="s">
        <v>149</v>
      </c>
      <c r="D13883" s="17">
        <v>0</v>
      </c>
      <c r="E13883" s="17">
        <v>0</v>
      </c>
      <c r="F13883" s="17">
        <v>8</v>
      </c>
      <c r="G13883" s="17">
        <v>0</v>
      </c>
      <c r="H13883" s="17">
        <v>5</v>
      </c>
    </row>
    <row r="13884" spans="1:8">
      <c r="A13884" s="15">
        <v>13879</v>
      </c>
      <c r="B13884" s="16" t="s">
        <v>57</v>
      </c>
      <c r="C13884" s="16" t="s">
        <v>150</v>
      </c>
      <c r="D13884" s="17">
        <v>0</v>
      </c>
      <c r="E13884" s="17">
        <v>0</v>
      </c>
      <c r="F13884" s="17">
        <v>0</v>
      </c>
      <c r="G13884" s="17">
        <v>0</v>
      </c>
      <c r="H13884" s="17">
        <v>0</v>
      </c>
    </row>
    <row r="13885" spans="1:8">
      <c r="A13885" s="15">
        <v>13880</v>
      </c>
      <c r="B13885" s="16" t="s">
        <v>57</v>
      </c>
      <c r="C13885" s="16" t="s">
        <v>351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57</v>
      </c>
      <c r="C13886" s="16" t="s">
        <v>151</v>
      </c>
      <c r="D13886" s="17">
        <v>6</v>
      </c>
      <c r="E13886" s="17">
        <v>4</v>
      </c>
      <c r="F13886" s="17">
        <v>194</v>
      </c>
      <c r="G13886" s="17">
        <v>328</v>
      </c>
      <c r="H13886" s="17">
        <v>532</v>
      </c>
    </row>
    <row r="13887" spans="1:8">
      <c r="A13887" s="15">
        <v>13882</v>
      </c>
      <c r="B13887" s="16" t="s">
        <v>57</v>
      </c>
      <c r="C13887" s="16" t="s">
        <v>152</v>
      </c>
      <c r="D13887" s="17">
        <v>0</v>
      </c>
      <c r="E13887" s="17">
        <v>0</v>
      </c>
      <c r="F13887" s="17">
        <v>9</v>
      </c>
      <c r="G13887" s="17">
        <v>3</v>
      </c>
      <c r="H13887" s="17">
        <v>12</v>
      </c>
    </row>
    <row r="13888" spans="1:8">
      <c r="A13888" s="15">
        <v>13883</v>
      </c>
      <c r="B13888" s="16" t="s">
        <v>57</v>
      </c>
      <c r="C13888" s="16" t="s">
        <v>352</v>
      </c>
      <c r="D13888" s="17">
        <v>0</v>
      </c>
      <c r="E13888" s="17">
        <v>0</v>
      </c>
      <c r="F13888" s="17">
        <v>0</v>
      </c>
      <c r="G13888" s="17">
        <v>0</v>
      </c>
      <c r="H13888" s="17">
        <v>0</v>
      </c>
    </row>
    <row r="13889" spans="1:8">
      <c r="A13889" s="15">
        <v>13884</v>
      </c>
      <c r="B13889" s="16" t="s">
        <v>57</v>
      </c>
      <c r="C13889" s="16" t="s">
        <v>153</v>
      </c>
      <c r="D13889" s="17">
        <v>0</v>
      </c>
      <c r="E13889" s="17">
        <v>0</v>
      </c>
      <c r="F13889" s="17">
        <v>82</v>
      </c>
      <c r="G13889" s="17">
        <v>85</v>
      </c>
      <c r="H13889" s="17">
        <v>173</v>
      </c>
    </row>
    <row r="13890" spans="1:8">
      <c r="A13890" s="15">
        <v>13885</v>
      </c>
      <c r="B13890" s="16" t="s">
        <v>57</v>
      </c>
      <c r="C13890" s="16" t="s">
        <v>154</v>
      </c>
      <c r="D13890" s="17">
        <v>0</v>
      </c>
      <c r="E13890" s="17">
        <v>0</v>
      </c>
      <c r="F13890" s="17">
        <v>11</v>
      </c>
      <c r="G13890" s="17">
        <v>9</v>
      </c>
      <c r="H13890" s="17">
        <v>17</v>
      </c>
    </row>
    <row r="13891" spans="1:8">
      <c r="A13891" s="15">
        <v>13886</v>
      </c>
      <c r="B13891" s="16" t="s">
        <v>57</v>
      </c>
      <c r="C13891" s="16" t="s">
        <v>155</v>
      </c>
      <c r="D13891" s="17">
        <v>3</v>
      </c>
      <c r="E13891" s="17">
        <v>0</v>
      </c>
      <c r="F13891" s="17">
        <v>18</v>
      </c>
      <c r="G13891" s="17">
        <v>6</v>
      </c>
      <c r="H13891" s="17">
        <v>24</v>
      </c>
    </row>
    <row r="13892" spans="1:8">
      <c r="A13892" s="15">
        <v>13887</v>
      </c>
      <c r="B13892" s="16" t="s">
        <v>57</v>
      </c>
      <c r="C13892" s="16" t="s">
        <v>156</v>
      </c>
      <c r="D13892" s="17">
        <v>0</v>
      </c>
      <c r="E13892" s="17">
        <v>0</v>
      </c>
      <c r="F13892" s="17">
        <v>9</v>
      </c>
      <c r="G13892" s="17">
        <v>0</v>
      </c>
      <c r="H13892" s="17">
        <v>6</v>
      </c>
    </row>
    <row r="13893" spans="1:8">
      <c r="A13893" s="15">
        <v>13888</v>
      </c>
      <c r="B13893" s="16" t="s">
        <v>57</v>
      </c>
      <c r="C13893" s="16" t="s">
        <v>157</v>
      </c>
      <c r="D13893" s="17">
        <v>0</v>
      </c>
      <c r="E13893" s="17">
        <v>0</v>
      </c>
      <c r="F13893" s="17">
        <v>0</v>
      </c>
      <c r="G13893" s="17">
        <v>0</v>
      </c>
      <c r="H13893" s="17">
        <v>0</v>
      </c>
    </row>
    <row r="13894" spans="1:8">
      <c r="A13894" s="15">
        <v>13889</v>
      </c>
      <c r="B13894" s="16" t="s">
        <v>57</v>
      </c>
      <c r="C13894" s="16" t="s">
        <v>158</v>
      </c>
      <c r="D13894" s="17">
        <v>0</v>
      </c>
      <c r="E13894" s="17">
        <v>0</v>
      </c>
      <c r="F13894" s="17">
        <v>0</v>
      </c>
      <c r="G13894" s="17">
        <v>0</v>
      </c>
      <c r="H13894" s="17">
        <v>0</v>
      </c>
    </row>
    <row r="13895" spans="1:8">
      <c r="A13895" s="15">
        <v>13890</v>
      </c>
      <c r="B13895" s="16" t="s">
        <v>57</v>
      </c>
      <c r="C13895" s="16" t="s">
        <v>159</v>
      </c>
      <c r="D13895" s="17">
        <v>0</v>
      </c>
      <c r="E13895" s="17">
        <v>0</v>
      </c>
      <c r="F13895" s="17">
        <v>7</v>
      </c>
      <c r="G13895" s="17">
        <v>4</v>
      </c>
      <c r="H13895" s="17">
        <v>8</v>
      </c>
    </row>
    <row r="13896" spans="1:8">
      <c r="A13896" s="15">
        <v>13891</v>
      </c>
      <c r="B13896" s="16" t="s">
        <v>57</v>
      </c>
      <c r="C13896" s="16" t="s">
        <v>160</v>
      </c>
      <c r="D13896" s="17">
        <v>0</v>
      </c>
      <c r="E13896" s="17">
        <v>4</v>
      </c>
      <c r="F13896" s="17">
        <v>8</v>
      </c>
      <c r="G13896" s="17">
        <v>0</v>
      </c>
      <c r="H13896" s="17">
        <v>13</v>
      </c>
    </row>
    <row r="13897" spans="1:8">
      <c r="A13897" s="15">
        <v>13892</v>
      </c>
      <c r="B13897" s="16" t="s">
        <v>57</v>
      </c>
      <c r="C13897" s="16" t="s">
        <v>161</v>
      </c>
      <c r="D13897" s="17">
        <v>36</v>
      </c>
      <c r="E13897" s="17">
        <v>19</v>
      </c>
      <c r="F13897" s="17">
        <v>223</v>
      </c>
      <c r="G13897" s="17">
        <v>218</v>
      </c>
      <c r="H13897" s="17">
        <v>498</v>
      </c>
    </row>
    <row r="13898" spans="1:8">
      <c r="A13898" s="15">
        <v>13893</v>
      </c>
      <c r="B13898" s="16" t="s">
        <v>57</v>
      </c>
      <c r="C13898" s="16" t="s">
        <v>162</v>
      </c>
      <c r="D13898" s="17">
        <v>4</v>
      </c>
      <c r="E13898" s="17">
        <v>0</v>
      </c>
      <c r="F13898" s="17">
        <v>77</v>
      </c>
      <c r="G13898" s="17">
        <v>18</v>
      </c>
      <c r="H13898" s="17">
        <v>105</v>
      </c>
    </row>
    <row r="13899" spans="1:8">
      <c r="A13899" s="15">
        <v>13894</v>
      </c>
      <c r="B13899" s="16" t="s">
        <v>57</v>
      </c>
      <c r="C13899" s="16" t="s">
        <v>163</v>
      </c>
      <c r="D13899" s="17">
        <v>126</v>
      </c>
      <c r="E13899" s="17">
        <v>94</v>
      </c>
      <c r="F13899" s="17">
        <v>1318</v>
      </c>
      <c r="G13899" s="17">
        <v>528</v>
      </c>
      <c r="H13899" s="17">
        <v>2062</v>
      </c>
    </row>
    <row r="13900" spans="1:8">
      <c r="A13900" s="15">
        <v>13895</v>
      </c>
      <c r="B13900" s="16" t="s">
        <v>57</v>
      </c>
      <c r="C13900" s="16" t="s">
        <v>164</v>
      </c>
      <c r="D13900" s="17">
        <v>0</v>
      </c>
      <c r="E13900" s="17">
        <v>0</v>
      </c>
      <c r="F13900" s="17">
        <v>0</v>
      </c>
      <c r="G13900" s="17">
        <v>0</v>
      </c>
      <c r="H13900" s="17">
        <v>0</v>
      </c>
    </row>
    <row r="13901" spans="1:8">
      <c r="A13901" s="15">
        <v>13896</v>
      </c>
      <c r="B13901" s="16" t="s">
        <v>57</v>
      </c>
      <c r="C13901" s="16" t="s">
        <v>165</v>
      </c>
      <c r="D13901" s="17">
        <v>3</v>
      </c>
      <c r="E13901" s="17">
        <v>10</v>
      </c>
      <c r="F13901" s="17">
        <v>144</v>
      </c>
      <c r="G13901" s="17">
        <v>27</v>
      </c>
      <c r="H13901" s="17">
        <v>190</v>
      </c>
    </row>
    <row r="13902" spans="1:8">
      <c r="A13902" s="15">
        <v>13897</v>
      </c>
      <c r="B13902" s="16" t="s">
        <v>57</v>
      </c>
      <c r="C13902" s="16" t="s">
        <v>166</v>
      </c>
      <c r="D13902" s="17">
        <v>3</v>
      </c>
      <c r="E13902" s="17">
        <v>0</v>
      </c>
      <c r="F13902" s="17">
        <v>4</v>
      </c>
      <c r="G13902" s="17">
        <v>6</v>
      </c>
      <c r="H13902" s="17">
        <v>9</v>
      </c>
    </row>
    <row r="13903" spans="1:8">
      <c r="A13903" s="15">
        <v>13898</v>
      </c>
      <c r="B13903" s="16" t="s">
        <v>57</v>
      </c>
      <c r="C13903" s="16" t="s">
        <v>167</v>
      </c>
      <c r="D13903" s="17">
        <v>36</v>
      </c>
      <c r="E13903" s="17">
        <v>93</v>
      </c>
      <c r="F13903" s="17">
        <v>370</v>
      </c>
      <c r="G13903" s="17">
        <v>11</v>
      </c>
      <c r="H13903" s="17">
        <v>509</v>
      </c>
    </row>
    <row r="13904" spans="1:8">
      <c r="A13904" s="15">
        <v>13899</v>
      </c>
      <c r="B13904" s="16" t="s">
        <v>57</v>
      </c>
      <c r="C13904" s="16" t="s">
        <v>168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57</v>
      </c>
      <c r="C13905" s="16" t="s">
        <v>353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57</v>
      </c>
      <c r="C13906" s="16" t="s">
        <v>169</v>
      </c>
      <c r="D13906" s="17">
        <v>0</v>
      </c>
      <c r="E13906" s="17">
        <v>6</v>
      </c>
      <c r="F13906" s="17">
        <v>81</v>
      </c>
      <c r="G13906" s="17">
        <v>17</v>
      </c>
      <c r="H13906" s="17">
        <v>107</v>
      </c>
    </row>
    <row r="13907" spans="1:8">
      <c r="A13907" s="15">
        <v>13902</v>
      </c>
      <c r="B13907" s="16" t="s">
        <v>57</v>
      </c>
      <c r="C13907" s="16" t="s">
        <v>170</v>
      </c>
      <c r="D13907" s="17">
        <v>0</v>
      </c>
      <c r="E13907" s="17">
        <v>0</v>
      </c>
      <c r="F13907" s="17">
        <v>15</v>
      </c>
      <c r="G13907" s="17">
        <v>7</v>
      </c>
      <c r="H13907" s="17">
        <v>20</v>
      </c>
    </row>
    <row r="13908" spans="1:8">
      <c r="A13908" s="15">
        <v>13903</v>
      </c>
      <c r="B13908" s="16" t="s">
        <v>57</v>
      </c>
      <c r="C13908" s="16" t="s">
        <v>171</v>
      </c>
      <c r="D13908" s="17">
        <v>5</v>
      </c>
      <c r="E13908" s="17">
        <v>9</v>
      </c>
      <c r="F13908" s="17">
        <v>91</v>
      </c>
      <c r="G13908" s="17">
        <v>22</v>
      </c>
      <c r="H13908" s="17">
        <v>129</v>
      </c>
    </row>
    <row r="13909" spans="1:8">
      <c r="A13909" s="15">
        <v>13904</v>
      </c>
      <c r="B13909" s="16" t="s">
        <v>57</v>
      </c>
      <c r="C13909" s="16" t="s">
        <v>172</v>
      </c>
      <c r="D13909" s="17">
        <v>0</v>
      </c>
      <c r="E13909" s="17">
        <v>0</v>
      </c>
      <c r="F13909" s="17">
        <v>0</v>
      </c>
      <c r="G13909" s="17">
        <v>0</v>
      </c>
      <c r="H13909" s="17">
        <v>0</v>
      </c>
    </row>
    <row r="13910" spans="1:8">
      <c r="A13910" s="15">
        <v>13905</v>
      </c>
      <c r="B13910" s="16" t="s">
        <v>57</v>
      </c>
      <c r="C13910" s="16" t="s">
        <v>173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57</v>
      </c>
      <c r="C13911" s="16" t="s">
        <v>174</v>
      </c>
      <c r="D13911" s="17">
        <v>0</v>
      </c>
      <c r="E13911" s="17">
        <v>0</v>
      </c>
      <c r="F13911" s="17">
        <v>0</v>
      </c>
      <c r="G13911" s="17">
        <v>0</v>
      </c>
      <c r="H13911" s="17">
        <v>0</v>
      </c>
    </row>
    <row r="13912" spans="1:8">
      <c r="A13912" s="15">
        <v>13907</v>
      </c>
      <c r="B13912" s="16" t="s">
        <v>57</v>
      </c>
      <c r="C13912" s="16" t="s">
        <v>175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57</v>
      </c>
      <c r="C13913" s="16" t="s">
        <v>176</v>
      </c>
      <c r="D13913" s="17">
        <v>0</v>
      </c>
      <c r="E13913" s="17">
        <v>0</v>
      </c>
      <c r="F13913" s="17">
        <v>4</v>
      </c>
      <c r="G13913" s="17">
        <v>3</v>
      </c>
      <c r="H13913" s="17">
        <v>5</v>
      </c>
    </row>
    <row r="13914" spans="1:8">
      <c r="A13914" s="15">
        <v>13909</v>
      </c>
      <c r="B13914" s="16" t="s">
        <v>57</v>
      </c>
      <c r="C13914" s="16" t="s">
        <v>177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57</v>
      </c>
      <c r="C13915" s="16" t="s">
        <v>178</v>
      </c>
      <c r="D13915" s="17">
        <v>8</v>
      </c>
      <c r="E13915" s="17">
        <v>17</v>
      </c>
      <c r="F13915" s="17">
        <v>158</v>
      </c>
      <c r="G13915" s="17">
        <v>270</v>
      </c>
      <c r="H13915" s="17">
        <v>451</v>
      </c>
    </row>
    <row r="13916" spans="1:8">
      <c r="A13916" s="15">
        <v>13911</v>
      </c>
      <c r="B13916" s="16" t="s">
        <v>57</v>
      </c>
      <c r="C13916" s="16" t="s">
        <v>179</v>
      </c>
      <c r="D13916" s="17">
        <v>0</v>
      </c>
      <c r="E13916" s="17">
        <v>0</v>
      </c>
      <c r="F13916" s="17">
        <v>8</v>
      </c>
      <c r="G13916" s="17">
        <v>0</v>
      </c>
      <c r="H13916" s="17">
        <v>8</v>
      </c>
    </row>
    <row r="13917" spans="1:8">
      <c r="A13917" s="15">
        <v>13912</v>
      </c>
      <c r="B13917" s="16" t="s">
        <v>57</v>
      </c>
      <c r="C13917" s="16" t="s">
        <v>180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57</v>
      </c>
      <c r="C13918" s="16" t="s">
        <v>181</v>
      </c>
      <c r="D13918" s="17">
        <v>16</v>
      </c>
      <c r="E13918" s="17">
        <v>31</v>
      </c>
      <c r="F13918" s="17">
        <v>431</v>
      </c>
      <c r="G13918" s="17">
        <v>945</v>
      </c>
      <c r="H13918" s="17">
        <v>1421</v>
      </c>
    </row>
    <row r="13919" spans="1:8">
      <c r="A13919" s="15">
        <v>13914</v>
      </c>
      <c r="B13919" s="16" t="s">
        <v>57</v>
      </c>
      <c r="C13919" s="16" t="s">
        <v>182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57</v>
      </c>
      <c r="C13920" s="16" t="s">
        <v>183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57</v>
      </c>
      <c r="C13921" s="16" t="s">
        <v>184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57</v>
      </c>
      <c r="C13922" s="16" t="s">
        <v>185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57</v>
      </c>
      <c r="C13923" s="16" t="s">
        <v>186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57</v>
      </c>
      <c r="C13924" s="16" t="s">
        <v>354</v>
      </c>
      <c r="D13924" s="17">
        <v>0</v>
      </c>
      <c r="E13924" s="17">
        <v>0</v>
      </c>
      <c r="F13924" s="17">
        <v>0</v>
      </c>
      <c r="G13924" s="17">
        <v>0</v>
      </c>
      <c r="H13924" s="17">
        <v>0</v>
      </c>
    </row>
    <row r="13925" spans="1:8">
      <c r="A13925" s="15">
        <v>13920</v>
      </c>
      <c r="B13925" s="16" t="s">
        <v>57</v>
      </c>
      <c r="C13925" s="16" t="s">
        <v>187</v>
      </c>
      <c r="D13925" s="17">
        <v>0</v>
      </c>
      <c r="E13925" s="17">
        <v>0</v>
      </c>
      <c r="F13925" s="17">
        <v>0</v>
      </c>
      <c r="G13925" s="17">
        <v>0</v>
      </c>
      <c r="H13925" s="17">
        <v>0</v>
      </c>
    </row>
    <row r="13926" spans="1:8">
      <c r="A13926" s="15">
        <v>13921</v>
      </c>
      <c r="B13926" s="16" t="s">
        <v>57</v>
      </c>
      <c r="C13926" s="16" t="s">
        <v>188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57</v>
      </c>
      <c r="C13927" s="16" t="s">
        <v>189</v>
      </c>
      <c r="D13927" s="17">
        <v>0</v>
      </c>
      <c r="E13927" s="17">
        <v>0</v>
      </c>
      <c r="F13927" s="17">
        <v>0</v>
      </c>
      <c r="G13927" s="17">
        <v>0</v>
      </c>
      <c r="H13927" s="17">
        <v>0</v>
      </c>
    </row>
    <row r="13928" spans="1:8">
      <c r="A13928" s="15">
        <v>13923</v>
      </c>
      <c r="B13928" s="16" t="s">
        <v>57</v>
      </c>
      <c r="C13928" s="16" t="s">
        <v>190</v>
      </c>
      <c r="D13928" s="17">
        <v>0</v>
      </c>
      <c r="E13928" s="17">
        <v>0</v>
      </c>
      <c r="F13928" s="17">
        <v>0</v>
      </c>
      <c r="G13928" s="17">
        <v>0</v>
      </c>
      <c r="H13928" s="17">
        <v>0</v>
      </c>
    </row>
    <row r="13929" spans="1:8">
      <c r="A13929" s="15">
        <v>13924</v>
      </c>
      <c r="B13929" s="16" t="s">
        <v>57</v>
      </c>
      <c r="C13929" s="16" t="s">
        <v>191</v>
      </c>
      <c r="D13929" s="17">
        <v>0</v>
      </c>
      <c r="E13929" s="17">
        <v>0</v>
      </c>
      <c r="F13929" s="17">
        <v>0</v>
      </c>
      <c r="G13929" s="17">
        <v>0</v>
      </c>
      <c r="H13929" s="17">
        <v>0</v>
      </c>
    </row>
    <row r="13930" spans="1:8">
      <c r="A13930" s="15">
        <v>13925</v>
      </c>
      <c r="B13930" s="16" t="s">
        <v>57</v>
      </c>
      <c r="C13930" s="16" t="s">
        <v>192</v>
      </c>
      <c r="D13930" s="17">
        <v>0</v>
      </c>
      <c r="E13930" s="17">
        <v>0</v>
      </c>
      <c r="F13930" s="17">
        <v>9</v>
      </c>
      <c r="G13930" s="17">
        <v>0</v>
      </c>
      <c r="H13930" s="17">
        <v>10</v>
      </c>
    </row>
    <row r="13931" spans="1:8">
      <c r="A13931" s="15">
        <v>13926</v>
      </c>
      <c r="B13931" s="16" t="s">
        <v>57</v>
      </c>
      <c r="C13931" s="16" t="s">
        <v>355</v>
      </c>
      <c r="D13931" s="17">
        <v>12</v>
      </c>
      <c r="E13931" s="17">
        <v>32</v>
      </c>
      <c r="F13931" s="17">
        <v>260</v>
      </c>
      <c r="G13931" s="17">
        <v>34</v>
      </c>
      <c r="H13931" s="17">
        <v>333</v>
      </c>
    </row>
    <row r="13932" spans="1:8">
      <c r="A13932" s="15">
        <v>13927</v>
      </c>
      <c r="B13932" s="16" t="s">
        <v>57</v>
      </c>
      <c r="C13932" s="16" t="s">
        <v>193</v>
      </c>
      <c r="D13932" s="17">
        <v>3</v>
      </c>
      <c r="E13932" s="17">
        <v>0</v>
      </c>
      <c r="F13932" s="17">
        <v>27</v>
      </c>
      <c r="G13932" s="17">
        <v>34</v>
      </c>
      <c r="H13932" s="17">
        <v>66</v>
      </c>
    </row>
    <row r="13933" spans="1:8">
      <c r="A13933" s="15">
        <v>13928</v>
      </c>
      <c r="B13933" s="16" t="s">
        <v>57</v>
      </c>
      <c r="C13933" s="16" t="s">
        <v>194</v>
      </c>
      <c r="D13933" s="17">
        <v>0</v>
      </c>
      <c r="E13933" s="17">
        <v>0</v>
      </c>
      <c r="F13933" s="17">
        <v>0</v>
      </c>
      <c r="G13933" s="17">
        <v>0</v>
      </c>
      <c r="H13933" s="17">
        <v>0</v>
      </c>
    </row>
    <row r="13934" spans="1:8">
      <c r="A13934" s="15">
        <v>13929</v>
      </c>
      <c r="B13934" s="16" t="s">
        <v>57</v>
      </c>
      <c r="C13934" s="16" t="s">
        <v>195</v>
      </c>
      <c r="D13934" s="17">
        <v>230</v>
      </c>
      <c r="E13934" s="17">
        <v>246</v>
      </c>
      <c r="F13934" s="17">
        <v>2054</v>
      </c>
      <c r="G13934" s="17">
        <v>217</v>
      </c>
      <c r="H13934" s="17">
        <v>2751</v>
      </c>
    </row>
    <row r="13935" spans="1:8">
      <c r="A13935" s="15">
        <v>13930</v>
      </c>
      <c r="B13935" s="16" t="s">
        <v>57</v>
      </c>
      <c r="C13935" s="16" t="s">
        <v>196</v>
      </c>
      <c r="D13935" s="17">
        <v>15</v>
      </c>
      <c r="E13935" s="17">
        <v>45</v>
      </c>
      <c r="F13935" s="17">
        <v>174</v>
      </c>
      <c r="G13935" s="17">
        <v>19</v>
      </c>
      <c r="H13935" s="17">
        <v>248</v>
      </c>
    </row>
    <row r="13936" spans="1:8">
      <c r="A13936" s="15">
        <v>13931</v>
      </c>
      <c r="B13936" s="16" t="s">
        <v>57</v>
      </c>
      <c r="C13936" s="16" t="s">
        <v>197</v>
      </c>
      <c r="D13936" s="17">
        <v>49</v>
      </c>
      <c r="E13936" s="17">
        <v>37</v>
      </c>
      <c r="F13936" s="17">
        <v>365</v>
      </c>
      <c r="G13936" s="17">
        <v>27</v>
      </c>
      <c r="H13936" s="17">
        <v>484</v>
      </c>
    </row>
    <row r="13937" spans="1:8">
      <c r="A13937" s="15">
        <v>13932</v>
      </c>
      <c r="B13937" s="16" t="s">
        <v>57</v>
      </c>
      <c r="C13937" s="16" t="s">
        <v>198</v>
      </c>
      <c r="D13937" s="17">
        <v>6</v>
      </c>
      <c r="E13937" s="17">
        <v>14</v>
      </c>
      <c r="F13937" s="17">
        <v>81</v>
      </c>
      <c r="G13937" s="17">
        <v>5</v>
      </c>
      <c r="H13937" s="17">
        <v>107</v>
      </c>
    </row>
    <row r="13938" spans="1:8">
      <c r="A13938" s="15">
        <v>13933</v>
      </c>
      <c r="B13938" s="16" t="s">
        <v>57</v>
      </c>
      <c r="C13938" s="16" t="s">
        <v>199</v>
      </c>
      <c r="D13938" s="17">
        <v>31</v>
      </c>
      <c r="E13938" s="17">
        <v>10</v>
      </c>
      <c r="F13938" s="17">
        <v>317</v>
      </c>
      <c r="G13938" s="17">
        <v>79</v>
      </c>
      <c r="H13938" s="17">
        <v>439</v>
      </c>
    </row>
    <row r="13939" spans="1:8">
      <c r="A13939" s="15">
        <v>13934</v>
      </c>
      <c r="B13939" s="16" t="s">
        <v>57</v>
      </c>
      <c r="C13939" s="16" t="s">
        <v>200</v>
      </c>
      <c r="D13939" s="17">
        <v>0</v>
      </c>
      <c r="E13939" s="17">
        <v>0</v>
      </c>
      <c r="F13939" s="17">
        <v>0</v>
      </c>
      <c r="G13939" s="17">
        <v>0</v>
      </c>
      <c r="H13939" s="17">
        <v>0</v>
      </c>
    </row>
    <row r="13940" spans="1:8">
      <c r="A13940" s="15">
        <v>13935</v>
      </c>
      <c r="B13940" s="16" t="s">
        <v>57</v>
      </c>
      <c r="C13940" s="16" t="s">
        <v>201</v>
      </c>
      <c r="D13940" s="17">
        <v>0</v>
      </c>
      <c r="E13940" s="17">
        <v>0</v>
      </c>
      <c r="F13940" s="17">
        <v>9</v>
      </c>
      <c r="G13940" s="17">
        <v>9</v>
      </c>
      <c r="H13940" s="17">
        <v>17</v>
      </c>
    </row>
    <row r="13941" spans="1:8">
      <c r="A13941" s="15">
        <v>13936</v>
      </c>
      <c r="B13941" s="16" t="s">
        <v>57</v>
      </c>
      <c r="C13941" s="16" t="s">
        <v>202</v>
      </c>
      <c r="D13941" s="17">
        <v>36</v>
      </c>
      <c r="E13941" s="17">
        <v>35</v>
      </c>
      <c r="F13941" s="17">
        <v>1226</v>
      </c>
      <c r="G13941" s="17">
        <v>3529</v>
      </c>
      <c r="H13941" s="17">
        <v>4827</v>
      </c>
    </row>
    <row r="13942" spans="1:8">
      <c r="A13942" s="15">
        <v>13937</v>
      </c>
      <c r="B13942" s="16" t="s">
        <v>57</v>
      </c>
      <c r="C13942" s="16" t="s">
        <v>203</v>
      </c>
      <c r="D13942" s="17">
        <v>0</v>
      </c>
      <c r="E13942" s="17">
        <v>0</v>
      </c>
      <c r="F13942" s="17">
        <v>10</v>
      </c>
      <c r="G13942" s="17">
        <v>0</v>
      </c>
      <c r="H13942" s="17">
        <v>10</v>
      </c>
    </row>
    <row r="13943" spans="1:8">
      <c r="A13943" s="15">
        <v>13938</v>
      </c>
      <c r="B13943" s="16" t="s">
        <v>57</v>
      </c>
      <c r="C13943" s="16" t="s">
        <v>204</v>
      </c>
      <c r="D13943" s="17">
        <v>17</v>
      </c>
      <c r="E13943" s="17">
        <v>13</v>
      </c>
      <c r="F13943" s="17">
        <v>165</v>
      </c>
      <c r="G13943" s="17">
        <v>9</v>
      </c>
      <c r="H13943" s="17">
        <v>202</v>
      </c>
    </row>
    <row r="13944" spans="1:8">
      <c r="A13944" s="15">
        <v>13939</v>
      </c>
      <c r="B13944" s="16" t="s">
        <v>57</v>
      </c>
      <c r="C13944" s="16" t="s">
        <v>205</v>
      </c>
      <c r="D13944" s="17">
        <v>0</v>
      </c>
      <c r="E13944" s="17">
        <v>0</v>
      </c>
      <c r="F13944" s="17">
        <v>0</v>
      </c>
      <c r="G13944" s="17">
        <v>0</v>
      </c>
      <c r="H13944" s="17">
        <v>0</v>
      </c>
    </row>
    <row r="13945" spans="1:8">
      <c r="A13945" s="15">
        <v>13940</v>
      </c>
      <c r="B13945" s="16" t="s">
        <v>57</v>
      </c>
      <c r="C13945" s="16" t="s">
        <v>356</v>
      </c>
      <c r="D13945" s="17">
        <v>0</v>
      </c>
      <c r="E13945" s="17">
        <v>0</v>
      </c>
      <c r="F13945" s="17">
        <v>5</v>
      </c>
      <c r="G13945" s="17">
        <v>0</v>
      </c>
      <c r="H13945" s="17">
        <v>5</v>
      </c>
    </row>
    <row r="13946" spans="1:8">
      <c r="A13946" s="15">
        <v>13941</v>
      </c>
      <c r="B13946" s="16" t="s">
        <v>57</v>
      </c>
      <c r="C13946" s="16" t="s">
        <v>206</v>
      </c>
      <c r="D13946" s="17">
        <v>0</v>
      </c>
      <c r="E13946" s="17">
        <v>0</v>
      </c>
      <c r="F13946" s="17">
        <v>10</v>
      </c>
      <c r="G13946" s="17">
        <v>3</v>
      </c>
      <c r="H13946" s="17">
        <v>17</v>
      </c>
    </row>
    <row r="13947" spans="1:8">
      <c r="A13947" s="15">
        <v>13942</v>
      </c>
      <c r="B13947" s="16" t="s">
        <v>57</v>
      </c>
      <c r="C13947" s="16" t="s">
        <v>207</v>
      </c>
      <c r="D13947" s="17">
        <v>0</v>
      </c>
      <c r="E13947" s="17">
        <v>0</v>
      </c>
      <c r="F13947" s="17">
        <v>0</v>
      </c>
      <c r="G13947" s="17">
        <v>0</v>
      </c>
      <c r="H13947" s="17">
        <v>0</v>
      </c>
    </row>
    <row r="13948" spans="1:8">
      <c r="A13948" s="15">
        <v>13943</v>
      </c>
      <c r="B13948" s="16" t="s">
        <v>57</v>
      </c>
      <c r="C13948" s="16" t="s">
        <v>208</v>
      </c>
      <c r="D13948" s="17">
        <v>23</v>
      </c>
      <c r="E13948" s="17">
        <v>30</v>
      </c>
      <c r="F13948" s="17">
        <v>51</v>
      </c>
      <c r="G13948" s="17">
        <v>9</v>
      </c>
      <c r="H13948" s="17">
        <v>108</v>
      </c>
    </row>
    <row r="13949" spans="1:8">
      <c r="A13949" s="15">
        <v>13944</v>
      </c>
      <c r="B13949" s="16" t="s">
        <v>57</v>
      </c>
      <c r="C13949" s="16" t="s">
        <v>209</v>
      </c>
      <c r="D13949" s="17">
        <v>0</v>
      </c>
      <c r="E13949" s="17">
        <v>0</v>
      </c>
      <c r="F13949" s="17">
        <v>7</v>
      </c>
      <c r="G13949" s="17">
        <v>0</v>
      </c>
      <c r="H13949" s="17">
        <v>0</v>
      </c>
    </row>
    <row r="13950" spans="1:8">
      <c r="A13950" s="15">
        <v>13945</v>
      </c>
      <c r="B13950" s="16" t="s">
        <v>57</v>
      </c>
      <c r="C13950" s="16" t="s">
        <v>357</v>
      </c>
      <c r="D13950" s="17">
        <v>0</v>
      </c>
      <c r="E13950" s="17">
        <v>0</v>
      </c>
      <c r="F13950" s="17">
        <v>0</v>
      </c>
      <c r="G13950" s="17">
        <v>0</v>
      </c>
      <c r="H13950" s="17">
        <v>0</v>
      </c>
    </row>
    <row r="13951" spans="1:8">
      <c r="A13951" s="15">
        <v>13946</v>
      </c>
      <c r="B13951" s="16" t="s">
        <v>57</v>
      </c>
      <c r="C13951" s="16" t="s">
        <v>358</v>
      </c>
      <c r="D13951" s="17">
        <v>14</v>
      </c>
      <c r="E13951" s="17">
        <v>36</v>
      </c>
      <c r="F13951" s="17">
        <v>183</v>
      </c>
      <c r="G13951" s="17">
        <v>11</v>
      </c>
      <c r="H13951" s="17">
        <v>247</v>
      </c>
    </row>
    <row r="13952" spans="1:8">
      <c r="A13952" s="15">
        <v>13947</v>
      </c>
      <c r="B13952" s="16" t="s">
        <v>57</v>
      </c>
      <c r="C13952" s="16" t="s">
        <v>359</v>
      </c>
      <c r="D13952" s="17">
        <v>5</v>
      </c>
      <c r="E13952" s="17">
        <v>0</v>
      </c>
      <c r="F13952" s="17">
        <v>9</v>
      </c>
      <c r="G13952" s="17">
        <v>0</v>
      </c>
      <c r="H13952" s="17">
        <v>10</v>
      </c>
    </row>
    <row r="13953" spans="1:8">
      <c r="A13953" s="15">
        <v>13948</v>
      </c>
      <c r="B13953" s="16" t="s">
        <v>57</v>
      </c>
      <c r="C13953" s="16" t="s">
        <v>210</v>
      </c>
      <c r="D13953" s="17">
        <v>0</v>
      </c>
      <c r="E13953" s="17">
        <v>8</v>
      </c>
      <c r="F13953" s="17">
        <v>20</v>
      </c>
      <c r="G13953" s="17">
        <v>0</v>
      </c>
      <c r="H13953" s="17">
        <v>30</v>
      </c>
    </row>
    <row r="13954" spans="1:8">
      <c r="A13954" s="15">
        <v>13949</v>
      </c>
      <c r="B13954" s="16" t="s">
        <v>57</v>
      </c>
      <c r="C13954" s="16" t="s">
        <v>360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57</v>
      </c>
      <c r="C13955" s="16" t="s">
        <v>211</v>
      </c>
      <c r="D13955" s="17">
        <v>0</v>
      </c>
      <c r="E13955" s="17">
        <v>5</v>
      </c>
      <c r="F13955" s="17">
        <v>29</v>
      </c>
      <c r="G13955" s="17">
        <v>13</v>
      </c>
      <c r="H13955" s="17">
        <v>49</v>
      </c>
    </row>
    <row r="13956" spans="1:8">
      <c r="A13956" s="15">
        <v>13951</v>
      </c>
      <c r="B13956" s="16" t="s">
        <v>57</v>
      </c>
      <c r="C13956" s="16" t="s">
        <v>212</v>
      </c>
      <c r="D13956" s="17">
        <v>0</v>
      </c>
      <c r="E13956" s="17">
        <v>0</v>
      </c>
      <c r="F13956" s="17">
        <v>8</v>
      </c>
      <c r="G13956" s="17">
        <v>22</v>
      </c>
      <c r="H13956" s="17">
        <v>30</v>
      </c>
    </row>
    <row r="13957" spans="1:8">
      <c r="A13957" s="15">
        <v>13952</v>
      </c>
      <c r="B13957" s="16" t="s">
        <v>57</v>
      </c>
      <c r="C13957" s="16" t="s">
        <v>213</v>
      </c>
      <c r="D13957" s="17">
        <v>0</v>
      </c>
      <c r="E13957" s="17">
        <v>11</v>
      </c>
      <c r="F13957" s="17">
        <v>199</v>
      </c>
      <c r="G13957" s="17">
        <v>104</v>
      </c>
      <c r="H13957" s="17">
        <v>312</v>
      </c>
    </row>
    <row r="13958" spans="1:8">
      <c r="A13958" s="15">
        <v>13953</v>
      </c>
      <c r="B13958" s="16" t="s">
        <v>57</v>
      </c>
      <c r="C13958" s="16" t="s">
        <v>214</v>
      </c>
      <c r="D13958" s="17">
        <v>0</v>
      </c>
      <c r="E13958" s="17">
        <v>0</v>
      </c>
      <c r="F13958" s="17">
        <v>0</v>
      </c>
      <c r="G13958" s="17">
        <v>0</v>
      </c>
      <c r="H13958" s="17">
        <v>0</v>
      </c>
    </row>
    <row r="13959" spans="1:8">
      <c r="A13959" s="15">
        <v>13954</v>
      </c>
      <c r="B13959" s="16" t="s">
        <v>57</v>
      </c>
      <c r="C13959" s="16" t="s">
        <v>215</v>
      </c>
      <c r="D13959" s="17">
        <v>0</v>
      </c>
      <c r="E13959" s="17">
        <v>0</v>
      </c>
      <c r="F13959" s="17">
        <v>5</v>
      </c>
      <c r="G13959" s="17">
        <v>0</v>
      </c>
      <c r="H13959" s="17">
        <v>5</v>
      </c>
    </row>
    <row r="13960" spans="1:8">
      <c r="A13960" s="15">
        <v>13955</v>
      </c>
      <c r="B13960" s="16" t="s">
        <v>57</v>
      </c>
      <c r="C13960" s="16" t="s">
        <v>216</v>
      </c>
      <c r="D13960" s="17">
        <v>0</v>
      </c>
      <c r="E13960" s="17">
        <v>0</v>
      </c>
      <c r="F13960" s="17">
        <v>24</v>
      </c>
      <c r="G13960" s="17">
        <v>24</v>
      </c>
      <c r="H13960" s="17">
        <v>47</v>
      </c>
    </row>
    <row r="13961" spans="1:8">
      <c r="A13961" s="15">
        <v>13956</v>
      </c>
      <c r="B13961" s="16" t="s">
        <v>57</v>
      </c>
      <c r="C13961" s="16" t="s">
        <v>217</v>
      </c>
      <c r="D13961" s="17">
        <v>0</v>
      </c>
      <c r="E13961" s="17">
        <v>0</v>
      </c>
      <c r="F13961" s="17">
        <v>0</v>
      </c>
      <c r="G13961" s="17">
        <v>0</v>
      </c>
      <c r="H13961" s="17">
        <v>0</v>
      </c>
    </row>
    <row r="13962" spans="1:8">
      <c r="A13962" s="15">
        <v>13957</v>
      </c>
      <c r="B13962" s="16" t="s">
        <v>57</v>
      </c>
      <c r="C13962" s="16" t="s">
        <v>218</v>
      </c>
      <c r="D13962" s="17">
        <v>0</v>
      </c>
      <c r="E13962" s="17">
        <v>0</v>
      </c>
      <c r="F13962" s="17">
        <v>0</v>
      </c>
      <c r="G13962" s="17">
        <v>11</v>
      </c>
      <c r="H13962" s="17">
        <v>13</v>
      </c>
    </row>
    <row r="13963" spans="1:8">
      <c r="A13963" s="15">
        <v>13958</v>
      </c>
      <c r="B13963" s="16" t="s">
        <v>57</v>
      </c>
      <c r="C13963" s="16" t="s">
        <v>219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57</v>
      </c>
      <c r="C13964" s="16" t="s">
        <v>361</v>
      </c>
      <c r="D13964" s="17">
        <v>0</v>
      </c>
      <c r="E13964" s="17">
        <v>0</v>
      </c>
      <c r="F13964" s="17">
        <v>14</v>
      </c>
      <c r="G13964" s="17">
        <v>9</v>
      </c>
      <c r="H13964" s="17">
        <v>17</v>
      </c>
    </row>
    <row r="13965" spans="1:8">
      <c r="A13965" s="15">
        <v>13960</v>
      </c>
      <c r="B13965" s="16" t="s">
        <v>57</v>
      </c>
      <c r="C13965" s="16" t="s">
        <v>220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57</v>
      </c>
      <c r="C13966" s="16" t="s">
        <v>221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57</v>
      </c>
      <c r="C13967" s="16" t="s">
        <v>222</v>
      </c>
      <c r="D13967" s="17">
        <v>4</v>
      </c>
      <c r="E13967" s="17">
        <v>3</v>
      </c>
      <c r="F13967" s="17">
        <v>5</v>
      </c>
      <c r="G13967" s="17">
        <v>0</v>
      </c>
      <c r="H13967" s="17">
        <v>11</v>
      </c>
    </row>
    <row r="13968" spans="1:8">
      <c r="A13968" s="15">
        <v>13963</v>
      </c>
      <c r="B13968" s="16" t="s">
        <v>57</v>
      </c>
      <c r="C13968" s="16" t="s">
        <v>223</v>
      </c>
      <c r="D13968" s="17">
        <v>19</v>
      </c>
      <c r="E13968" s="17">
        <v>86</v>
      </c>
      <c r="F13968" s="17">
        <v>495</v>
      </c>
      <c r="G13968" s="17">
        <v>65</v>
      </c>
      <c r="H13968" s="17">
        <v>665</v>
      </c>
    </row>
    <row r="13969" spans="1:8">
      <c r="A13969" s="15">
        <v>13964</v>
      </c>
      <c r="B13969" s="16" t="s">
        <v>57</v>
      </c>
      <c r="C13969" s="16" t="s">
        <v>224</v>
      </c>
      <c r="D13969" s="17">
        <v>0</v>
      </c>
      <c r="E13969" s="17">
        <v>6</v>
      </c>
      <c r="F13969" s="17">
        <v>5</v>
      </c>
      <c r="G13969" s="17">
        <v>0</v>
      </c>
      <c r="H13969" s="17">
        <v>11</v>
      </c>
    </row>
    <row r="13970" spans="1:8">
      <c r="A13970" s="15">
        <v>13965</v>
      </c>
      <c r="B13970" s="16" t="s">
        <v>57</v>
      </c>
      <c r="C13970" s="16" t="s">
        <v>225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57</v>
      </c>
      <c r="C13971" s="16" t="s">
        <v>226</v>
      </c>
      <c r="D13971" s="17">
        <v>0</v>
      </c>
      <c r="E13971" s="17">
        <v>5</v>
      </c>
      <c r="F13971" s="17">
        <v>172</v>
      </c>
      <c r="G13971" s="17">
        <v>478</v>
      </c>
      <c r="H13971" s="17">
        <v>652</v>
      </c>
    </row>
    <row r="13972" spans="1:8">
      <c r="A13972" s="15">
        <v>13967</v>
      </c>
      <c r="B13972" s="16" t="s">
        <v>57</v>
      </c>
      <c r="C13972" s="16" t="s">
        <v>227</v>
      </c>
      <c r="D13972" s="17">
        <v>0</v>
      </c>
      <c r="E13972" s="17">
        <v>0</v>
      </c>
      <c r="F13972" s="17">
        <v>0</v>
      </c>
      <c r="G13972" s="17">
        <v>0</v>
      </c>
      <c r="H13972" s="17">
        <v>0</v>
      </c>
    </row>
    <row r="13973" spans="1:8">
      <c r="A13973" s="15">
        <v>13968</v>
      </c>
      <c r="B13973" s="16" t="s">
        <v>57</v>
      </c>
      <c r="C13973" s="16" t="s">
        <v>228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57</v>
      </c>
      <c r="C13974" s="16" t="s">
        <v>373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57</v>
      </c>
      <c r="C13975" s="16" t="s">
        <v>229</v>
      </c>
      <c r="D13975" s="17">
        <v>0</v>
      </c>
      <c r="E13975" s="17">
        <v>0</v>
      </c>
      <c r="F13975" s="17">
        <v>0</v>
      </c>
      <c r="G13975" s="17">
        <v>0</v>
      </c>
      <c r="H13975" s="17">
        <v>0</v>
      </c>
    </row>
    <row r="13976" spans="1:8">
      <c r="A13976" s="15">
        <v>13971</v>
      </c>
      <c r="B13976" s="16" t="s">
        <v>57</v>
      </c>
      <c r="C13976" s="16" t="s">
        <v>230</v>
      </c>
      <c r="D13976" s="17">
        <v>0</v>
      </c>
      <c r="E13976" s="17">
        <v>5</v>
      </c>
      <c r="F13976" s="17">
        <v>96</v>
      </c>
      <c r="G13976" s="17">
        <v>29</v>
      </c>
      <c r="H13976" s="17">
        <v>131</v>
      </c>
    </row>
    <row r="13977" spans="1:8">
      <c r="A13977" s="15">
        <v>13972</v>
      </c>
      <c r="B13977" s="16" t="s">
        <v>57</v>
      </c>
      <c r="C13977" s="16" t="s">
        <v>231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57</v>
      </c>
      <c r="C13978" s="16" t="s">
        <v>232</v>
      </c>
      <c r="D13978" s="17">
        <v>0</v>
      </c>
      <c r="E13978" s="17">
        <v>0</v>
      </c>
      <c r="F13978" s="17">
        <v>0</v>
      </c>
      <c r="G13978" s="17">
        <v>0</v>
      </c>
      <c r="H13978" s="17">
        <v>0</v>
      </c>
    </row>
    <row r="13979" spans="1:8">
      <c r="A13979" s="15">
        <v>13974</v>
      </c>
      <c r="B13979" s="16" t="s">
        <v>57</v>
      </c>
      <c r="C13979" s="16" t="s">
        <v>233</v>
      </c>
      <c r="D13979" s="17">
        <v>6</v>
      </c>
      <c r="E13979" s="17">
        <v>10</v>
      </c>
      <c r="F13979" s="17">
        <v>43</v>
      </c>
      <c r="G13979" s="17">
        <v>0</v>
      </c>
      <c r="H13979" s="17">
        <v>54</v>
      </c>
    </row>
    <row r="13980" spans="1:8">
      <c r="A13980" s="15">
        <v>13975</v>
      </c>
      <c r="B13980" s="16" t="s">
        <v>57</v>
      </c>
      <c r="C13980" s="16" t="s">
        <v>362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57</v>
      </c>
      <c r="C13981" s="16" t="s">
        <v>234</v>
      </c>
      <c r="D13981" s="17">
        <v>0</v>
      </c>
      <c r="E13981" s="17">
        <v>0</v>
      </c>
      <c r="F13981" s="17">
        <v>0</v>
      </c>
      <c r="G13981" s="17">
        <v>0</v>
      </c>
      <c r="H13981" s="17">
        <v>0</v>
      </c>
    </row>
    <row r="13982" spans="1:8">
      <c r="A13982" s="15">
        <v>13977</v>
      </c>
      <c r="B13982" s="16" t="s">
        <v>57</v>
      </c>
      <c r="C13982" s="16" t="s">
        <v>235</v>
      </c>
      <c r="D13982" s="17">
        <v>0</v>
      </c>
      <c r="E13982" s="17">
        <v>0</v>
      </c>
      <c r="F13982" s="17">
        <v>0</v>
      </c>
      <c r="G13982" s="17">
        <v>0</v>
      </c>
      <c r="H13982" s="17">
        <v>0</v>
      </c>
    </row>
    <row r="13983" spans="1:8">
      <c r="A13983" s="15">
        <v>13978</v>
      </c>
      <c r="B13983" s="16" t="s">
        <v>57</v>
      </c>
      <c r="C13983" s="16" t="s">
        <v>236</v>
      </c>
      <c r="D13983" s="17">
        <v>0</v>
      </c>
      <c r="E13983" s="17">
        <v>0</v>
      </c>
      <c r="F13983" s="17">
        <v>3</v>
      </c>
      <c r="G13983" s="17">
        <v>0</v>
      </c>
      <c r="H13983" s="17">
        <v>3</v>
      </c>
    </row>
    <row r="13984" spans="1:8">
      <c r="A13984" s="15">
        <v>13979</v>
      </c>
      <c r="B13984" s="16" t="s">
        <v>57</v>
      </c>
      <c r="C13984" s="16" t="s">
        <v>237</v>
      </c>
      <c r="D13984" s="17">
        <v>0</v>
      </c>
      <c r="E13984" s="17">
        <v>0</v>
      </c>
      <c r="F13984" s="17">
        <v>0</v>
      </c>
      <c r="G13984" s="17">
        <v>0</v>
      </c>
      <c r="H13984" s="17">
        <v>0</v>
      </c>
    </row>
    <row r="13985" spans="1:8">
      <c r="A13985" s="15">
        <v>13980</v>
      </c>
      <c r="B13985" s="16" t="s">
        <v>57</v>
      </c>
      <c r="C13985" s="16" t="s">
        <v>238</v>
      </c>
      <c r="D13985" s="17">
        <v>6</v>
      </c>
      <c r="E13985" s="17">
        <v>3</v>
      </c>
      <c r="F13985" s="17">
        <v>10</v>
      </c>
      <c r="G13985" s="17">
        <v>0</v>
      </c>
      <c r="H13985" s="17">
        <v>24</v>
      </c>
    </row>
    <row r="13986" spans="1:8">
      <c r="A13986" s="15">
        <v>13981</v>
      </c>
      <c r="B13986" s="16" t="s">
        <v>57</v>
      </c>
      <c r="C13986" s="16" t="s">
        <v>239</v>
      </c>
      <c r="D13986" s="17">
        <v>0</v>
      </c>
      <c r="E13986" s="17">
        <v>0</v>
      </c>
      <c r="F13986" s="17">
        <v>10</v>
      </c>
      <c r="G13986" s="17">
        <v>10</v>
      </c>
      <c r="H13986" s="17">
        <v>22</v>
      </c>
    </row>
    <row r="13987" spans="1:8">
      <c r="A13987" s="15">
        <v>13982</v>
      </c>
      <c r="B13987" s="16" t="s">
        <v>57</v>
      </c>
      <c r="C13987" s="16" t="s">
        <v>374</v>
      </c>
      <c r="D13987" s="17">
        <v>0</v>
      </c>
      <c r="E13987" s="17">
        <v>0</v>
      </c>
      <c r="F13987" s="17">
        <v>0</v>
      </c>
      <c r="G13987" s="17">
        <v>0</v>
      </c>
      <c r="H13987" s="17">
        <v>0</v>
      </c>
    </row>
    <row r="13988" spans="1:8">
      <c r="A13988" s="15">
        <v>13983</v>
      </c>
      <c r="B13988" s="16" t="s">
        <v>57</v>
      </c>
      <c r="C13988" s="16" t="s">
        <v>240</v>
      </c>
      <c r="D13988" s="17">
        <v>0</v>
      </c>
      <c r="E13988" s="17">
        <v>0</v>
      </c>
      <c r="F13988" s="17">
        <v>4</v>
      </c>
      <c r="G13988" s="17">
        <v>0</v>
      </c>
      <c r="H13988" s="17">
        <v>10</v>
      </c>
    </row>
    <row r="13989" spans="1:8">
      <c r="A13989" s="15">
        <v>13984</v>
      </c>
      <c r="B13989" s="16" t="s">
        <v>57</v>
      </c>
      <c r="C13989" s="16" t="s">
        <v>241</v>
      </c>
      <c r="D13989" s="17">
        <v>0</v>
      </c>
      <c r="E13989" s="17">
        <v>0</v>
      </c>
      <c r="F13989" s="17">
        <v>0</v>
      </c>
      <c r="G13989" s="17">
        <v>0</v>
      </c>
      <c r="H13989" s="17">
        <v>0</v>
      </c>
    </row>
    <row r="13990" spans="1:8">
      <c r="A13990" s="15">
        <v>13985</v>
      </c>
      <c r="B13990" s="16" t="s">
        <v>57</v>
      </c>
      <c r="C13990" s="16" t="s">
        <v>382</v>
      </c>
      <c r="D13990" s="17">
        <v>0</v>
      </c>
      <c r="E13990" s="17">
        <v>6</v>
      </c>
      <c r="F13990" s="17">
        <v>24</v>
      </c>
      <c r="G13990" s="17">
        <v>3</v>
      </c>
      <c r="H13990" s="17">
        <v>36</v>
      </c>
    </row>
    <row r="13991" spans="1:8">
      <c r="A13991" s="15">
        <v>13986</v>
      </c>
      <c r="B13991" s="16" t="s">
        <v>57</v>
      </c>
      <c r="C13991" s="16" t="s">
        <v>242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57</v>
      </c>
      <c r="C13992" s="16" t="s">
        <v>243</v>
      </c>
      <c r="D13992" s="17">
        <v>0</v>
      </c>
      <c r="E13992" s="17">
        <v>0</v>
      </c>
      <c r="F13992" s="17">
        <v>6</v>
      </c>
      <c r="G13992" s="17">
        <v>0</v>
      </c>
      <c r="H13992" s="17">
        <v>0</v>
      </c>
    </row>
    <row r="13993" spans="1:8">
      <c r="A13993" s="15">
        <v>13988</v>
      </c>
      <c r="B13993" s="16" t="s">
        <v>57</v>
      </c>
      <c r="C13993" s="16" t="s">
        <v>244</v>
      </c>
      <c r="D13993" s="17">
        <v>14</v>
      </c>
      <c r="E13993" s="17">
        <v>97</v>
      </c>
      <c r="F13993" s="17">
        <v>267</v>
      </c>
      <c r="G13993" s="17">
        <v>0</v>
      </c>
      <c r="H13993" s="17">
        <v>375</v>
      </c>
    </row>
    <row r="13994" spans="1:8">
      <c r="A13994" s="15">
        <v>13989</v>
      </c>
      <c r="B13994" s="16" t="s">
        <v>57</v>
      </c>
      <c r="C13994" s="16" t="s">
        <v>245</v>
      </c>
      <c r="D13994" s="17">
        <v>3</v>
      </c>
      <c r="E13994" s="17">
        <v>10</v>
      </c>
      <c r="F13994" s="17">
        <v>69</v>
      </c>
      <c r="G13994" s="17">
        <v>77</v>
      </c>
      <c r="H13994" s="17">
        <v>154</v>
      </c>
    </row>
    <row r="13995" spans="1:8">
      <c r="A13995" s="15">
        <v>13990</v>
      </c>
      <c r="B13995" s="16" t="s">
        <v>57</v>
      </c>
      <c r="C13995" s="16" t="s">
        <v>246</v>
      </c>
      <c r="D13995" s="17">
        <v>0</v>
      </c>
      <c r="E13995" s="17">
        <v>0</v>
      </c>
      <c r="F13995" s="17">
        <v>0</v>
      </c>
      <c r="G13995" s="17">
        <v>0</v>
      </c>
      <c r="H13995" s="17">
        <v>7</v>
      </c>
    </row>
    <row r="13996" spans="1:8">
      <c r="A13996" s="15">
        <v>13991</v>
      </c>
      <c r="B13996" s="16" t="s">
        <v>57</v>
      </c>
      <c r="C13996" s="16" t="s">
        <v>247</v>
      </c>
      <c r="D13996" s="17">
        <v>91</v>
      </c>
      <c r="E13996" s="17">
        <v>153</v>
      </c>
      <c r="F13996" s="17">
        <v>1096</v>
      </c>
      <c r="G13996" s="17">
        <v>90</v>
      </c>
      <c r="H13996" s="17">
        <v>1425</v>
      </c>
    </row>
    <row r="13997" spans="1:8">
      <c r="A13997" s="15">
        <v>13992</v>
      </c>
      <c r="B13997" s="16" t="s">
        <v>57</v>
      </c>
      <c r="C13997" s="16" t="s">
        <v>248</v>
      </c>
      <c r="D13997" s="17">
        <v>0</v>
      </c>
      <c r="E13997" s="17">
        <v>0</v>
      </c>
      <c r="F13997" s="17">
        <v>0</v>
      </c>
      <c r="G13997" s="17">
        <v>0</v>
      </c>
      <c r="H13997" s="17">
        <v>0</v>
      </c>
    </row>
    <row r="13998" spans="1:8">
      <c r="A13998" s="15">
        <v>13993</v>
      </c>
      <c r="B13998" s="16" t="s">
        <v>57</v>
      </c>
      <c r="C13998" s="16" t="s">
        <v>249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57</v>
      </c>
      <c r="C13999" s="16" t="s">
        <v>250</v>
      </c>
      <c r="D13999" s="17">
        <v>0</v>
      </c>
      <c r="E13999" s="17">
        <v>3</v>
      </c>
      <c r="F13999" s="17">
        <v>18</v>
      </c>
      <c r="G13999" s="17">
        <v>0</v>
      </c>
      <c r="H13999" s="17">
        <v>22</v>
      </c>
    </row>
    <row r="14000" spans="1:8">
      <c r="A14000" s="15">
        <v>13995</v>
      </c>
      <c r="B14000" s="16" t="s">
        <v>57</v>
      </c>
      <c r="C14000" s="16" t="s">
        <v>251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57</v>
      </c>
      <c r="C14001" s="16" t="s">
        <v>252</v>
      </c>
      <c r="D14001" s="17">
        <v>0</v>
      </c>
      <c r="E14001" s="17">
        <v>0</v>
      </c>
      <c r="F14001" s="17">
        <v>0</v>
      </c>
      <c r="G14001" s="17">
        <v>0</v>
      </c>
      <c r="H14001" s="17">
        <v>0</v>
      </c>
    </row>
    <row r="14002" spans="1:8">
      <c r="A14002" s="15">
        <v>13997</v>
      </c>
      <c r="B14002" s="16" t="s">
        <v>57</v>
      </c>
      <c r="C14002" s="16" t="s">
        <v>253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57</v>
      </c>
      <c r="C14003" s="16" t="s">
        <v>254</v>
      </c>
      <c r="D14003" s="17">
        <v>0</v>
      </c>
      <c r="E14003" s="17">
        <v>0</v>
      </c>
      <c r="F14003" s="17">
        <v>0</v>
      </c>
      <c r="G14003" s="17">
        <v>0</v>
      </c>
      <c r="H14003" s="17">
        <v>3</v>
      </c>
    </row>
    <row r="14004" spans="1:8">
      <c r="A14004" s="15">
        <v>13999</v>
      </c>
      <c r="B14004" s="16" t="s">
        <v>57</v>
      </c>
      <c r="C14004" s="16" t="s">
        <v>255</v>
      </c>
      <c r="D14004" s="17">
        <v>0</v>
      </c>
      <c r="E14004" s="17">
        <v>0</v>
      </c>
      <c r="F14004" s="17">
        <v>0</v>
      </c>
      <c r="G14004" s="17">
        <v>0</v>
      </c>
      <c r="H14004" s="17">
        <v>0</v>
      </c>
    </row>
    <row r="14005" spans="1:8">
      <c r="A14005" s="15">
        <v>14000</v>
      </c>
      <c r="B14005" s="16" t="s">
        <v>57</v>
      </c>
      <c r="C14005" s="16" t="s">
        <v>256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57</v>
      </c>
      <c r="C14006" s="16" t="s">
        <v>257</v>
      </c>
      <c r="D14006" s="17">
        <v>0</v>
      </c>
      <c r="E14006" s="17">
        <v>0</v>
      </c>
      <c r="F14006" s="17">
        <v>0</v>
      </c>
      <c r="G14006" s="17">
        <v>0</v>
      </c>
      <c r="H14006" s="17">
        <v>0</v>
      </c>
    </row>
    <row r="14007" spans="1:8">
      <c r="A14007" s="15">
        <v>14002</v>
      </c>
      <c r="B14007" s="16" t="s">
        <v>57</v>
      </c>
      <c r="C14007" s="16" t="s">
        <v>258</v>
      </c>
      <c r="D14007" s="17">
        <v>0</v>
      </c>
      <c r="E14007" s="17">
        <v>0</v>
      </c>
      <c r="F14007" s="17">
        <v>47</v>
      </c>
      <c r="G14007" s="17">
        <v>28</v>
      </c>
      <c r="H14007" s="17">
        <v>84</v>
      </c>
    </row>
    <row r="14008" spans="1:8">
      <c r="A14008" s="15">
        <v>14003</v>
      </c>
      <c r="B14008" s="16" t="s">
        <v>57</v>
      </c>
      <c r="C14008" s="16" t="s">
        <v>259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57</v>
      </c>
      <c r="C14009" s="16" t="s">
        <v>260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57</v>
      </c>
      <c r="C14010" s="16" t="s">
        <v>261</v>
      </c>
      <c r="D14010" s="17">
        <v>5</v>
      </c>
      <c r="E14010" s="17">
        <v>3</v>
      </c>
      <c r="F14010" s="17">
        <v>9</v>
      </c>
      <c r="G14010" s="17">
        <v>3</v>
      </c>
      <c r="H14010" s="17">
        <v>17</v>
      </c>
    </row>
    <row r="14011" spans="1:8">
      <c r="A14011" s="15">
        <v>14006</v>
      </c>
      <c r="B14011" s="16" t="s">
        <v>57</v>
      </c>
      <c r="C14011" s="16" t="s">
        <v>262</v>
      </c>
      <c r="D14011" s="17">
        <v>0</v>
      </c>
      <c r="E14011" s="17">
        <v>0</v>
      </c>
      <c r="F14011" s="17">
        <v>0</v>
      </c>
      <c r="G14011" s="17">
        <v>0</v>
      </c>
      <c r="H14011" s="17">
        <v>4</v>
      </c>
    </row>
    <row r="14012" spans="1:8">
      <c r="A14012" s="15">
        <v>14007</v>
      </c>
      <c r="B14012" s="16" t="s">
        <v>57</v>
      </c>
      <c r="C14012" s="16" t="s">
        <v>263</v>
      </c>
      <c r="D14012" s="17">
        <v>16</v>
      </c>
      <c r="E14012" s="17">
        <v>29</v>
      </c>
      <c r="F14012" s="17">
        <v>138</v>
      </c>
      <c r="G14012" s="17">
        <v>7</v>
      </c>
      <c r="H14012" s="17">
        <v>195</v>
      </c>
    </row>
    <row r="14013" spans="1:8">
      <c r="A14013" s="15">
        <v>14008</v>
      </c>
      <c r="B14013" s="16" t="s">
        <v>57</v>
      </c>
      <c r="C14013" s="16" t="s">
        <v>264</v>
      </c>
      <c r="D14013" s="17">
        <v>0</v>
      </c>
      <c r="E14013" s="17">
        <v>0</v>
      </c>
      <c r="F14013" s="17">
        <v>0</v>
      </c>
      <c r="G14013" s="17">
        <v>0</v>
      </c>
      <c r="H14013" s="17">
        <v>0</v>
      </c>
    </row>
    <row r="14014" spans="1:8">
      <c r="A14014" s="15">
        <v>14009</v>
      </c>
      <c r="B14014" s="16" t="s">
        <v>57</v>
      </c>
      <c r="C14014" s="16" t="s">
        <v>265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57</v>
      </c>
      <c r="C14015" s="16" t="s">
        <v>266</v>
      </c>
      <c r="D14015" s="17">
        <v>0</v>
      </c>
      <c r="E14015" s="17">
        <v>0</v>
      </c>
      <c r="F14015" s="17">
        <v>38</v>
      </c>
      <c r="G14015" s="17">
        <v>6</v>
      </c>
      <c r="H14015" s="17">
        <v>46</v>
      </c>
    </row>
    <row r="14016" spans="1:8">
      <c r="A14016" s="15">
        <v>14011</v>
      </c>
      <c r="B14016" s="16" t="s">
        <v>57</v>
      </c>
      <c r="C14016" s="16" t="s">
        <v>267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57</v>
      </c>
      <c r="C14017" s="16" t="s">
        <v>268</v>
      </c>
      <c r="D14017" s="17">
        <v>0</v>
      </c>
      <c r="E14017" s="17">
        <v>0</v>
      </c>
      <c r="F14017" s="17">
        <v>28</v>
      </c>
      <c r="G14017" s="17">
        <v>3</v>
      </c>
      <c r="H14017" s="17">
        <v>29</v>
      </c>
    </row>
    <row r="14018" spans="1:8">
      <c r="A14018" s="15">
        <v>14013</v>
      </c>
      <c r="B14018" s="16" t="s">
        <v>57</v>
      </c>
      <c r="C14018" s="16" t="s">
        <v>269</v>
      </c>
      <c r="D14018" s="17">
        <v>48</v>
      </c>
      <c r="E14018" s="17">
        <v>56</v>
      </c>
      <c r="F14018" s="17">
        <v>509</v>
      </c>
      <c r="G14018" s="17">
        <v>72</v>
      </c>
      <c r="H14018" s="17">
        <v>683</v>
      </c>
    </row>
    <row r="14019" spans="1:8">
      <c r="A14019" s="15">
        <v>14014</v>
      </c>
      <c r="B14019" s="16" t="s">
        <v>57</v>
      </c>
      <c r="C14019" s="16" t="s">
        <v>363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57</v>
      </c>
      <c r="C14020" s="16" t="s">
        <v>270</v>
      </c>
      <c r="D14020" s="17">
        <v>0</v>
      </c>
      <c r="E14020" s="17">
        <v>0</v>
      </c>
      <c r="F14020" s="17">
        <v>154</v>
      </c>
      <c r="G14020" s="17">
        <v>126</v>
      </c>
      <c r="H14020" s="17">
        <v>273</v>
      </c>
    </row>
    <row r="14021" spans="1:8">
      <c r="A14021" s="15">
        <v>14016</v>
      </c>
      <c r="B14021" s="16" t="s">
        <v>57</v>
      </c>
      <c r="C14021" s="16" t="s">
        <v>271</v>
      </c>
      <c r="D14021" s="17">
        <v>0</v>
      </c>
      <c r="E14021" s="17">
        <v>0</v>
      </c>
      <c r="F14021" s="17">
        <v>46</v>
      </c>
      <c r="G14021" s="17">
        <v>6</v>
      </c>
      <c r="H14021" s="17">
        <v>57</v>
      </c>
    </row>
    <row r="14022" spans="1:8">
      <c r="A14022" s="15">
        <v>14017</v>
      </c>
      <c r="B14022" s="16" t="s">
        <v>57</v>
      </c>
      <c r="C14022" s="16" t="s">
        <v>272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57</v>
      </c>
      <c r="C14023" s="16" t="s">
        <v>273</v>
      </c>
      <c r="D14023" s="17">
        <v>0</v>
      </c>
      <c r="E14023" s="17">
        <v>0</v>
      </c>
      <c r="F14023" s="17">
        <v>0</v>
      </c>
      <c r="G14023" s="17">
        <v>0</v>
      </c>
      <c r="H14023" s="17">
        <v>0</v>
      </c>
    </row>
    <row r="14024" spans="1:8">
      <c r="A14024" s="15">
        <v>14019</v>
      </c>
      <c r="B14024" s="16" t="s">
        <v>57</v>
      </c>
      <c r="C14024" s="16" t="s">
        <v>274</v>
      </c>
      <c r="D14024" s="17">
        <v>5</v>
      </c>
      <c r="E14024" s="17">
        <v>3</v>
      </c>
      <c r="F14024" s="17">
        <v>35</v>
      </c>
      <c r="G14024" s="17">
        <v>11</v>
      </c>
      <c r="H14024" s="17">
        <v>50</v>
      </c>
    </row>
    <row r="14025" spans="1:8">
      <c r="A14025" s="15">
        <v>14020</v>
      </c>
      <c r="B14025" s="16" t="s">
        <v>57</v>
      </c>
      <c r="C14025" s="16" t="s">
        <v>275</v>
      </c>
      <c r="D14025" s="17">
        <v>5</v>
      </c>
      <c r="E14025" s="17">
        <v>9</v>
      </c>
      <c r="F14025" s="17">
        <v>50</v>
      </c>
      <c r="G14025" s="17">
        <v>16</v>
      </c>
      <c r="H14025" s="17">
        <v>80</v>
      </c>
    </row>
    <row r="14026" spans="1:8">
      <c r="A14026" s="15">
        <v>14021</v>
      </c>
      <c r="B14026" s="16" t="s">
        <v>57</v>
      </c>
      <c r="C14026" s="16" t="s">
        <v>276</v>
      </c>
      <c r="D14026" s="17">
        <v>0</v>
      </c>
      <c r="E14026" s="17">
        <v>0</v>
      </c>
      <c r="F14026" s="17">
        <v>0</v>
      </c>
      <c r="G14026" s="17">
        <v>0</v>
      </c>
      <c r="H14026" s="17">
        <v>0</v>
      </c>
    </row>
    <row r="14027" spans="1:8">
      <c r="A14027" s="15">
        <v>14022</v>
      </c>
      <c r="B14027" s="16" t="s">
        <v>57</v>
      </c>
      <c r="C14027" s="16" t="s">
        <v>277</v>
      </c>
      <c r="D14027" s="17">
        <v>0</v>
      </c>
      <c r="E14027" s="17">
        <v>0</v>
      </c>
      <c r="F14027" s="17">
        <v>10</v>
      </c>
      <c r="G14027" s="17">
        <v>6</v>
      </c>
      <c r="H14027" s="17">
        <v>17</v>
      </c>
    </row>
    <row r="14028" spans="1:8">
      <c r="A14028" s="15">
        <v>14023</v>
      </c>
      <c r="B14028" s="16" t="s">
        <v>57</v>
      </c>
      <c r="C14028" s="16" t="s">
        <v>278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57</v>
      </c>
      <c r="C14029" s="16" t="s">
        <v>364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57</v>
      </c>
      <c r="C14030" s="16" t="s">
        <v>279</v>
      </c>
      <c r="D14030" s="17">
        <v>26</v>
      </c>
      <c r="E14030" s="17">
        <v>9</v>
      </c>
      <c r="F14030" s="17">
        <v>60</v>
      </c>
      <c r="G14030" s="17">
        <v>0</v>
      </c>
      <c r="H14030" s="17">
        <v>101</v>
      </c>
    </row>
    <row r="14031" spans="1:8">
      <c r="A14031" s="15">
        <v>14026</v>
      </c>
      <c r="B14031" s="16" t="s">
        <v>57</v>
      </c>
      <c r="C14031" s="16" t="s">
        <v>280</v>
      </c>
      <c r="D14031" s="17">
        <v>12</v>
      </c>
      <c r="E14031" s="17">
        <v>12</v>
      </c>
      <c r="F14031" s="17">
        <v>214</v>
      </c>
      <c r="G14031" s="17">
        <v>115</v>
      </c>
      <c r="H14031" s="17">
        <v>355</v>
      </c>
    </row>
    <row r="14032" spans="1:8">
      <c r="A14032" s="15">
        <v>14027</v>
      </c>
      <c r="B14032" s="16" t="s">
        <v>57</v>
      </c>
      <c r="C14032" s="16" t="s">
        <v>281</v>
      </c>
      <c r="D14032" s="17">
        <v>0</v>
      </c>
      <c r="E14032" s="17">
        <v>0</v>
      </c>
      <c r="F14032" s="17">
        <v>0</v>
      </c>
      <c r="G14032" s="17">
        <v>0</v>
      </c>
      <c r="H14032" s="17">
        <v>0</v>
      </c>
    </row>
    <row r="14033" spans="1:8">
      <c r="A14033" s="15">
        <v>14028</v>
      </c>
      <c r="B14033" s="16" t="s">
        <v>57</v>
      </c>
      <c r="C14033" s="16" t="s">
        <v>282</v>
      </c>
      <c r="D14033" s="17">
        <v>4</v>
      </c>
      <c r="E14033" s="17">
        <v>5</v>
      </c>
      <c r="F14033" s="17">
        <v>93</v>
      </c>
      <c r="G14033" s="17">
        <v>47</v>
      </c>
      <c r="H14033" s="17">
        <v>143</v>
      </c>
    </row>
    <row r="14034" spans="1:8">
      <c r="A14034" s="15">
        <v>14029</v>
      </c>
      <c r="B14034" s="16" t="s">
        <v>57</v>
      </c>
      <c r="C14034" s="16" t="s">
        <v>283</v>
      </c>
      <c r="D14034" s="17">
        <v>0</v>
      </c>
      <c r="E14034" s="17">
        <v>0</v>
      </c>
      <c r="F14034" s="17">
        <v>8</v>
      </c>
      <c r="G14034" s="17">
        <v>0</v>
      </c>
      <c r="H14034" s="17">
        <v>8</v>
      </c>
    </row>
    <row r="14035" spans="1:8">
      <c r="A14035" s="15">
        <v>14030</v>
      </c>
      <c r="B14035" s="16" t="s">
        <v>57</v>
      </c>
      <c r="C14035" s="16" t="s">
        <v>284</v>
      </c>
      <c r="D14035" s="17">
        <v>0</v>
      </c>
      <c r="E14035" s="17">
        <v>0</v>
      </c>
      <c r="F14035" s="17">
        <v>0</v>
      </c>
      <c r="G14035" s="17">
        <v>0</v>
      </c>
      <c r="H14035" s="17">
        <v>4</v>
      </c>
    </row>
    <row r="14036" spans="1:8">
      <c r="A14036" s="15">
        <v>14031</v>
      </c>
      <c r="B14036" s="16" t="s">
        <v>57</v>
      </c>
      <c r="C14036" s="16" t="s">
        <v>285</v>
      </c>
      <c r="D14036" s="17">
        <v>34</v>
      </c>
      <c r="E14036" s="17">
        <v>24</v>
      </c>
      <c r="F14036" s="17">
        <v>148</v>
      </c>
      <c r="G14036" s="17">
        <v>21</v>
      </c>
      <c r="H14036" s="17">
        <v>222</v>
      </c>
    </row>
    <row r="14037" spans="1:8">
      <c r="A14037" s="15">
        <v>14032</v>
      </c>
      <c r="B14037" s="16" t="s">
        <v>57</v>
      </c>
      <c r="C14037" s="16" t="s">
        <v>375</v>
      </c>
      <c r="D14037" s="17">
        <v>0</v>
      </c>
      <c r="E14037" s="17">
        <v>0</v>
      </c>
      <c r="F14037" s="17">
        <v>0</v>
      </c>
      <c r="G14037" s="17">
        <v>0</v>
      </c>
      <c r="H14037" s="17">
        <v>0</v>
      </c>
    </row>
    <row r="14038" spans="1:8">
      <c r="A14038" s="15">
        <v>14033</v>
      </c>
      <c r="B14038" s="16" t="s">
        <v>57</v>
      </c>
      <c r="C14038" s="16" t="s">
        <v>286</v>
      </c>
      <c r="D14038" s="17">
        <v>0</v>
      </c>
      <c r="E14038" s="17">
        <v>0</v>
      </c>
      <c r="F14038" s="17">
        <v>3</v>
      </c>
      <c r="G14038" s="17">
        <v>3</v>
      </c>
      <c r="H14038" s="17">
        <v>9</v>
      </c>
    </row>
    <row r="14039" spans="1:8">
      <c r="A14039" s="15">
        <v>14034</v>
      </c>
      <c r="B14039" s="16" t="s">
        <v>57</v>
      </c>
      <c r="C14039" s="16" t="s">
        <v>287</v>
      </c>
      <c r="D14039" s="17">
        <v>0</v>
      </c>
      <c r="E14039" s="17">
        <v>0</v>
      </c>
      <c r="F14039" s="17">
        <v>14</v>
      </c>
      <c r="G14039" s="17">
        <v>84</v>
      </c>
      <c r="H14039" s="17">
        <v>99</v>
      </c>
    </row>
    <row r="14040" spans="1:8">
      <c r="A14040" s="15">
        <v>14035</v>
      </c>
      <c r="B14040" s="16" t="s">
        <v>57</v>
      </c>
      <c r="C14040" s="16" t="s">
        <v>288</v>
      </c>
      <c r="D14040" s="17">
        <v>0</v>
      </c>
      <c r="E14040" s="17">
        <v>0</v>
      </c>
      <c r="F14040" s="17">
        <v>0</v>
      </c>
      <c r="G14040" s="17">
        <v>0</v>
      </c>
      <c r="H14040" s="17">
        <v>0</v>
      </c>
    </row>
    <row r="14041" spans="1:8">
      <c r="A14041" s="15">
        <v>14036</v>
      </c>
      <c r="B14041" s="16" t="s">
        <v>57</v>
      </c>
      <c r="C14041" s="16" t="s">
        <v>289</v>
      </c>
      <c r="D14041" s="17">
        <v>12</v>
      </c>
      <c r="E14041" s="17">
        <v>52</v>
      </c>
      <c r="F14041" s="17">
        <v>225</v>
      </c>
      <c r="G14041" s="17">
        <v>18</v>
      </c>
      <c r="H14041" s="17">
        <v>304</v>
      </c>
    </row>
    <row r="14042" spans="1:8">
      <c r="A14042" s="15">
        <v>14037</v>
      </c>
      <c r="B14042" s="16" t="s">
        <v>57</v>
      </c>
      <c r="C14042" s="16" t="s">
        <v>290</v>
      </c>
      <c r="D14042" s="17">
        <v>8</v>
      </c>
      <c r="E14042" s="17">
        <v>24</v>
      </c>
      <c r="F14042" s="17">
        <v>186</v>
      </c>
      <c r="G14042" s="17">
        <v>21</v>
      </c>
      <c r="H14042" s="17">
        <v>240</v>
      </c>
    </row>
    <row r="14043" spans="1:8">
      <c r="A14043" s="15">
        <v>14038</v>
      </c>
      <c r="B14043" s="16" t="s">
        <v>57</v>
      </c>
      <c r="C14043" s="16" t="s">
        <v>291</v>
      </c>
      <c r="D14043" s="17">
        <v>0</v>
      </c>
      <c r="E14043" s="17">
        <v>0</v>
      </c>
      <c r="F14043" s="17">
        <v>0</v>
      </c>
      <c r="G14043" s="17">
        <v>0</v>
      </c>
      <c r="H14043" s="17">
        <v>0</v>
      </c>
    </row>
    <row r="14044" spans="1:8">
      <c r="A14044" s="15">
        <v>14039</v>
      </c>
      <c r="B14044" s="16" t="s">
        <v>57</v>
      </c>
      <c r="C14044" s="16" t="s">
        <v>292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57</v>
      </c>
      <c r="C14045" s="16" t="s">
        <v>293</v>
      </c>
      <c r="D14045" s="17">
        <v>0</v>
      </c>
      <c r="E14045" s="17">
        <v>0</v>
      </c>
      <c r="F14045" s="17">
        <v>84</v>
      </c>
      <c r="G14045" s="17">
        <v>75</v>
      </c>
      <c r="H14045" s="17">
        <v>162</v>
      </c>
    </row>
    <row r="14046" spans="1:8">
      <c r="A14046" s="15">
        <v>14041</v>
      </c>
      <c r="B14046" s="16" t="s">
        <v>57</v>
      </c>
      <c r="C14046" s="16" t="s">
        <v>365</v>
      </c>
      <c r="D14046" s="17">
        <v>0</v>
      </c>
      <c r="E14046" s="17">
        <v>5</v>
      </c>
      <c r="F14046" s="17">
        <v>51</v>
      </c>
      <c r="G14046" s="17">
        <v>0</v>
      </c>
      <c r="H14046" s="17">
        <v>53</v>
      </c>
    </row>
    <row r="14047" spans="1:8">
      <c r="A14047" s="15">
        <v>14042</v>
      </c>
      <c r="B14047" s="16" t="s">
        <v>57</v>
      </c>
      <c r="C14047" s="16" t="s">
        <v>294</v>
      </c>
      <c r="D14047" s="17">
        <v>0</v>
      </c>
      <c r="E14047" s="17">
        <v>0</v>
      </c>
      <c r="F14047" s="17">
        <v>0</v>
      </c>
      <c r="G14047" s="17">
        <v>0</v>
      </c>
      <c r="H14047" s="17">
        <v>0</v>
      </c>
    </row>
    <row r="14048" spans="1:8">
      <c r="A14048" s="15">
        <v>14043</v>
      </c>
      <c r="B14048" s="16" t="s">
        <v>57</v>
      </c>
      <c r="C14048" s="16" t="s">
        <v>295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57</v>
      </c>
      <c r="C14049" s="16" t="s">
        <v>296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57</v>
      </c>
      <c r="C14050" s="16" t="s">
        <v>297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57</v>
      </c>
      <c r="C14051" s="16" t="s">
        <v>298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57</v>
      </c>
      <c r="C14052" s="16" t="s">
        <v>299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57</v>
      </c>
      <c r="C14053" s="16" t="s">
        <v>300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57</v>
      </c>
      <c r="C14054" s="16" t="s">
        <v>301</v>
      </c>
      <c r="D14054" s="17">
        <v>0</v>
      </c>
      <c r="E14054" s="17">
        <v>6</v>
      </c>
      <c r="F14054" s="17">
        <v>52</v>
      </c>
      <c r="G14054" s="17">
        <v>49</v>
      </c>
      <c r="H14054" s="17">
        <v>110</v>
      </c>
    </row>
    <row r="14055" spans="1:8">
      <c r="A14055" s="15">
        <v>14050</v>
      </c>
      <c r="B14055" s="16" t="s">
        <v>57</v>
      </c>
      <c r="C14055" s="16" t="s">
        <v>366</v>
      </c>
      <c r="D14055" s="17">
        <v>0</v>
      </c>
      <c r="E14055" s="17">
        <v>0</v>
      </c>
      <c r="F14055" s="17">
        <v>0</v>
      </c>
      <c r="G14055" s="17">
        <v>0</v>
      </c>
      <c r="H14055" s="17">
        <v>0</v>
      </c>
    </row>
    <row r="14056" spans="1:8">
      <c r="A14056" s="15">
        <v>14051</v>
      </c>
      <c r="B14056" s="16" t="s">
        <v>57</v>
      </c>
      <c r="C14056" s="16" t="s">
        <v>302</v>
      </c>
      <c r="D14056" s="17">
        <v>34</v>
      </c>
      <c r="E14056" s="17">
        <v>29</v>
      </c>
      <c r="F14056" s="17">
        <v>397</v>
      </c>
      <c r="G14056" s="17">
        <v>84</v>
      </c>
      <c r="H14056" s="17">
        <v>540</v>
      </c>
    </row>
    <row r="14057" spans="1:8">
      <c r="A14057" s="15">
        <v>14052</v>
      </c>
      <c r="B14057" s="16" t="s">
        <v>57</v>
      </c>
      <c r="C14057" s="16" t="s">
        <v>383</v>
      </c>
      <c r="D14057" s="17">
        <v>0</v>
      </c>
      <c r="E14057" s="17">
        <v>0</v>
      </c>
      <c r="F14057" s="17">
        <v>0</v>
      </c>
      <c r="G14057" s="17">
        <v>0</v>
      </c>
      <c r="H14057" s="17">
        <v>0</v>
      </c>
    </row>
    <row r="14058" spans="1:8">
      <c r="A14058" s="15">
        <v>14053</v>
      </c>
      <c r="B14058" s="16" t="s">
        <v>57</v>
      </c>
      <c r="C14058" s="16" t="s">
        <v>384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57</v>
      </c>
      <c r="C14059" s="16" t="s">
        <v>385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57</v>
      </c>
      <c r="C14060" s="16" t="s">
        <v>386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57</v>
      </c>
      <c r="C14061" s="16" t="s">
        <v>387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57</v>
      </c>
      <c r="C14062" s="16" t="s">
        <v>303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57</v>
      </c>
      <c r="C14063" s="16" t="s">
        <v>304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57</v>
      </c>
      <c r="C14064" s="16" t="s">
        <v>376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57</v>
      </c>
      <c r="C14065" s="16" t="s">
        <v>305</v>
      </c>
      <c r="D14065" s="17">
        <v>19</v>
      </c>
      <c r="E14065" s="17">
        <v>44</v>
      </c>
      <c r="F14065" s="17">
        <v>157</v>
      </c>
      <c r="G14065" s="17">
        <v>3</v>
      </c>
      <c r="H14065" s="17">
        <v>220</v>
      </c>
    </row>
    <row r="14066" spans="1:8">
      <c r="A14066" s="15">
        <v>14061</v>
      </c>
      <c r="B14066" s="16" t="s">
        <v>57</v>
      </c>
      <c r="C14066" s="16" t="s">
        <v>306</v>
      </c>
      <c r="D14066" s="17">
        <v>0</v>
      </c>
      <c r="E14066" s="17">
        <v>0</v>
      </c>
      <c r="F14066" s="17">
        <v>0</v>
      </c>
      <c r="G14066" s="17">
        <v>0</v>
      </c>
      <c r="H14066" s="17">
        <v>0</v>
      </c>
    </row>
    <row r="14067" spans="1:8">
      <c r="A14067" s="15">
        <v>14062</v>
      </c>
      <c r="B14067" s="16" t="s">
        <v>57</v>
      </c>
      <c r="C14067" s="16" t="s">
        <v>307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57</v>
      </c>
      <c r="C14068" s="16" t="s">
        <v>308</v>
      </c>
      <c r="D14068" s="17">
        <v>10</v>
      </c>
      <c r="E14068" s="17">
        <v>14</v>
      </c>
      <c r="F14068" s="17">
        <v>33</v>
      </c>
      <c r="G14068" s="17">
        <v>6</v>
      </c>
      <c r="H14068" s="17">
        <v>54</v>
      </c>
    </row>
    <row r="14069" spans="1:8">
      <c r="A14069" s="15">
        <v>14064</v>
      </c>
      <c r="B14069" s="16" t="s">
        <v>57</v>
      </c>
      <c r="C14069" s="16" t="s">
        <v>309</v>
      </c>
      <c r="D14069" s="17">
        <v>7</v>
      </c>
      <c r="E14069" s="17">
        <v>0</v>
      </c>
      <c r="F14069" s="17">
        <v>38</v>
      </c>
      <c r="G14069" s="17">
        <v>0</v>
      </c>
      <c r="H14069" s="17">
        <v>43</v>
      </c>
    </row>
    <row r="14070" spans="1:8">
      <c r="A14070" s="15">
        <v>14065</v>
      </c>
      <c r="B14070" s="16" t="s">
        <v>57</v>
      </c>
      <c r="C14070" s="16" t="s">
        <v>310</v>
      </c>
      <c r="D14070" s="17">
        <v>17</v>
      </c>
      <c r="E14070" s="17">
        <v>10</v>
      </c>
      <c r="F14070" s="17">
        <v>86</v>
      </c>
      <c r="G14070" s="17">
        <v>16</v>
      </c>
      <c r="H14070" s="17">
        <v>124</v>
      </c>
    </row>
    <row r="14071" spans="1:8">
      <c r="A14071" s="15">
        <v>14066</v>
      </c>
      <c r="B14071" s="16" t="s">
        <v>57</v>
      </c>
      <c r="C14071" s="16" t="s">
        <v>311</v>
      </c>
      <c r="D14071" s="17">
        <v>4</v>
      </c>
      <c r="E14071" s="17">
        <v>8</v>
      </c>
      <c r="F14071" s="17">
        <v>123</v>
      </c>
      <c r="G14071" s="17">
        <v>4</v>
      </c>
      <c r="H14071" s="17">
        <v>136</v>
      </c>
    </row>
    <row r="14072" spans="1:8">
      <c r="A14072" s="15">
        <v>14067</v>
      </c>
      <c r="B14072" s="16" t="s">
        <v>57</v>
      </c>
      <c r="C14072" s="16" t="s">
        <v>312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57</v>
      </c>
      <c r="C14073" s="16" t="s">
        <v>313</v>
      </c>
      <c r="D14073" s="17">
        <v>0</v>
      </c>
      <c r="E14073" s="17">
        <v>7</v>
      </c>
      <c r="F14073" s="17">
        <v>14</v>
      </c>
      <c r="G14073" s="17">
        <v>0</v>
      </c>
      <c r="H14073" s="17">
        <v>21</v>
      </c>
    </row>
    <row r="14074" spans="1:8">
      <c r="A14074" s="15">
        <v>14069</v>
      </c>
      <c r="B14074" s="16" t="s">
        <v>57</v>
      </c>
      <c r="C14074" s="16" t="s">
        <v>314</v>
      </c>
      <c r="D14074" s="17">
        <v>17</v>
      </c>
      <c r="E14074" s="17">
        <v>33</v>
      </c>
      <c r="F14074" s="17">
        <v>215</v>
      </c>
      <c r="G14074" s="17">
        <v>6</v>
      </c>
      <c r="H14074" s="17">
        <v>269</v>
      </c>
    </row>
    <row r="14075" spans="1:8">
      <c r="A14075" s="15">
        <v>14070</v>
      </c>
      <c r="B14075" s="16" t="s">
        <v>57</v>
      </c>
      <c r="C14075" s="16" t="s">
        <v>388</v>
      </c>
      <c r="D14075" s="17">
        <v>0</v>
      </c>
      <c r="E14075" s="17">
        <v>0</v>
      </c>
      <c r="F14075" s="17">
        <v>161</v>
      </c>
      <c r="G14075" s="17">
        <v>91</v>
      </c>
      <c r="H14075" s="17">
        <v>256</v>
      </c>
    </row>
    <row r="14076" spans="1:8">
      <c r="A14076" s="15">
        <v>14071</v>
      </c>
      <c r="B14076" s="16" t="s">
        <v>57</v>
      </c>
      <c r="C14076" s="16" t="s">
        <v>367</v>
      </c>
      <c r="D14076" s="17">
        <v>0</v>
      </c>
      <c r="E14076" s="17">
        <v>4</v>
      </c>
      <c r="F14076" s="17">
        <v>57</v>
      </c>
      <c r="G14076" s="17">
        <v>24</v>
      </c>
      <c r="H14076" s="17">
        <v>83</v>
      </c>
    </row>
    <row r="14077" spans="1:8">
      <c r="A14077" s="15">
        <v>14072</v>
      </c>
      <c r="B14077" s="16" t="s">
        <v>57</v>
      </c>
      <c r="C14077" s="16" t="s">
        <v>315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57</v>
      </c>
      <c r="C14078" s="16" t="s">
        <v>316</v>
      </c>
      <c r="D14078" s="17">
        <v>0</v>
      </c>
      <c r="E14078" s="17">
        <v>0</v>
      </c>
      <c r="F14078" s="17">
        <v>0</v>
      </c>
      <c r="G14078" s="17">
        <v>0</v>
      </c>
      <c r="H14078" s="17">
        <v>0</v>
      </c>
    </row>
    <row r="14079" spans="1:8">
      <c r="A14079" s="15">
        <v>14074</v>
      </c>
      <c r="B14079" s="16" t="s">
        <v>57</v>
      </c>
      <c r="C14079" s="16" t="s">
        <v>317</v>
      </c>
      <c r="D14079" s="17">
        <v>0</v>
      </c>
      <c r="E14079" s="17">
        <v>0</v>
      </c>
      <c r="F14079" s="17">
        <v>3</v>
      </c>
      <c r="G14079" s="17">
        <v>0</v>
      </c>
      <c r="H14079" s="17">
        <v>3</v>
      </c>
    </row>
    <row r="14080" spans="1:8">
      <c r="A14080" s="15">
        <v>14075</v>
      </c>
      <c r="B14080" s="16" t="s">
        <v>57</v>
      </c>
      <c r="C14080" s="16" t="s">
        <v>318</v>
      </c>
      <c r="D14080" s="17">
        <v>0</v>
      </c>
      <c r="E14080" s="17">
        <v>0</v>
      </c>
      <c r="F14080" s="17">
        <v>7</v>
      </c>
      <c r="G14080" s="17">
        <v>0</v>
      </c>
      <c r="H14080" s="17">
        <v>3</v>
      </c>
    </row>
    <row r="14081" spans="1:8">
      <c r="A14081" s="15">
        <v>14076</v>
      </c>
      <c r="B14081" s="16" t="s">
        <v>57</v>
      </c>
      <c r="C14081" s="16" t="s">
        <v>319</v>
      </c>
      <c r="D14081" s="17">
        <v>3</v>
      </c>
      <c r="E14081" s="17">
        <v>0</v>
      </c>
      <c r="F14081" s="17">
        <v>5</v>
      </c>
      <c r="G14081" s="17">
        <v>14</v>
      </c>
      <c r="H14081" s="17">
        <v>13</v>
      </c>
    </row>
    <row r="14082" spans="1:8">
      <c r="A14082" s="15">
        <v>14077</v>
      </c>
      <c r="B14082" s="16" t="s">
        <v>57</v>
      </c>
      <c r="C14082" s="16" t="s">
        <v>320</v>
      </c>
      <c r="D14082" s="17">
        <v>3</v>
      </c>
      <c r="E14082" s="17">
        <v>9</v>
      </c>
      <c r="F14082" s="17">
        <v>259</v>
      </c>
      <c r="G14082" s="17">
        <v>38</v>
      </c>
      <c r="H14082" s="17">
        <v>308</v>
      </c>
    </row>
    <row r="14083" spans="1:8">
      <c r="A14083" s="15">
        <v>14078</v>
      </c>
      <c r="B14083" s="16" t="s">
        <v>57</v>
      </c>
      <c r="C14083" s="16" t="s">
        <v>321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57</v>
      </c>
      <c r="C14084" s="16" t="s">
        <v>377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57</v>
      </c>
      <c r="C14085" s="16" t="s">
        <v>322</v>
      </c>
      <c r="D14085" s="17">
        <v>0</v>
      </c>
      <c r="E14085" s="17">
        <v>0</v>
      </c>
      <c r="F14085" s="17">
        <v>0</v>
      </c>
      <c r="G14085" s="17">
        <v>0</v>
      </c>
      <c r="H14085" s="17">
        <v>0</v>
      </c>
    </row>
    <row r="14086" spans="1:8">
      <c r="A14086" s="15">
        <v>14081</v>
      </c>
      <c r="B14086" s="16" t="s">
        <v>57</v>
      </c>
      <c r="C14086" s="16" t="s">
        <v>323</v>
      </c>
      <c r="D14086" s="17">
        <v>3</v>
      </c>
      <c r="E14086" s="17">
        <v>3</v>
      </c>
      <c r="F14086" s="17">
        <v>11</v>
      </c>
      <c r="G14086" s="17">
        <v>0</v>
      </c>
      <c r="H14086" s="17">
        <v>19</v>
      </c>
    </row>
    <row r="14087" spans="1:8">
      <c r="A14087" s="15">
        <v>14082</v>
      </c>
      <c r="B14087" s="16" t="s">
        <v>57</v>
      </c>
      <c r="C14087" s="16" t="s">
        <v>324</v>
      </c>
      <c r="D14087" s="17">
        <v>0</v>
      </c>
      <c r="E14087" s="17">
        <v>3</v>
      </c>
      <c r="F14087" s="17">
        <v>31</v>
      </c>
      <c r="G14087" s="17">
        <v>60</v>
      </c>
      <c r="H14087" s="17">
        <v>92</v>
      </c>
    </row>
    <row r="14088" spans="1:8">
      <c r="A14088" s="15">
        <v>14083</v>
      </c>
      <c r="B14088" s="16" t="s">
        <v>57</v>
      </c>
      <c r="C14088" s="16" t="s">
        <v>325</v>
      </c>
      <c r="D14088" s="17">
        <v>9</v>
      </c>
      <c r="E14088" s="17">
        <v>7</v>
      </c>
      <c r="F14088" s="17">
        <v>17</v>
      </c>
      <c r="G14088" s="17">
        <v>0</v>
      </c>
      <c r="H14088" s="17">
        <v>35</v>
      </c>
    </row>
    <row r="14089" spans="1:8">
      <c r="A14089" s="15">
        <v>14084</v>
      </c>
      <c r="B14089" s="16" t="s">
        <v>57</v>
      </c>
      <c r="C14089" s="16" t="s">
        <v>368</v>
      </c>
      <c r="D14089" s="17">
        <v>6</v>
      </c>
      <c r="E14089" s="17">
        <v>0</v>
      </c>
      <c r="F14089" s="17">
        <v>18</v>
      </c>
      <c r="G14089" s="17">
        <v>9</v>
      </c>
      <c r="H14089" s="17">
        <v>33</v>
      </c>
    </row>
    <row r="14090" spans="1:8">
      <c r="A14090" s="15">
        <v>14085</v>
      </c>
      <c r="B14090" s="16" t="s">
        <v>57</v>
      </c>
      <c r="C14090" s="16" t="s">
        <v>326</v>
      </c>
      <c r="D14090" s="17">
        <v>60</v>
      </c>
      <c r="E14090" s="17">
        <v>43</v>
      </c>
      <c r="F14090" s="17">
        <v>250</v>
      </c>
      <c r="G14090" s="17">
        <v>25</v>
      </c>
      <c r="H14090" s="17">
        <v>376</v>
      </c>
    </row>
    <row r="14091" spans="1:8">
      <c r="A14091" s="15">
        <v>14086</v>
      </c>
      <c r="B14091" s="16" t="s">
        <v>57</v>
      </c>
      <c r="C14091" s="16" t="s">
        <v>327</v>
      </c>
      <c r="D14091" s="17">
        <v>0</v>
      </c>
      <c r="E14091" s="17">
        <v>0</v>
      </c>
      <c r="F14091" s="17">
        <v>42</v>
      </c>
      <c r="G14091" s="17">
        <v>19</v>
      </c>
      <c r="H14091" s="17">
        <v>67</v>
      </c>
    </row>
    <row r="14092" spans="1:8">
      <c r="A14092" s="15">
        <v>14087</v>
      </c>
      <c r="B14092" s="16" t="s">
        <v>57</v>
      </c>
      <c r="C14092" s="16" t="s">
        <v>328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3</v>
      </c>
    </row>
    <row r="14093" spans="1:8">
      <c r="A14093" s="15">
        <v>14088</v>
      </c>
      <c r="B14093" s="16" t="s">
        <v>57</v>
      </c>
      <c r="C14093" s="16" t="s">
        <v>329</v>
      </c>
      <c r="D14093" s="17">
        <v>0</v>
      </c>
      <c r="E14093" s="17">
        <v>0</v>
      </c>
      <c r="F14093" s="17">
        <v>0</v>
      </c>
      <c r="G14093" s="17">
        <v>0</v>
      </c>
      <c r="H14093" s="17">
        <v>5</v>
      </c>
    </row>
    <row r="14094" spans="1:8">
      <c r="A14094" s="15">
        <v>14089</v>
      </c>
      <c r="B14094" s="16" t="s">
        <v>57</v>
      </c>
      <c r="C14094" s="16" t="s">
        <v>379</v>
      </c>
      <c r="D14094" s="17">
        <v>5</v>
      </c>
      <c r="E14094" s="17">
        <v>5</v>
      </c>
      <c r="F14094" s="17">
        <v>50</v>
      </c>
      <c r="G14094" s="17">
        <v>0</v>
      </c>
      <c r="H14094" s="17">
        <v>55</v>
      </c>
    </row>
    <row r="14095" spans="1:8">
      <c r="A14095" s="15">
        <v>14090</v>
      </c>
      <c r="B14095" s="16" t="s">
        <v>57</v>
      </c>
      <c r="C14095" s="16" t="s">
        <v>369</v>
      </c>
      <c r="D14095" s="17">
        <v>75</v>
      </c>
      <c r="E14095" s="17">
        <v>131</v>
      </c>
      <c r="F14095" s="17">
        <v>1725</v>
      </c>
      <c r="G14095" s="17">
        <v>394</v>
      </c>
      <c r="H14095" s="17">
        <v>2324</v>
      </c>
    </row>
    <row r="14096" spans="1:8">
      <c r="A14096" s="15">
        <v>14091</v>
      </c>
      <c r="B14096" s="16" t="s">
        <v>57</v>
      </c>
      <c r="C14096" s="16" t="s">
        <v>389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57</v>
      </c>
      <c r="C14097" s="16" t="s">
        <v>390</v>
      </c>
      <c r="D14097" s="17">
        <v>0</v>
      </c>
      <c r="E14097" s="17">
        <v>0</v>
      </c>
      <c r="F14097" s="17">
        <v>0</v>
      </c>
      <c r="G14097" s="17">
        <v>0</v>
      </c>
      <c r="H14097" s="17">
        <v>0</v>
      </c>
    </row>
    <row r="14098" spans="1:8">
      <c r="A14098" s="15">
        <v>14093</v>
      </c>
      <c r="B14098" s="16" t="s">
        <v>57</v>
      </c>
      <c r="C14098" s="16" t="s">
        <v>330</v>
      </c>
      <c r="D14098" s="17">
        <v>0</v>
      </c>
      <c r="E14098" s="17">
        <v>0</v>
      </c>
      <c r="F14098" s="17">
        <v>34</v>
      </c>
      <c r="G14098" s="17">
        <v>14</v>
      </c>
      <c r="H14098" s="17">
        <v>49</v>
      </c>
    </row>
    <row r="14099" spans="1:8">
      <c r="A14099" s="15">
        <v>14094</v>
      </c>
      <c r="B14099" s="16" t="s">
        <v>57</v>
      </c>
      <c r="C14099" s="16" t="s">
        <v>391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57</v>
      </c>
      <c r="C14100" s="16" t="s">
        <v>392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57</v>
      </c>
      <c r="C14101" s="16" t="s">
        <v>393</v>
      </c>
      <c r="D14101" s="17">
        <v>0</v>
      </c>
      <c r="E14101" s="17">
        <v>0</v>
      </c>
      <c r="F14101" s="17">
        <v>0</v>
      </c>
      <c r="G14101" s="17">
        <v>0</v>
      </c>
      <c r="H14101" s="17">
        <v>0</v>
      </c>
    </row>
    <row r="14102" spans="1:8">
      <c r="A14102" s="15">
        <v>14097</v>
      </c>
      <c r="B14102" s="16" t="s">
        <v>57</v>
      </c>
      <c r="C14102" s="16" t="s">
        <v>331</v>
      </c>
      <c r="D14102" s="17">
        <v>0</v>
      </c>
      <c r="E14102" s="17">
        <v>7</v>
      </c>
      <c r="F14102" s="17">
        <v>8</v>
      </c>
      <c r="G14102" s="17">
        <v>0</v>
      </c>
      <c r="H14102" s="17">
        <v>11</v>
      </c>
    </row>
    <row r="14103" spans="1:8">
      <c r="A14103" s="15">
        <v>14098</v>
      </c>
      <c r="B14103" s="16" t="s">
        <v>57</v>
      </c>
      <c r="C14103" s="16" t="s">
        <v>394</v>
      </c>
      <c r="D14103" s="17">
        <v>19555</v>
      </c>
      <c r="E14103" s="17">
        <v>14326</v>
      </c>
      <c r="F14103" s="17">
        <v>64052</v>
      </c>
      <c r="G14103" s="17">
        <v>18741</v>
      </c>
      <c r="H14103" s="17">
        <v>116674</v>
      </c>
    </row>
    <row r="14104" spans="1:8">
      <c r="A14104" s="15">
        <v>14099</v>
      </c>
      <c r="B14104" s="16" t="s">
        <v>57</v>
      </c>
      <c r="C14104" s="16" t="s">
        <v>332</v>
      </c>
      <c r="D14104" s="17">
        <v>0</v>
      </c>
      <c r="E14104" s="17">
        <v>3</v>
      </c>
      <c r="F14104" s="17">
        <v>11</v>
      </c>
      <c r="G14104" s="17">
        <v>0</v>
      </c>
      <c r="H14104" s="17">
        <v>14</v>
      </c>
    </row>
    <row r="14105" spans="1:8">
      <c r="A14105" s="15">
        <v>14100</v>
      </c>
      <c r="B14105" s="16" t="s">
        <v>57</v>
      </c>
      <c r="C14105" s="16" t="s">
        <v>333</v>
      </c>
      <c r="D14105" s="17">
        <v>0</v>
      </c>
      <c r="E14105" s="17">
        <v>3</v>
      </c>
      <c r="F14105" s="17">
        <v>37</v>
      </c>
      <c r="G14105" s="17">
        <v>5</v>
      </c>
      <c r="H14105" s="17">
        <v>48</v>
      </c>
    </row>
    <row r="14106" spans="1:8">
      <c r="A14106" s="15">
        <v>14101</v>
      </c>
      <c r="B14106" s="16" t="s">
        <v>58</v>
      </c>
      <c r="C14106" s="16" t="s">
        <v>97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58</v>
      </c>
      <c r="C14107" s="16" t="s">
        <v>347</v>
      </c>
      <c r="D14107" s="17">
        <v>0</v>
      </c>
      <c r="E14107" s="17">
        <v>0</v>
      </c>
      <c r="F14107" s="17">
        <v>0</v>
      </c>
      <c r="G14107" s="17">
        <v>0</v>
      </c>
      <c r="H14107" s="17">
        <v>0</v>
      </c>
    </row>
    <row r="14108" spans="1:8">
      <c r="A14108" s="15">
        <v>14103</v>
      </c>
      <c r="B14108" s="16" t="s">
        <v>58</v>
      </c>
      <c r="C14108" s="16" t="s">
        <v>98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58</v>
      </c>
      <c r="C14109" s="16" t="s">
        <v>99</v>
      </c>
      <c r="D14109" s="17">
        <v>0</v>
      </c>
      <c r="E14109" s="17">
        <v>0</v>
      </c>
      <c r="F14109" s="17">
        <v>0</v>
      </c>
      <c r="G14109" s="17">
        <v>0</v>
      </c>
      <c r="H14109" s="17">
        <v>0</v>
      </c>
    </row>
    <row r="14110" spans="1:8">
      <c r="A14110" s="15">
        <v>14105</v>
      </c>
      <c r="B14110" s="16" t="s">
        <v>58</v>
      </c>
      <c r="C14110" s="16" t="s">
        <v>100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58</v>
      </c>
      <c r="C14111" s="16" t="s">
        <v>101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58</v>
      </c>
      <c r="C14112" s="16" t="s">
        <v>102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58</v>
      </c>
      <c r="C14113" s="16" t="s">
        <v>103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58</v>
      </c>
      <c r="C14114" s="16" t="s">
        <v>104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58</v>
      </c>
      <c r="C14115" s="16" t="s">
        <v>105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58</v>
      </c>
      <c r="C14116" s="16" t="s">
        <v>106</v>
      </c>
      <c r="D14116" s="17">
        <v>0</v>
      </c>
      <c r="E14116" s="17">
        <v>0</v>
      </c>
      <c r="F14116" s="17">
        <v>13</v>
      </c>
      <c r="G14116" s="17">
        <v>3</v>
      </c>
      <c r="H14116" s="17">
        <v>14</v>
      </c>
    </row>
    <row r="14117" spans="1:8">
      <c r="A14117" s="15">
        <v>14112</v>
      </c>
      <c r="B14117" s="16" t="s">
        <v>58</v>
      </c>
      <c r="C14117" s="16" t="s">
        <v>107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58</v>
      </c>
      <c r="C14118" s="16" t="s">
        <v>108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58</v>
      </c>
      <c r="C14119" s="16" t="s">
        <v>109</v>
      </c>
      <c r="D14119" s="17">
        <v>0</v>
      </c>
      <c r="E14119" s="17">
        <v>0</v>
      </c>
      <c r="F14119" s="17">
        <v>0</v>
      </c>
      <c r="G14119" s="17">
        <v>0</v>
      </c>
      <c r="H14119" s="17">
        <v>0</v>
      </c>
    </row>
    <row r="14120" spans="1:8">
      <c r="A14120" s="15">
        <v>14115</v>
      </c>
      <c r="B14120" s="16" t="s">
        <v>58</v>
      </c>
      <c r="C14120" s="16" t="s">
        <v>110</v>
      </c>
      <c r="D14120" s="17">
        <v>5987</v>
      </c>
      <c r="E14120" s="17">
        <v>3445</v>
      </c>
      <c r="F14120" s="17">
        <v>13012</v>
      </c>
      <c r="G14120" s="17">
        <v>3186</v>
      </c>
      <c r="H14120" s="17">
        <v>25638</v>
      </c>
    </row>
    <row r="14121" spans="1:8">
      <c r="A14121" s="15">
        <v>14116</v>
      </c>
      <c r="B14121" s="16" t="s">
        <v>58</v>
      </c>
      <c r="C14121" s="16" t="s">
        <v>348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58</v>
      </c>
      <c r="C14122" s="16" t="s">
        <v>111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58</v>
      </c>
      <c r="C14123" s="16" t="s">
        <v>112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58</v>
      </c>
      <c r="C14124" s="16" t="s">
        <v>113</v>
      </c>
      <c r="D14124" s="17">
        <v>0</v>
      </c>
      <c r="E14124" s="17">
        <v>0</v>
      </c>
      <c r="F14124" s="17">
        <v>15</v>
      </c>
      <c r="G14124" s="17">
        <v>20</v>
      </c>
      <c r="H14124" s="17">
        <v>30</v>
      </c>
    </row>
    <row r="14125" spans="1:8">
      <c r="A14125" s="15">
        <v>14120</v>
      </c>
      <c r="B14125" s="16" t="s">
        <v>58</v>
      </c>
      <c r="C14125" s="16" t="s">
        <v>114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58</v>
      </c>
      <c r="C14126" s="16" t="s">
        <v>115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58</v>
      </c>
      <c r="C14127" s="16" t="s">
        <v>116</v>
      </c>
      <c r="D14127" s="17">
        <v>0</v>
      </c>
      <c r="E14127" s="17">
        <v>0</v>
      </c>
      <c r="F14127" s="17">
        <v>0</v>
      </c>
      <c r="G14127" s="17">
        <v>0</v>
      </c>
      <c r="H14127" s="17">
        <v>0</v>
      </c>
    </row>
    <row r="14128" spans="1:8">
      <c r="A14128" s="15">
        <v>14123</v>
      </c>
      <c r="B14128" s="16" t="s">
        <v>58</v>
      </c>
      <c r="C14128" s="16" t="s">
        <v>117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58</v>
      </c>
      <c r="C14129" s="16" t="s">
        <v>118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58</v>
      </c>
      <c r="C14130" s="16" t="s">
        <v>119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58</v>
      </c>
      <c r="C14131" s="16" t="s">
        <v>120</v>
      </c>
      <c r="D14131" s="17">
        <v>0</v>
      </c>
      <c r="E14131" s="17">
        <v>0</v>
      </c>
      <c r="F14131" s="17">
        <v>3</v>
      </c>
      <c r="G14131" s="17">
        <v>0</v>
      </c>
      <c r="H14131" s="17">
        <v>11</v>
      </c>
    </row>
    <row r="14132" spans="1:8">
      <c r="A14132" s="15">
        <v>14127</v>
      </c>
      <c r="B14132" s="16" t="s">
        <v>58</v>
      </c>
      <c r="C14132" s="16" t="s">
        <v>121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58</v>
      </c>
      <c r="C14133" s="16" t="s">
        <v>122</v>
      </c>
      <c r="D14133" s="17">
        <v>0</v>
      </c>
      <c r="E14133" s="17">
        <v>0</v>
      </c>
      <c r="F14133" s="17">
        <v>0</v>
      </c>
      <c r="G14133" s="17">
        <v>0</v>
      </c>
      <c r="H14133" s="17">
        <v>0</v>
      </c>
    </row>
    <row r="14134" spans="1:8">
      <c r="A14134" s="15">
        <v>14129</v>
      </c>
      <c r="B14134" s="16" t="s">
        <v>58</v>
      </c>
      <c r="C14134" s="16" t="s">
        <v>123</v>
      </c>
      <c r="D14134" s="17">
        <v>0</v>
      </c>
      <c r="E14134" s="17">
        <v>0</v>
      </c>
      <c r="F14134" s="17">
        <v>0</v>
      </c>
      <c r="G14134" s="17">
        <v>0</v>
      </c>
      <c r="H14134" s="17">
        <v>0</v>
      </c>
    </row>
    <row r="14135" spans="1:8">
      <c r="A14135" s="15">
        <v>14130</v>
      </c>
      <c r="B14135" s="16" t="s">
        <v>58</v>
      </c>
      <c r="C14135" s="16" t="s">
        <v>124</v>
      </c>
      <c r="D14135" s="17">
        <v>0</v>
      </c>
      <c r="E14135" s="17">
        <v>0</v>
      </c>
      <c r="F14135" s="17">
        <v>0</v>
      </c>
      <c r="G14135" s="17">
        <v>0</v>
      </c>
      <c r="H14135" s="17">
        <v>0</v>
      </c>
    </row>
    <row r="14136" spans="1:8">
      <c r="A14136" s="15">
        <v>14131</v>
      </c>
      <c r="B14136" s="16" t="s">
        <v>58</v>
      </c>
      <c r="C14136" s="16" t="s">
        <v>380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58</v>
      </c>
      <c r="C14137" s="16" t="s">
        <v>372</v>
      </c>
      <c r="D14137" s="17">
        <v>0</v>
      </c>
      <c r="E14137" s="17">
        <v>0</v>
      </c>
      <c r="F14137" s="17">
        <v>0</v>
      </c>
      <c r="G14137" s="17">
        <v>0</v>
      </c>
      <c r="H14137" s="17">
        <v>0</v>
      </c>
    </row>
    <row r="14138" spans="1:8">
      <c r="A14138" s="15">
        <v>14133</v>
      </c>
      <c r="B14138" s="16" t="s">
        <v>58</v>
      </c>
      <c r="C14138" s="16" t="s">
        <v>125</v>
      </c>
      <c r="D14138" s="17">
        <v>0</v>
      </c>
      <c r="E14138" s="17">
        <v>0</v>
      </c>
      <c r="F14138" s="17">
        <v>4</v>
      </c>
      <c r="G14138" s="17">
        <v>4</v>
      </c>
      <c r="H14138" s="17">
        <v>7</v>
      </c>
    </row>
    <row r="14139" spans="1:8">
      <c r="A14139" s="15">
        <v>14134</v>
      </c>
      <c r="B14139" s="16" t="s">
        <v>58</v>
      </c>
      <c r="C14139" s="16" t="s">
        <v>126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58</v>
      </c>
      <c r="C14140" s="16" t="s">
        <v>127</v>
      </c>
      <c r="D14140" s="17">
        <v>0</v>
      </c>
      <c r="E14140" s="17">
        <v>0</v>
      </c>
      <c r="F14140" s="17">
        <v>4</v>
      </c>
      <c r="G14140" s="17">
        <v>0</v>
      </c>
      <c r="H14140" s="17">
        <v>4</v>
      </c>
    </row>
    <row r="14141" spans="1:8">
      <c r="A14141" s="15">
        <v>14136</v>
      </c>
      <c r="B14141" s="16" t="s">
        <v>58</v>
      </c>
      <c r="C14141" s="16" t="s">
        <v>128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58</v>
      </c>
      <c r="C14142" s="16" t="s">
        <v>129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58</v>
      </c>
      <c r="C14143" s="16" t="s">
        <v>130</v>
      </c>
      <c r="D14143" s="17">
        <v>0</v>
      </c>
      <c r="E14143" s="17">
        <v>0</v>
      </c>
      <c r="F14143" s="17">
        <v>0</v>
      </c>
      <c r="G14143" s="17">
        <v>0</v>
      </c>
      <c r="H14143" s="17">
        <v>0</v>
      </c>
    </row>
    <row r="14144" spans="1:8">
      <c r="A14144" s="15">
        <v>14139</v>
      </c>
      <c r="B14144" s="16" t="s">
        <v>58</v>
      </c>
      <c r="C14144" s="16" t="s">
        <v>131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58</v>
      </c>
      <c r="C14145" s="16" t="s">
        <v>132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58</v>
      </c>
      <c r="C14146" s="16" t="s">
        <v>381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58</v>
      </c>
      <c r="C14147" s="16" t="s">
        <v>133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58</v>
      </c>
      <c r="C14148" s="16" t="s">
        <v>134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58</v>
      </c>
      <c r="C14149" s="16" t="s">
        <v>135</v>
      </c>
      <c r="D14149" s="17">
        <v>0</v>
      </c>
      <c r="E14149" s="17">
        <v>0</v>
      </c>
      <c r="F14149" s="17">
        <v>22</v>
      </c>
      <c r="G14149" s="17">
        <v>7</v>
      </c>
      <c r="H14149" s="17">
        <v>31</v>
      </c>
    </row>
    <row r="14150" spans="1:8">
      <c r="A14150" s="15">
        <v>14145</v>
      </c>
      <c r="B14150" s="16" t="s">
        <v>58</v>
      </c>
      <c r="C14150" s="16" t="s">
        <v>136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58</v>
      </c>
      <c r="C14151" s="16" t="s">
        <v>137</v>
      </c>
      <c r="D14151" s="17">
        <v>0</v>
      </c>
      <c r="E14151" s="17">
        <v>0</v>
      </c>
      <c r="F14151" s="17">
        <v>0</v>
      </c>
      <c r="G14151" s="17">
        <v>0</v>
      </c>
      <c r="H14151" s="17">
        <v>0</v>
      </c>
    </row>
    <row r="14152" spans="1:8">
      <c r="A14152" s="15">
        <v>14147</v>
      </c>
      <c r="B14152" s="16" t="s">
        <v>58</v>
      </c>
      <c r="C14152" s="16" t="s">
        <v>138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58</v>
      </c>
      <c r="C14153" s="16" t="s">
        <v>139</v>
      </c>
      <c r="D14153" s="17">
        <v>0</v>
      </c>
      <c r="E14153" s="17">
        <v>0</v>
      </c>
      <c r="F14153" s="17">
        <v>0</v>
      </c>
      <c r="G14153" s="17">
        <v>0</v>
      </c>
      <c r="H14153" s="17">
        <v>0</v>
      </c>
    </row>
    <row r="14154" spans="1:8">
      <c r="A14154" s="15">
        <v>14149</v>
      </c>
      <c r="B14154" s="16" t="s">
        <v>58</v>
      </c>
      <c r="C14154" s="16" t="s">
        <v>140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58</v>
      </c>
      <c r="C14155" s="16" t="s">
        <v>141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58</v>
      </c>
      <c r="C14156" s="16" t="s">
        <v>142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58</v>
      </c>
      <c r="C14157" s="16" t="s">
        <v>143</v>
      </c>
      <c r="D14157" s="17">
        <v>0</v>
      </c>
      <c r="E14157" s="17">
        <v>0</v>
      </c>
      <c r="F14157" s="17">
        <v>21</v>
      </c>
      <c r="G14157" s="17">
        <v>3</v>
      </c>
      <c r="H14157" s="17">
        <v>28</v>
      </c>
    </row>
    <row r="14158" spans="1:8">
      <c r="A14158" s="15">
        <v>14153</v>
      </c>
      <c r="B14158" s="16" t="s">
        <v>58</v>
      </c>
      <c r="C14158" s="16" t="s">
        <v>144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58</v>
      </c>
      <c r="C14159" s="16" t="s">
        <v>349</v>
      </c>
      <c r="D14159" s="17">
        <v>0</v>
      </c>
      <c r="E14159" s="17">
        <v>8</v>
      </c>
      <c r="F14159" s="17">
        <v>26</v>
      </c>
      <c r="G14159" s="17">
        <v>0</v>
      </c>
      <c r="H14159" s="17">
        <v>34</v>
      </c>
    </row>
    <row r="14160" spans="1:8">
      <c r="A14160" s="15">
        <v>14155</v>
      </c>
      <c r="B14160" s="16" t="s">
        <v>58</v>
      </c>
      <c r="C14160" s="16" t="s">
        <v>145</v>
      </c>
      <c r="D14160" s="17">
        <v>0</v>
      </c>
      <c r="E14160" s="17">
        <v>0</v>
      </c>
      <c r="F14160" s="17">
        <v>0</v>
      </c>
      <c r="G14160" s="17">
        <v>0</v>
      </c>
      <c r="H14160" s="17">
        <v>0</v>
      </c>
    </row>
    <row r="14161" spans="1:8">
      <c r="A14161" s="15">
        <v>14156</v>
      </c>
      <c r="B14161" s="16" t="s">
        <v>58</v>
      </c>
      <c r="C14161" s="16" t="s">
        <v>146</v>
      </c>
      <c r="D14161" s="17">
        <v>0</v>
      </c>
      <c r="E14161" s="17">
        <v>0</v>
      </c>
      <c r="F14161" s="17">
        <v>6</v>
      </c>
      <c r="G14161" s="17">
        <v>0</v>
      </c>
      <c r="H14161" s="17">
        <v>6</v>
      </c>
    </row>
    <row r="14162" spans="1:8">
      <c r="A14162" s="15">
        <v>14157</v>
      </c>
      <c r="B14162" s="16" t="s">
        <v>58</v>
      </c>
      <c r="C14162" s="16" t="s">
        <v>147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58</v>
      </c>
      <c r="C14163" s="16" t="s">
        <v>148</v>
      </c>
      <c r="D14163" s="17">
        <v>0</v>
      </c>
      <c r="E14163" s="17">
        <v>0</v>
      </c>
      <c r="F14163" s="17">
        <v>0</v>
      </c>
      <c r="G14163" s="17">
        <v>0</v>
      </c>
      <c r="H14163" s="17">
        <v>0</v>
      </c>
    </row>
    <row r="14164" spans="1:8">
      <c r="A14164" s="15">
        <v>14159</v>
      </c>
      <c r="B14164" s="16" t="s">
        <v>58</v>
      </c>
      <c r="C14164" s="16" t="s">
        <v>350</v>
      </c>
      <c r="D14164" s="17">
        <v>0</v>
      </c>
      <c r="E14164" s="17">
        <v>0</v>
      </c>
      <c r="F14164" s="17">
        <v>0</v>
      </c>
      <c r="G14164" s="17">
        <v>0</v>
      </c>
      <c r="H14164" s="17">
        <v>0</v>
      </c>
    </row>
    <row r="14165" spans="1:8">
      <c r="A14165" s="15">
        <v>14160</v>
      </c>
      <c r="B14165" s="16" t="s">
        <v>58</v>
      </c>
      <c r="C14165" s="16" t="s">
        <v>149</v>
      </c>
      <c r="D14165" s="17">
        <v>0</v>
      </c>
      <c r="E14165" s="17">
        <v>0</v>
      </c>
      <c r="F14165" s="17">
        <v>0</v>
      </c>
      <c r="G14165" s="17">
        <v>0</v>
      </c>
      <c r="H14165" s="17">
        <v>0</v>
      </c>
    </row>
    <row r="14166" spans="1:8">
      <c r="A14166" s="15">
        <v>14161</v>
      </c>
      <c r="B14166" s="16" t="s">
        <v>58</v>
      </c>
      <c r="C14166" s="16" t="s">
        <v>150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58</v>
      </c>
      <c r="C14167" s="16" t="s">
        <v>351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58</v>
      </c>
      <c r="C14168" s="16" t="s">
        <v>151</v>
      </c>
      <c r="D14168" s="17">
        <v>0</v>
      </c>
      <c r="E14168" s="17">
        <v>0</v>
      </c>
      <c r="F14168" s="17">
        <v>28</v>
      </c>
      <c r="G14168" s="17">
        <v>31</v>
      </c>
      <c r="H14168" s="17">
        <v>57</v>
      </c>
    </row>
    <row r="14169" spans="1:8">
      <c r="A14169" s="15">
        <v>14164</v>
      </c>
      <c r="B14169" s="16" t="s">
        <v>58</v>
      </c>
      <c r="C14169" s="16" t="s">
        <v>152</v>
      </c>
      <c r="D14169" s="17">
        <v>0</v>
      </c>
      <c r="E14169" s="17">
        <v>0</v>
      </c>
      <c r="F14169" s="17">
        <v>0</v>
      </c>
      <c r="G14169" s="17">
        <v>0</v>
      </c>
      <c r="H14169" s="17">
        <v>0</v>
      </c>
    </row>
    <row r="14170" spans="1:8">
      <c r="A14170" s="15">
        <v>14165</v>
      </c>
      <c r="B14170" s="16" t="s">
        <v>58</v>
      </c>
      <c r="C14170" s="16" t="s">
        <v>352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58</v>
      </c>
      <c r="C14171" s="16" t="s">
        <v>153</v>
      </c>
      <c r="D14171" s="17">
        <v>0</v>
      </c>
      <c r="E14171" s="17">
        <v>0</v>
      </c>
      <c r="F14171" s="17">
        <v>4</v>
      </c>
      <c r="G14171" s="17">
        <v>0</v>
      </c>
      <c r="H14171" s="17">
        <v>7</v>
      </c>
    </row>
    <row r="14172" spans="1:8">
      <c r="A14172" s="15">
        <v>14167</v>
      </c>
      <c r="B14172" s="16" t="s">
        <v>58</v>
      </c>
      <c r="C14172" s="16" t="s">
        <v>154</v>
      </c>
      <c r="D14172" s="17">
        <v>0</v>
      </c>
      <c r="E14172" s="17">
        <v>0</v>
      </c>
      <c r="F14172" s="17">
        <v>8</v>
      </c>
      <c r="G14172" s="17">
        <v>0</v>
      </c>
      <c r="H14172" s="17">
        <v>5</v>
      </c>
    </row>
    <row r="14173" spans="1:8">
      <c r="A14173" s="15">
        <v>14168</v>
      </c>
      <c r="B14173" s="16" t="s">
        <v>58</v>
      </c>
      <c r="C14173" s="16" t="s">
        <v>155</v>
      </c>
      <c r="D14173" s="17">
        <v>0</v>
      </c>
      <c r="E14173" s="17">
        <v>0</v>
      </c>
      <c r="F14173" s="17">
        <v>4</v>
      </c>
      <c r="G14173" s="17">
        <v>9</v>
      </c>
      <c r="H14173" s="17">
        <v>11</v>
      </c>
    </row>
    <row r="14174" spans="1:8">
      <c r="A14174" s="15">
        <v>14169</v>
      </c>
      <c r="B14174" s="16" t="s">
        <v>58</v>
      </c>
      <c r="C14174" s="16" t="s">
        <v>156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58</v>
      </c>
      <c r="C14175" s="16" t="s">
        <v>157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58</v>
      </c>
      <c r="C14176" s="16" t="s">
        <v>158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58</v>
      </c>
      <c r="C14177" s="16" t="s">
        <v>159</v>
      </c>
      <c r="D14177" s="17">
        <v>0</v>
      </c>
      <c r="E14177" s="17">
        <v>0</v>
      </c>
      <c r="F14177" s="17">
        <v>0</v>
      </c>
      <c r="G14177" s="17">
        <v>6</v>
      </c>
      <c r="H14177" s="17">
        <v>5</v>
      </c>
    </row>
    <row r="14178" spans="1:8">
      <c r="A14178" s="15">
        <v>14173</v>
      </c>
      <c r="B14178" s="16" t="s">
        <v>58</v>
      </c>
      <c r="C14178" s="16" t="s">
        <v>160</v>
      </c>
      <c r="D14178" s="17">
        <v>0</v>
      </c>
      <c r="E14178" s="17">
        <v>0</v>
      </c>
      <c r="F14178" s="17">
        <v>0</v>
      </c>
      <c r="G14178" s="17">
        <v>0</v>
      </c>
      <c r="H14178" s="17">
        <v>0</v>
      </c>
    </row>
    <row r="14179" spans="1:8">
      <c r="A14179" s="15">
        <v>14174</v>
      </c>
      <c r="B14179" s="16" t="s">
        <v>58</v>
      </c>
      <c r="C14179" s="16" t="s">
        <v>161</v>
      </c>
      <c r="D14179" s="17">
        <v>0</v>
      </c>
      <c r="E14179" s="17">
        <v>0</v>
      </c>
      <c r="F14179" s="17">
        <v>4</v>
      </c>
      <c r="G14179" s="17">
        <v>4</v>
      </c>
      <c r="H14179" s="17">
        <v>12</v>
      </c>
    </row>
    <row r="14180" spans="1:8">
      <c r="A14180" s="15">
        <v>14175</v>
      </c>
      <c r="B14180" s="16" t="s">
        <v>58</v>
      </c>
      <c r="C14180" s="16" t="s">
        <v>162</v>
      </c>
      <c r="D14180" s="17">
        <v>0</v>
      </c>
      <c r="E14180" s="17">
        <v>0</v>
      </c>
      <c r="F14180" s="17">
        <v>0</v>
      </c>
      <c r="G14180" s="17">
        <v>0</v>
      </c>
      <c r="H14180" s="17">
        <v>3</v>
      </c>
    </row>
    <row r="14181" spans="1:8">
      <c r="A14181" s="15">
        <v>14176</v>
      </c>
      <c r="B14181" s="16" t="s">
        <v>58</v>
      </c>
      <c r="C14181" s="16" t="s">
        <v>163</v>
      </c>
      <c r="D14181" s="17">
        <v>35</v>
      </c>
      <c r="E14181" s="17">
        <v>24</v>
      </c>
      <c r="F14181" s="17">
        <v>647</v>
      </c>
      <c r="G14181" s="17">
        <v>443</v>
      </c>
      <c r="H14181" s="17">
        <v>1155</v>
      </c>
    </row>
    <row r="14182" spans="1:8">
      <c r="A14182" s="15">
        <v>14177</v>
      </c>
      <c r="B14182" s="16" t="s">
        <v>58</v>
      </c>
      <c r="C14182" s="16" t="s">
        <v>164</v>
      </c>
      <c r="D14182" s="17">
        <v>0</v>
      </c>
      <c r="E14182" s="17">
        <v>0</v>
      </c>
      <c r="F14182" s="17">
        <v>0</v>
      </c>
      <c r="G14182" s="17">
        <v>0</v>
      </c>
      <c r="H14182" s="17">
        <v>0</v>
      </c>
    </row>
    <row r="14183" spans="1:8">
      <c r="A14183" s="15">
        <v>14178</v>
      </c>
      <c r="B14183" s="16" t="s">
        <v>58</v>
      </c>
      <c r="C14183" s="16" t="s">
        <v>165</v>
      </c>
      <c r="D14183" s="17">
        <v>0</v>
      </c>
      <c r="E14183" s="17">
        <v>0</v>
      </c>
      <c r="F14183" s="17">
        <v>0</v>
      </c>
      <c r="G14183" s="17">
        <v>0</v>
      </c>
      <c r="H14183" s="17">
        <v>0</v>
      </c>
    </row>
    <row r="14184" spans="1:8">
      <c r="A14184" s="15">
        <v>14179</v>
      </c>
      <c r="B14184" s="16" t="s">
        <v>58</v>
      </c>
      <c r="C14184" s="16" t="s">
        <v>166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58</v>
      </c>
      <c r="C14185" s="16" t="s">
        <v>167</v>
      </c>
      <c r="D14185" s="17">
        <v>0</v>
      </c>
      <c r="E14185" s="17">
        <v>0</v>
      </c>
      <c r="F14185" s="17">
        <v>0</v>
      </c>
      <c r="G14185" s="17">
        <v>0</v>
      </c>
      <c r="H14185" s="17">
        <v>6</v>
      </c>
    </row>
    <row r="14186" spans="1:8">
      <c r="A14186" s="15">
        <v>14181</v>
      </c>
      <c r="B14186" s="16" t="s">
        <v>58</v>
      </c>
      <c r="C14186" s="16" t="s">
        <v>168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58</v>
      </c>
      <c r="C14187" s="16" t="s">
        <v>353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58</v>
      </c>
      <c r="C14188" s="16" t="s">
        <v>169</v>
      </c>
      <c r="D14188" s="17">
        <v>0</v>
      </c>
      <c r="E14188" s="17">
        <v>3</v>
      </c>
      <c r="F14188" s="17">
        <v>15</v>
      </c>
      <c r="G14188" s="17">
        <v>3</v>
      </c>
      <c r="H14188" s="17">
        <v>25</v>
      </c>
    </row>
    <row r="14189" spans="1:8">
      <c r="A14189" s="15">
        <v>14184</v>
      </c>
      <c r="B14189" s="16" t="s">
        <v>58</v>
      </c>
      <c r="C14189" s="16" t="s">
        <v>170</v>
      </c>
      <c r="D14189" s="17">
        <v>0</v>
      </c>
      <c r="E14189" s="17">
        <v>0</v>
      </c>
      <c r="F14189" s="17">
        <v>8</v>
      </c>
      <c r="G14189" s="17">
        <v>5</v>
      </c>
      <c r="H14189" s="17">
        <v>9</v>
      </c>
    </row>
    <row r="14190" spans="1:8">
      <c r="A14190" s="15">
        <v>14185</v>
      </c>
      <c r="B14190" s="16" t="s">
        <v>58</v>
      </c>
      <c r="C14190" s="16" t="s">
        <v>171</v>
      </c>
      <c r="D14190" s="17">
        <v>0</v>
      </c>
      <c r="E14190" s="17">
        <v>0</v>
      </c>
      <c r="F14190" s="17">
        <v>7</v>
      </c>
      <c r="G14190" s="17">
        <v>5</v>
      </c>
      <c r="H14190" s="17">
        <v>7</v>
      </c>
    </row>
    <row r="14191" spans="1:8">
      <c r="A14191" s="15">
        <v>14186</v>
      </c>
      <c r="B14191" s="16" t="s">
        <v>58</v>
      </c>
      <c r="C14191" s="16" t="s">
        <v>172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58</v>
      </c>
      <c r="C14192" s="16" t="s">
        <v>173</v>
      </c>
      <c r="D14192" s="17">
        <v>0</v>
      </c>
      <c r="E14192" s="17">
        <v>0</v>
      </c>
      <c r="F14192" s="17">
        <v>0</v>
      </c>
      <c r="G14192" s="17">
        <v>0</v>
      </c>
      <c r="H14192" s="17">
        <v>0</v>
      </c>
    </row>
    <row r="14193" spans="1:8">
      <c r="A14193" s="15">
        <v>14188</v>
      </c>
      <c r="B14193" s="16" t="s">
        <v>58</v>
      </c>
      <c r="C14193" s="16" t="s">
        <v>174</v>
      </c>
      <c r="D14193" s="17">
        <v>0</v>
      </c>
      <c r="E14193" s="17">
        <v>0</v>
      </c>
      <c r="F14193" s="17">
        <v>0</v>
      </c>
      <c r="G14193" s="17">
        <v>0</v>
      </c>
      <c r="H14193" s="17">
        <v>0</v>
      </c>
    </row>
    <row r="14194" spans="1:8">
      <c r="A14194" s="15">
        <v>14189</v>
      </c>
      <c r="B14194" s="16" t="s">
        <v>58</v>
      </c>
      <c r="C14194" s="16" t="s">
        <v>175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58</v>
      </c>
      <c r="C14195" s="16" t="s">
        <v>176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58</v>
      </c>
      <c r="C14196" s="16" t="s">
        <v>177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58</v>
      </c>
      <c r="C14197" s="16" t="s">
        <v>178</v>
      </c>
      <c r="D14197" s="17">
        <v>4</v>
      </c>
      <c r="E14197" s="17">
        <v>0</v>
      </c>
      <c r="F14197" s="17">
        <v>66</v>
      </c>
      <c r="G14197" s="17">
        <v>107</v>
      </c>
      <c r="H14197" s="17">
        <v>179</v>
      </c>
    </row>
    <row r="14198" spans="1:8">
      <c r="A14198" s="15">
        <v>14193</v>
      </c>
      <c r="B14198" s="16" t="s">
        <v>58</v>
      </c>
      <c r="C14198" s="16" t="s">
        <v>179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58</v>
      </c>
      <c r="C14199" s="16" t="s">
        <v>180</v>
      </c>
      <c r="D14199" s="17">
        <v>0</v>
      </c>
      <c r="E14199" s="17">
        <v>0</v>
      </c>
      <c r="F14199" s="17">
        <v>6</v>
      </c>
      <c r="G14199" s="17">
        <v>0</v>
      </c>
      <c r="H14199" s="17">
        <v>6</v>
      </c>
    </row>
    <row r="14200" spans="1:8">
      <c r="A14200" s="15">
        <v>14195</v>
      </c>
      <c r="B14200" s="16" t="s">
        <v>58</v>
      </c>
      <c r="C14200" s="16" t="s">
        <v>181</v>
      </c>
      <c r="D14200" s="17">
        <v>0</v>
      </c>
      <c r="E14200" s="17">
        <v>0</v>
      </c>
      <c r="F14200" s="17">
        <v>15</v>
      </c>
      <c r="G14200" s="17">
        <v>19</v>
      </c>
      <c r="H14200" s="17">
        <v>39</v>
      </c>
    </row>
    <row r="14201" spans="1:8">
      <c r="A14201" s="15">
        <v>14196</v>
      </c>
      <c r="B14201" s="16" t="s">
        <v>58</v>
      </c>
      <c r="C14201" s="16" t="s">
        <v>182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58</v>
      </c>
      <c r="C14202" s="16" t="s">
        <v>183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58</v>
      </c>
      <c r="C14203" s="16" t="s">
        <v>184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58</v>
      </c>
      <c r="C14204" s="16" t="s">
        <v>185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58</v>
      </c>
      <c r="C14205" s="16" t="s">
        <v>186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58</v>
      </c>
      <c r="C14206" s="16" t="s">
        <v>354</v>
      </c>
      <c r="D14206" s="17">
        <v>0</v>
      </c>
      <c r="E14206" s="17">
        <v>0</v>
      </c>
      <c r="F14206" s="17">
        <v>0</v>
      </c>
      <c r="G14206" s="17">
        <v>0</v>
      </c>
      <c r="H14206" s="17">
        <v>0</v>
      </c>
    </row>
    <row r="14207" spans="1:8">
      <c r="A14207" s="15">
        <v>14202</v>
      </c>
      <c r="B14207" s="16" t="s">
        <v>58</v>
      </c>
      <c r="C14207" s="16" t="s">
        <v>187</v>
      </c>
      <c r="D14207" s="17">
        <v>0</v>
      </c>
      <c r="E14207" s="17">
        <v>0</v>
      </c>
      <c r="F14207" s="17">
        <v>0</v>
      </c>
      <c r="G14207" s="17">
        <v>0</v>
      </c>
      <c r="H14207" s="17">
        <v>0</v>
      </c>
    </row>
    <row r="14208" spans="1:8">
      <c r="A14208" s="15">
        <v>14203</v>
      </c>
      <c r="B14208" s="16" t="s">
        <v>58</v>
      </c>
      <c r="C14208" s="16" t="s">
        <v>188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58</v>
      </c>
      <c r="C14209" s="16" t="s">
        <v>189</v>
      </c>
      <c r="D14209" s="17">
        <v>0</v>
      </c>
      <c r="E14209" s="17">
        <v>0</v>
      </c>
      <c r="F14209" s="17">
        <v>0</v>
      </c>
      <c r="G14209" s="17">
        <v>0</v>
      </c>
      <c r="H14209" s="17">
        <v>0</v>
      </c>
    </row>
    <row r="14210" spans="1:8">
      <c r="A14210" s="15">
        <v>14205</v>
      </c>
      <c r="B14210" s="16" t="s">
        <v>58</v>
      </c>
      <c r="C14210" s="16" t="s">
        <v>190</v>
      </c>
      <c r="D14210" s="17">
        <v>0</v>
      </c>
      <c r="E14210" s="17">
        <v>0</v>
      </c>
      <c r="F14210" s="17">
        <v>0</v>
      </c>
      <c r="G14210" s="17">
        <v>0</v>
      </c>
      <c r="H14210" s="17">
        <v>0</v>
      </c>
    </row>
    <row r="14211" spans="1:8">
      <c r="A14211" s="15">
        <v>14206</v>
      </c>
      <c r="B14211" s="16" t="s">
        <v>58</v>
      </c>
      <c r="C14211" s="16" t="s">
        <v>191</v>
      </c>
      <c r="D14211" s="17">
        <v>0</v>
      </c>
      <c r="E14211" s="17">
        <v>0</v>
      </c>
      <c r="F14211" s="17">
        <v>0</v>
      </c>
      <c r="G14211" s="17">
        <v>0</v>
      </c>
      <c r="H14211" s="17">
        <v>0</v>
      </c>
    </row>
    <row r="14212" spans="1:8">
      <c r="A14212" s="15">
        <v>14207</v>
      </c>
      <c r="B14212" s="16" t="s">
        <v>58</v>
      </c>
      <c r="C14212" s="16" t="s">
        <v>192</v>
      </c>
      <c r="D14212" s="17">
        <v>0</v>
      </c>
      <c r="E14212" s="17">
        <v>0</v>
      </c>
      <c r="F14212" s="17">
        <v>0</v>
      </c>
      <c r="G14212" s="17">
        <v>0</v>
      </c>
      <c r="H14212" s="17">
        <v>0</v>
      </c>
    </row>
    <row r="14213" spans="1:8">
      <c r="A14213" s="15">
        <v>14208</v>
      </c>
      <c r="B14213" s="16" t="s">
        <v>58</v>
      </c>
      <c r="C14213" s="16" t="s">
        <v>355</v>
      </c>
      <c r="D14213" s="17">
        <v>0</v>
      </c>
      <c r="E14213" s="17">
        <v>0</v>
      </c>
      <c r="F14213" s="17">
        <v>9</v>
      </c>
      <c r="G14213" s="17">
        <v>0</v>
      </c>
      <c r="H14213" s="17">
        <v>7</v>
      </c>
    </row>
    <row r="14214" spans="1:8">
      <c r="A14214" s="15">
        <v>14209</v>
      </c>
      <c r="B14214" s="16" t="s">
        <v>58</v>
      </c>
      <c r="C14214" s="16" t="s">
        <v>193</v>
      </c>
      <c r="D14214" s="17">
        <v>0</v>
      </c>
      <c r="E14214" s="17">
        <v>0</v>
      </c>
      <c r="F14214" s="17">
        <v>10</v>
      </c>
      <c r="G14214" s="17">
        <v>9</v>
      </c>
      <c r="H14214" s="17">
        <v>16</v>
      </c>
    </row>
    <row r="14215" spans="1:8">
      <c r="A14215" s="15">
        <v>14210</v>
      </c>
      <c r="B14215" s="16" t="s">
        <v>58</v>
      </c>
      <c r="C14215" s="16" t="s">
        <v>194</v>
      </c>
      <c r="D14215" s="17">
        <v>3</v>
      </c>
      <c r="E14215" s="17">
        <v>0</v>
      </c>
      <c r="F14215" s="17">
        <v>0</v>
      </c>
      <c r="G14215" s="17">
        <v>0</v>
      </c>
      <c r="H14215" s="17">
        <v>4</v>
      </c>
    </row>
    <row r="14216" spans="1:8">
      <c r="A14216" s="15">
        <v>14211</v>
      </c>
      <c r="B14216" s="16" t="s">
        <v>58</v>
      </c>
      <c r="C14216" s="16" t="s">
        <v>195</v>
      </c>
      <c r="D14216" s="17">
        <v>19</v>
      </c>
      <c r="E14216" s="17">
        <v>13</v>
      </c>
      <c r="F14216" s="17">
        <v>139</v>
      </c>
      <c r="G14216" s="17">
        <v>14</v>
      </c>
      <c r="H14216" s="17">
        <v>182</v>
      </c>
    </row>
    <row r="14217" spans="1:8">
      <c r="A14217" s="15">
        <v>14212</v>
      </c>
      <c r="B14217" s="16" t="s">
        <v>58</v>
      </c>
      <c r="C14217" s="16" t="s">
        <v>196</v>
      </c>
      <c r="D14217" s="17">
        <v>0</v>
      </c>
      <c r="E14217" s="17">
        <v>0</v>
      </c>
      <c r="F14217" s="17">
        <v>5</v>
      </c>
      <c r="G14217" s="17">
        <v>0</v>
      </c>
      <c r="H14217" s="17">
        <v>10</v>
      </c>
    </row>
    <row r="14218" spans="1:8">
      <c r="A14218" s="15">
        <v>14213</v>
      </c>
      <c r="B14218" s="16" t="s">
        <v>58</v>
      </c>
      <c r="C14218" s="16" t="s">
        <v>197</v>
      </c>
      <c r="D14218" s="17">
        <v>0</v>
      </c>
      <c r="E14218" s="17">
        <v>0</v>
      </c>
      <c r="F14218" s="17">
        <v>4</v>
      </c>
      <c r="G14218" s="17">
        <v>0</v>
      </c>
      <c r="H14218" s="17">
        <v>4</v>
      </c>
    </row>
    <row r="14219" spans="1:8">
      <c r="A14219" s="15">
        <v>14214</v>
      </c>
      <c r="B14219" s="16" t="s">
        <v>58</v>
      </c>
      <c r="C14219" s="16" t="s">
        <v>198</v>
      </c>
      <c r="D14219" s="17">
        <v>0</v>
      </c>
      <c r="E14219" s="17">
        <v>0</v>
      </c>
      <c r="F14219" s="17">
        <v>3</v>
      </c>
      <c r="G14219" s="17">
        <v>0</v>
      </c>
      <c r="H14219" s="17">
        <v>4</v>
      </c>
    </row>
    <row r="14220" spans="1:8">
      <c r="A14220" s="15">
        <v>14215</v>
      </c>
      <c r="B14220" s="16" t="s">
        <v>58</v>
      </c>
      <c r="C14220" s="16" t="s">
        <v>199</v>
      </c>
      <c r="D14220" s="17">
        <v>7</v>
      </c>
      <c r="E14220" s="17">
        <v>7</v>
      </c>
      <c r="F14220" s="17">
        <v>50</v>
      </c>
      <c r="G14220" s="17">
        <v>20</v>
      </c>
      <c r="H14220" s="17">
        <v>81</v>
      </c>
    </row>
    <row r="14221" spans="1:8">
      <c r="A14221" s="15">
        <v>14216</v>
      </c>
      <c r="B14221" s="16" t="s">
        <v>58</v>
      </c>
      <c r="C14221" s="16" t="s">
        <v>200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58</v>
      </c>
      <c r="C14222" s="16" t="s">
        <v>201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58</v>
      </c>
      <c r="C14223" s="16" t="s">
        <v>202</v>
      </c>
      <c r="D14223" s="17">
        <v>0</v>
      </c>
      <c r="E14223" s="17">
        <v>0</v>
      </c>
      <c r="F14223" s="17">
        <v>47</v>
      </c>
      <c r="G14223" s="17">
        <v>62</v>
      </c>
      <c r="H14223" s="17">
        <v>103</v>
      </c>
    </row>
    <row r="14224" spans="1:8">
      <c r="A14224" s="15">
        <v>14219</v>
      </c>
      <c r="B14224" s="16" t="s">
        <v>58</v>
      </c>
      <c r="C14224" s="16" t="s">
        <v>203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58</v>
      </c>
      <c r="C14225" s="16" t="s">
        <v>204</v>
      </c>
      <c r="D14225" s="17">
        <v>0</v>
      </c>
      <c r="E14225" s="17">
        <v>5</v>
      </c>
      <c r="F14225" s="17">
        <v>3</v>
      </c>
      <c r="G14225" s="17">
        <v>0</v>
      </c>
      <c r="H14225" s="17">
        <v>5</v>
      </c>
    </row>
    <row r="14226" spans="1:8">
      <c r="A14226" s="15">
        <v>14221</v>
      </c>
      <c r="B14226" s="16" t="s">
        <v>58</v>
      </c>
      <c r="C14226" s="16" t="s">
        <v>205</v>
      </c>
      <c r="D14226" s="17">
        <v>0</v>
      </c>
      <c r="E14226" s="17">
        <v>0</v>
      </c>
      <c r="F14226" s="17">
        <v>0</v>
      </c>
      <c r="G14226" s="17">
        <v>0</v>
      </c>
      <c r="H14226" s="17">
        <v>0</v>
      </c>
    </row>
    <row r="14227" spans="1:8">
      <c r="A14227" s="15">
        <v>14222</v>
      </c>
      <c r="B14227" s="16" t="s">
        <v>58</v>
      </c>
      <c r="C14227" s="16" t="s">
        <v>356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58</v>
      </c>
      <c r="C14228" s="16" t="s">
        <v>206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58</v>
      </c>
      <c r="C14229" s="16" t="s">
        <v>207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58</v>
      </c>
      <c r="C14230" s="16" t="s">
        <v>208</v>
      </c>
      <c r="D14230" s="17">
        <v>0</v>
      </c>
      <c r="E14230" s="17">
        <v>0</v>
      </c>
      <c r="F14230" s="17">
        <v>0</v>
      </c>
      <c r="G14230" s="17">
        <v>0</v>
      </c>
      <c r="H14230" s="17">
        <v>9</v>
      </c>
    </row>
    <row r="14231" spans="1:8">
      <c r="A14231" s="15">
        <v>14226</v>
      </c>
      <c r="B14231" s="16" t="s">
        <v>58</v>
      </c>
      <c r="C14231" s="16" t="s">
        <v>209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58</v>
      </c>
      <c r="C14232" s="16" t="s">
        <v>357</v>
      </c>
      <c r="D14232" s="17">
        <v>0</v>
      </c>
      <c r="E14232" s="17">
        <v>0</v>
      </c>
      <c r="F14232" s="17">
        <v>0</v>
      </c>
      <c r="G14232" s="17">
        <v>0</v>
      </c>
      <c r="H14232" s="17">
        <v>0</v>
      </c>
    </row>
    <row r="14233" spans="1:8">
      <c r="A14233" s="15">
        <v>14228</v>
      </c>
      <c r="B14233" s="16" t="s">
        <v>58</v>
      </c>
      <c r="C14233" s="16" t="s">
        <v>358</v>
      </c>
      <c r="D14233" s="17">
        <v>0</v>
      </c>
      <c r="E14233" s="17">
        <v>0</v>
      </c>
      <c r="F14233" s="17">
        <v>4</v>
      </c>
      <c r="G14233" s="17">
        <v>0</v>
      </c>
      <c r="H14233" s="17">
        <v>7</v>
      </c>
    </row>
    <row r="14234" spans="1:8">
      <c r="A14234" s="15">
        <v>14229</v>
      </c>
      <c r="B14234" s="16" t="s">
        <v>58</v>
      </c>
      <c r="C14234" s="16" t="s">
        <v>359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58</v>
      </c>
      <c r="C14235" s="16" t="s">
        <v>210</v>
      </c>
      <c r="D14235" s="17">
        <v>0</v>
      </c>
      <c r="E14235" s="17">
        <v>0</v>
      </c>
      <c r="F14235" s="17">
        <v>0</v>
      </c>
      <c r="G14235" s="17">
        <v>0</v>
      </c>
      <c r="H14235" s="17">
        <v>0</v>
      </c>
    </row>
    <row r="14236" spans="1:8">
      <c r="A14236" s="15">
        <v>14231</v>
      </c>
      <c r="B14236" s="16" t="s">
        <v>58</v>
      </c>
      <c r="C14236" s="16" t="s">
        <v>360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58</v>
      </c>
      <c r="C14237" s="16" t="s">
        <v>211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58</v>
      </c>
      <c r="C14238" s="16" t="s">
        <v>212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58</v>
      </c>
      <c r="C14239" s="16" t="s">
        <v>213</v>
      </c>
      <c r="D14239" s="17">
        <v>0</v>
      </c>
      <c r="E14239" s="17">
        <v>0</v>
      </c>
      <c r="F14239" s="17">
        <v>6</v>
      </c>
      <c r="G14239" s="17">
        <v>0</v>
      </c>
      <c r="H14239" s="17">
        <v>6</v>
      </c>
    </row>
    <row r="14240" spans="1:8">
      <c r="A14240" s="15">
        <v>14235</v>
      </c>
      <c r="B14240" s="16" t="s">
        <v>58</v>
      </c>
      <c r="C14240" s="16" t="s">
        <v>214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58</v>
      </c>
      <c r="C14241" s="16" t="s">
        <v>215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58</v>
      </c>
      <c r="C14242" s="16" t="s">
        <v>216</v>
      </c>
      <c r="D14242" s="17">
        <v>0</v>
      </c>
      <c r="E14242" s="17">
        <v>0</v>
      </c>
      <c r="F14242" s="17">
        <v>5</v>
      </c>
      <c r="G14242" s="17">
        <v>0</v>
      </c>
      <c r="H14242" s="17">
        <v>5</v>
      </c>
    </row>
    <row r="14243" spans="1:8">
      <c r="A14243" s="15">
        <v>14238</v>
      </c>
      <c r="B14243" s="16" t="s">
        <v>58</v>
      </c>
      <c r="C14243" s="16" t="s">
        <v>217</v>
      </c>
      <c r="D14243" s="17">
        <v>0</v>
      </c>
      <c r="E14243" s="17">
        <v>0</v>
      </c>
      <c r="F14243" s="17">
        <v>0</v>
      </c>
      <c r="G14243" s="17">
        <v>0</v>
      </c>
      <c r="H14243" s="17">
        <v>0</v>
      </c>
    </row>
    <row r="14244" spans="1:8">
      <c r="A14244" s="15">
        <v>14239</v>
      </c>
      <c r="B14244" s="16" t="s">
        <v>58</v>
      </c>
      <c r="C14244" s="16" t="s">
        <v>218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58</v>
      </c>
      <c r="C14245" s="16" t="s">
        <v>219</v>
      </c>
      <c r="D14245" s="17">
        <v>0</v>
      </c>
      <c r="E14245" s="17">
        <v>0</v>
      </c>
      <c r="F14245" s="17">
        <v>0</v>
      </c>
      <c r="G14245" s="17">
        <v>0</v>
      </c>
      <c r="H14245" s="17">
        <v>4</v>
      </c>
    </row>
    <row r="14246" spans="1:8">
      <c r="A14246" s="15">
        <v>14241</v>
      </c>
      <c r="B14246" s="16" t="s">
        <v>58</v>
      </c>
      <c r="C14246" s="16" t="s">
        <v>361</v>
      </c>
      <c r="D14246" s="17">
        <v>0</v>
      </c>
      <c r="E14246" s="17">
        <v>0</v>
      </c>
      <c r="F14246" s="17">
        <v>0</v>
      </c>
      <c r="G14246" s="17">
        <v>0</v>
      </c>
      <c r="H14246" s="17">
        <v>0</v>
      </c>
    </row>
    <row r="14247" spans="1:8">
      <c r="A14247" s="15">
        <v>14242</v>
      </c>
      <c r="B14247" s="16" t="s">
        <v>58</v>
      </c>
      <c r="C14247" s="16" t="s">
        <v>220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58</v>
      </c>
      <c r="C14248" s="16" t="s">
        <v>221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58</v>
      </c>
      <c r="C14249" s="16" t="s">
        <v>222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58</v>
      </c>
      <c r="C14250" s="16" t="s">
        <v>223</v>
      </c>
      <c r="D14250" s="17">
        <v>3</v>
      </c>
      <c r="E14250" s="17">
        <v>3</v>
      </c>
      <c r="F14250" s="17">
        <v>20</v>
      </c>
      <c r="G14250" s="17">
        <v>5</v>
      </c>
      <c r="H14250" s="17">
        <v>29</v>
      </c>
    </row>
    <row r="14251" spans="1:8">
      <c r="A14251" s="15">
        <v>14246</v>
      </c>
      <c r="B14251" s="16" t="s">
        <v>58</v>
      </c>
      <c r="C14251" s="16" t="s">
        <v>224</v>
      </c>
      <c r="D14251" s="17">
        <v>0</v>
      </c>
      <c r="E14251" s="17">
        <v>0</v>
      </c>
      <c r="F14251" s="17">
        <v>0</v>
      </c>
      <c r="G14251" s="17">
        <v>0</v>
      </c>
      <c r="H14251" s="17">
        <v>0</v>
      </c>
    </row>
    <row r="14252" spans="1:8">
      <c r="A14252" s="15">
        <v>14247</v>
      </c>
      <c r="B14252" s="16" t="s">
        <v>58</v>
      </c>
      <c r="C14252" s="16" t="s">
        <v>225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58</v>
      </c>
      <c r="C14253" s="16" t="s">
        <v>226</v>
      </c>
      <c r="D14253" s="17">
        <v>0</v>
      </c>
      <c r="E14253" s="17">
        <v>0</v>
      </c>
      <c r="F14253" s="17">
        <v>93</v>
      </c>
      <c r="G14253" s="17">
        <v>77</v>
      </c>
      <c r="H14253" s="17">
        <v>175</v>
      </c>
    </row>
    <row r="14254" spans="1:8">
      <c r="A14254" s="15">
        <v>14249</v>
      </c>
      <c r="B14254" s="16" t="s">
        <v>58</v>
      </c>
      <c r="C14254" s="16" t="s">
        <v>227</v>
      </c>
      <c r="D14254" s="17">
        <v>0</v>
      </c>
      <c r="E14254" s="17">
        <v>0</v>
      </c>
      <c r="F14254" s="17">
        <v>0</v>
      </c>
      <c r="G14254" s="17">
        <v>0</v>
      </c>
      <c r="H14254" s="17">
        <v>0</v>
      </c>
    </row>
    <row r="14255" spans="1:8">
      <c r="A14255" s="15">
        <v>14250</v>
      </c>
      <c r="B14255" s="16" t="s">
        <v>58</v>
      </c>
      <c r="C14255" s="16" t="s">
        <v>228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58</v>
      </c>
      <c r="C14256" s="16" t="s">
        <v>373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58</v>
      </c>
      <c r="C14257" s="16" t="s">
        <v>229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58</v>
      </c>
      <c r="C14258" s="16" t="s">
        <v>230</v>
      </c>
      <c r="D14258" s="17">
        <v>0</v>
      </c>
      <c r="E14258" s="17">
        <v>0</v>
      </c>
      <c r="F14258" s="17">
        <v>15</v>
      </c>
      <c r="G14258" s="17">
        <v>0</v>
      </c>
      <c r="H14258" s="17">
        <v>15</v>
      </c>
    </row>
    <row r="14259" spans="1:8">
      <c r="A14259" s="15">
        <v>14254</v>
      </c>
      <c r="B14259" s="16" t="s">
        <v>58</v>
      </c>
      <c r="C14259" s="16" t="s">
        <v>231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58</v>
      </c>
      <c r="C14260" s="16" t="s">
        <v>232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58</v>
      </c>
      <c r="C14261" s="16" t="s">
        <v>233</v>
      </c>
      <c r="D14261" s="17">
        <v>0</v>
      </c>
      <c r="E14261" s="17">
        <v>0</v>
      </c>
      <c r="F14261" s="17">
        <v>4</v>
      </c>
      <c r="G14261" s="17">
        <v>0</v>
      </c>
      <c r="H14261" s="17">
        <v>7</v>
      </c>
    </row>
    <row r="14262" spans="1:8">
      <c r="A14262" s="15">
        <v>14257</v>
      </c>
      <c r="B14262" s="16" t="s">
        <v>58</v>
      </c>
      <c r="C14262" s="16" t="s">
        <v>362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58</v>
      </c>
      <c r="C14263" s="16" t="s">
        <v>234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58</v>
      </c>
      <c r="C14264" s="16" t="s">
        <v>235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58</v>
      </c>
      <c r="C14265" s="16" t="s">
        <v>236</v>
      </c>
      <c r="D14265" s="17">
        <v>0</v>
      </c>
      <c r="E14265" s="17">
        <v>0</v>
      </c>
      <c r="F14265" s="17">
        <v>0</v>
      </c>
      <c r="G14265" s="17">
        <v>0</v>
      </c>
      <c r="H14265" s="17">
        <v>0</v>
      </c>
    </row>
    <row r="14266" spans="1:8">
      <c r="A14266" s="15">
        <v>14261</v>
      </c>
      <c r="B14266" s="16" t="s">
        <v>58</v>
      </c>
      <c r="C14266" s="16" t="s">
        <v>237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58</v>
      </c>
      <c r="C14267" s="16" t="s">
        <v>238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58</v>
      </c>
      <c r="C14268" s="16" t="s">
        <v>239</v>
      </c>
      <c r="D14268" s="17">
        <v>0</v>
      </c>
      <c r="E14268" s="17">
        <v>0</v>
      </c>
      <c r="F14268" s="17">
        <v>0</v>
      </c>
      <c r="G14268" s="17">
        <v>0</v>
      </c>
      <c r="H14268" s="17">
        <v>0</v>
      </c>
    </row>
    <row r="14269" spans="1:8">
      <c r="A14269" s="15">
        <v>14264</v>
      </c>
      <c r="B14269" s="16" t="s">
        <v>58</v>
      </c>
      <c r="C14269" s="16" t="s">
        <v>374</v>
      </c>
      <c r="D14269" s="17">
        <v>0</v>
      </c>
      <c r="E14269" s="17">
        <v>0</v>
      </c>
      <c r="F14269" s="17">
        <v>0</v>
      </c>
      <c r="G14269" s="17">
        <v>0</v>
      </c>
      <c r="H14269" s="17">
        <v>0</v>
      </c>
    </row>
    <row r="14270" spans="1:8">
      <c r="A14270" s="15">
        <v>14265</v>
      </c>
      <c r="B14270" s="16" t="s">
        <v>58</v>
      </c>
      <c r="C14270" s="16" t="s">
        <v>240</v>
      </c>
      <c r="D14270" s="17">
        <v>0</v>
      </c>
      <c r="E14270" s="17">
        <v>0</v>
      </c>
      <c r="F14270" s="17">
        <v>3</v>
      </c>
      <c r="G14270" s="17">
        <v>0</v>
      </c>
      <c r="H14270" s="17">
        <v>3</v>
      </c>
    </row>
    <row r="14271" spans="1:8">
      <c r="A14271" s="15">
        <v>14266</v>
      </c>
      <c r="B14271" s="16" t="s">
        <v>58</v>
      </c>
      <c r="C14271" s="16" t="s">
        <v>241</v>
      </c>
      <c r="D14271" s="17">
        <v>0</v>
      </c>
      <c r="E14271" s="17">
        <v>0</v>
      </c>
      <c r="F14271" s="17">
        <v>0</v>
      </c>
      <c r="G14271" s="17">
        <v>0</v>
      </c>
      <c r="H14271" s="17">
        <v>0</v>
      </c>
    </row>
    <row r="14272" spans="1:8">
      <c r="A14272" s="15">
        <v>14267</v>
      </c>
      <c r="B14272" s="16" t="s">
        <v>58</v>
      </c>
      <c r="C14272" s="16" t="s">
        <v>382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58</v>
      </c>
      <c r="C14273" s="16" t="s">
        <v>242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58</v>
      </c>
      <c r="C14274" s="16" t="s">
        <v>243</v>
      </c>
      <c r="D14274" s="17">
        <v>0</v>
      </c>
      <c r="E14274" s="17">
        <v>0</v>
      </c>
      <c r="F14274" s="17">
        <v>0</v>
      </c>
      <c r="G14274" s="17">
        <v>0</v>
      </c>
      <c r="H14274" s="17">
        <v>0</v>
      </c>
    </row>
    <row r="14275" spans="1:8">
      <c r="A14275" s="15">
        <v>14270</v>
      </c>
      <c r="B14275" s="16" t="s">
        <v>58</v>
      </c>
      <c r="C14275" s="16" t="s">
        <v>244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58</v>
      </c>
      <c r="C14276" s="16" t="s">
        <v>245</v>
      </c>
      <c r="D14276" s="17">
        <v>0</v>
      </c>
      <c r="E14276" s="17">
        <v>3</v>
      </c>
      <c r="F14276" s="17">
        <v>63</v>
      </c>
      <c r="G14276" s="17">
        <v>82</v>
      </c>
      <c r="H14276" s="17">
        <v>150</v>
      </c>
    </row>
    <row r="14277" spans="1:8">
      <c r="A14277" s="15">
        <v>14272</v>
      </c>
      <c r="B14277" s="16" t="s">
        <v>58</v>
      </c>
      <c r="C14277" s="16" t="s">
        <v>246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58</v>
      </c>
      <c r="C14278" s="16" t="s">
        <v>247</v>
      </c>
      <c r="D14278" s="17">
        <v>20</v>
      </c>
      <c r="E14278" s="17">
        <v>28</v>
      </c>
      <c r="F14278" s="17">
        <v>303</v>
      </c>
      <c r="G14278" s="17">
        <v>63</v>
      </c>
      <c r="H14278" s="17">
        <v>416</v>
      </c>
    </row>
    <row r="14279" spans="1:8">
      <c r="A14279" s="15">
        <v>14274</v>
      </c>
      <c r="B14279" s="16" t="s">
        <v>58</v>
      </c>
      <c r="C14279" s="16" t="s">
        <v>248</v>
      </c>
      <c r="D14279" s="17">
        <v>0</v>
      </c>
      <c r="E14279" s="17">
        <v>0</v>
      </c>
      <c r="F14279" s="17">
        <v>0</v>
      </c>
      <c r="G14279" s="17">
        <v>0</v>
      </c>
      <c r="H14279" s="17">
        <v>0</v>
      </c>
    </row>
    <row r="14280" spans="1:8">
      <c r="A14280" s="15">
        <v>14275</v>
      </c>
      <c r="B14280" s="16" t="s">
        <v>58</v>
      </c>
      <c r="C14280" s="16" t="s">
        <v>249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58</v>
      </c>
      <c r="C14281" s="16" t="s">
        <v>250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58</v>
      </c>
      <c r="C14282" s="16" t="s">
        <v>251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58</v>
      </c>
      <c r="C14283" s="16" t="s">
        <v>252</v>
      </c>
      <c r="D14283" s="17">
        <v>0</v>
      </c>
      <c r="E14283" s="17">
        <v>0</v>
      </c>
      <c r="F14283" s="17">
        <v>0</v>
      </c>
      <c r="G14283" s="17">
        <v>0</v>
      </c>
      <c r="H14283" s="17">
        <v>0</v>
      </c>
    </row>
    <row r="14284" spans="1:8">
      <c r="A14284" s="15">
        <v>14279</v>
      </c>
      <c r="B14284" s="16" t="s">
        <v>58</v>
      </c>
      <c r="C14284" s="16" t="s">
        <v>253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58</v>
      </c>
      <c r="C14285" s="16" t="s">
        <v>254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58</v>
      </c>
      <c r="C14286" s="16" t="s">
        <v>255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58</v>
      </c>
      <c r="C14287" s="16" t="s">
        <v>256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58</v>
      </c>
      <c r="C14288" s="16" t="s">
        <v>257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58</v>
      </c>
      <c r="C14289" s="16" t="s">
        <v>258</v>
      </c>
      <c r="D14289" s="17">
        <v>0</v>
      </c>
      <c r="E14289" s="17">
        <v>0</v>
      </c>
      <c r="F14289" s="17">
        <v>20</v>
      </c>
      <c r="G14289" s="17">
        <v>24</v>
      </c>
      <c r="H14289" s="17">
        <v>40</v>
      </c>
    </row>
    <row r="14290" spans="1:8">
      <c r="A14290" s="15">
        <v>14285</v>
      </c>
      <c r="B14290" s="16" t="s">
        <v>58</v>
      </c>
      <c r="C14290" s="16" t="s">
        <v>259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58</v>
      </c>
      <c r="C14291" s="16" t="s">
        <v>260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58</v>
      </c>
      <c r="C14292" s="16" t="s">
        <v>261</v>
      </c>
      <c r="D14292" s="17">
        <v>0</v>
      </c>
      <c r="E14292" s="17">
        <v>0</v>
      </c>
      <c r="F14292" s="17">
        <v>0</v>
      </c>
      <c r="G14292" s="17">
        <v>0</v>
      </c>
      <c r="H14292" s="17">
        <v>0</v>
      </c>
    </row>
    <row r="14293" spans="1:8">
      <c r="A14293" s="15">
        <v>14288</v>
      </c>
      <c r="B14293" s="16" t="s">
        <v>58</v>
      </c>
      <c r="C14293" s="16" t="s">
        <v>262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58</v>
      </c>
      <c r="C14294" s="16" t="s">
        <v>263</v>
      </c>
      <c r="D14294" s="17">
        <v>0</v>
      </c>
      <c r="E14294" s="17">
        <v>0</v>
      </c>
      <c r="F14294" s="17">
        <v>7</v>
      </c>
      <c r="G14294" s="17">
        <v>0</v>
      </c>
      <c r="H14294" s="17">
        <v>14</v>
      </c>
    </row>
    <row r="14295" spans="1:8">
      <c r="A14295" s="15">
        <v>14290</v>
      </c>
      <c r="B14295" s="16" t="s">
        <v>58</v>
      </c>
      <c r="C14295" s="16" t="s">
        <v>264</v>
      </c>
      <c r="D14295" s="17">
        <v>0</v>
      </c>
      <c r="E14295" s="17">
        <v>0</v>
      </c>
      <c r="F14295" s="17">
        <v>0</v>
      </c>
      <c r="G14295" s="17">
        <v>0</v>
      </c>
      <c r="H14295" s="17">
        <v>0</v>
      </c>
    </row>
    <row r="14296" spans="1:8">
      <c r="A14296" s="15">
        <v>14291</v>
      </c>
      <c r="B14296" s="16" t="s">
        <v>58</v>
      </c>
      <c r="C14296" s="16" t="s">
        <v>265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58</v>
      </c>
      <c r="C14297" s="16" t="s">
        <v>266</v>
      </c>
      <c r="D14297" s="17">
        <v>0</v>
      </c>
      <c r="E14297" s="17">
        <v>0</v>
      </c>
      <c r="F14297" s="17">
        <v>10</v>
      </c>
      <c r="G14297" s="17">
        <v>0</v>
      </c>
      <c r="H14297" s="17">
        <v>9</v>
      </c>
    </row>
    <row r="14298" spans="1:8">
      <c r="A14298" s="15">
        <v>14293</v>
      </c>
      <c r="B14298" s="16" t="s">
        <v>58</v>
      </c>
      <c r="C14298" s="16" t="s">
        <v>267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58</v>
      </c>
      <c r="C14299" s="16" t="s">
        <v>268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58</v>
      </c>
      <c r="C14300" s="16" t="s">
        <v>269</v>
      </c>
      <c r="D14300" s="17">
        <v>0</v>
      </c>
      <c r="E14300" s="17">
        <v>6</v>
      </c>
      <c r="F14300" s="17">
        <v>51</v>
      </c>
      <c r="G14300" s="17">
        <v>3</v>
      </c>
      <c r="H14300" s="17">
        <v>71</v>
      </c>
    </row>
    <row r="14301" spans="1:8">
      <c r="A14301" s="15">
        <v>14296</v>
      </c>
      <c r="B14301" s="16" t="s">
        <v>58</v>
      </c>
      <c r="C14301" s="16" t="s">
        <v>363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58</v>
      </c>
      <c r="C14302" s="16" t="s">
        <v>270</v>
      </c>
      <c r="D14302" s="17">
        <v>0</v>
      </c>
      <c r="E14302" s="17">
        <v>0</v>
      </c>
      <c r="F14302" s="17">
        <v>23</v>
      </c>
      <c r="G14302" s="17">
        <v>9</v>
      </c>
      <c r="H14302" s="17">
        <v>29</v>
      </c>
    </row>
    <row r="14303" spans="1:8">
      <c r="A14303" s="15">
        <v>14298</v>
      </c>
      <c r="B14303" s="16" t="s">
        <v>58</v>
      </c>
      <c r="C14303" s="16" t="s">
        <v>271</v>
      </c>
      <c r="D14303" s="17">
        <v>0</v>
      </c>
      <c r="E14303" s="17">
        <v>0</v>
      </c>
      <c r="F14303" s="17">
        <v>5</v>
      </c>
      <c r="G14303" s="17">
        <v>4</v>
      </c>
      <c r="H14303" s="17">
        <v>11</v>
      </c>
    </row>
    <row r="14304" spans="1:8">
      <c r="A14304" s="15">
        <v>14299</v>
      </c>
      <c r="B14304" s="16" t="s">
        <v>58</v>
      </c>
      <c r="C14304" s="16" t="s">
        <v>272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58</v>
      </c>
      <c r="C14305" s="16" t="s">
        <v>273</v>
      </c>
      <c r="D14305" s="17">
        <v>4</v>
      </c>
      <c r="E14305" s="17">
        <v>0</v>
      </c>
      <c r="F14305" s="17">
        <v>0</v>
      </c>
      <c r="G14305" s="17">
        <v>0</v>
      </c>
      <c r="H14305" s="17">
        <v>3</v>
      </c>
    </row>
    <row r="14306" spans="1:8">
      <c r="A14306" s="15">
        <v>14301</v>
      </c>
      <c r="B14306" s="16" t="s">
        <v>58</v>
      </c>
      <c r="C14306" s="16" t="s">
        <v>274</v>
      </c>
      <c r="D14306" s="17">
        <v>0</v>
      </c>
      <c r="E14306" s="17">
        <v>0</v>
      </c>
      <c r="F14306" s="17">
        <v>10</v>
      </c>
      <c r="G14306" s="17">
        <v>0</v>
      </c>
      <c r="H14306" s="17">
        <v>12</v>
      </c>
    </row>
    <row r="14307" spans="1:8">
      <c r="A14307" s="15">
        <v>14302</v>
      </c>
      <c r="B14307" s="16" t="s">
        <v>58</v>
      </c>
      <c r="C14307" s="16" t="s">
        <v>275</v>
      </c>
      <c r="D14307" s="17">
        <v>0</v>
      </c>
      <c r="E14307" s="17">
        <v>0</v>
      </c>
      <c r="F14307" s="17">
        <v>0</v>
      </c>
      <c r="G14307" s="17">
        <v>5</v>
      </c>
      <c r="H14307" s="17">
        <v>3</v>
      </c>
    </row>
    <row r="14308" spans="1:8">
      <c r="A14308" s="15">
        <v>14303</v>
      </c>
      <c r="B14308" s="16" t="s">
        <v>58</v>
      </c>
      <c r="C14308" s="16" t="s">
        <v>276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58</v>
      </c>
      <c r="C14309" s="16" t="s">
        <v>277</v>
      </c>
      <c r="D14309" s="17">
        <v>0</v>
      </c>
      <c r="E14309" s="17">
        <v>0</v>
      </c>
      <c r="F14309" s="17">
        <v>8</v>
      </c>
      <c r="G14309" s="17">
        <v>3</v>
      </c>
      <c r="H14309" s="17">
        <v>9</v>
      </c>
    </row>
    <row r="14310" spans="1:8">
      <c r="A14310" s="15">
        <v>14305</v>
      </c>
      <c r="B14310" s="16" t="s">
        <v>58</v>
      </c>
      <c r="C14310" s="16" t="s">
        <v>278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3</v>
      </c>
    </row>
    <row r="14311" spans="1:8">
      <c r="A14311" s="15">
        <v>14306</v>
      </c>
      <c r="B14311" s="16" t="s">
        <v>58</v>
      </c>
      <c r="C14311" s="16" t="s">
        <v>364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58</v>
      </c>
      <c r="C14312" s="16" t="s">
        <v>279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58</v>
      </c>
      <c r="C14313" s="16" t="s">
        <v>280</v>
      </c>
      <c r="D14313" s="17">
        <v>0</v>
      </c>
      <c r="E14313" s="17">
        <v>7</v>
      </c>
      <c r="F14313" s="17">
        <v>106</v>
      </c>
      <c r="G14313" s="17">
        <v>91</v>
      </c>
      <c r="H14313" s="17">
        <v>200</v>
      </c>
    </row>
    <row r="14314" spans="1:8">
      <c r="A14314" s="15">
        <v>14309</v>
      </c>
      <c r="B14314" s="16" t="s">
        <v>58</v>
      </c>
      <c r="C14314" s="16" t="s">
        <v>281</v>
      </c>
      <c r="D14314" s="17">
        <v>0</v>
      </c>
      <c r="E14314" s="17">
        <v>0</v>
      </c>
      <c r="F14314" s="17">
        <v>0</v>
      </c>
      <c r="G14314" s="17">
        <v>0</v>
      </c>
      <c r="H14314" s="17">
        <v>0</v>
      </c>
    </row>
    <row r="14315" spans="1:8">
      <c r="A14315" s="15">
        <v>14310</v>
      </c>
      <c r="B14315" s="16" t="s">
        <v>58</v>
      </c>
      <c r="C14315" s="16" t="s">
        <v>282</v>
      </c>
      <c r="D14315" s="17">
        <v>0</v>
      </c>
      <c r="E14315" s="17">
        <v>0</v>
      </c>
      <c r="F14315" s="17">
        <v>22</v>
      </c>
      <c r="G14315" s="17">
        <v>5</v>
      </c>
      <c r="H14315" s="17">
        <v>28</v>
      </c>
    </row>
    <row r="14316" spans="1:8">
      <c r="A14316" s="15">
        <v>14311</v>
      </c>
      <c r="B14316" s="16" t="s">
        <v>58</v>
      </c>
      <c r="C14316" s="16" t="s">
        <v>283</v>
      </c>
      <c r="D14316" s="17">
        <v>0</v>
      </c>
      <c r="E14316" s="17">
        <v>0</v>
      </c>
      <c r="F14316" s="17">
        <v>0</v>
      </c>
      <c r="G14316" s="17">
        <v>0</v>
      </c>
      <c r="H14316" s="17">
        <v>4</v>
      </c>
    </row>
    <row r="14317" spans="1:8">
      <c r="A14317" s="15">
        <v>14312</v>
      </c>
      <c r="B14317" s="16" t="s">
        <v>58</v>
      </c>
      <c r="C14317" s="16" t="s">
        <v>284</v>
      </c>
      <c r="D14317" s="17">
        <v>0</v>
      </c>
      <c r="E14317" s="17">
        <v>0</v>
      </c>
      <c r="F14317" s="17">
        <v>0</v>
      </c>
      <c r="G14317" s="17">
        <v>0</v>
      </c>
      <c r="H14317" s="17">
        <v>0</v>
      </c>
    </row>
    <row r="14318" spans="1:8">
      <c r="A14318" s="15">
        <v>14313</v>
      </c>
      <c r="B14318" s="16" t="s">
        <v>58</v>
      </c>
      <c r="C14318" s="16" t="s">
        <v>285</v>
      </c>
      <c r="D14318" s="17">
        <v>5</v>
      </c>
      <c r="E14318" s="17">
        <v>3</v>
      </c>
      <c r="F14318" s="17">
        <v>14</v>
      </c>
      <c r="G14318" s="17">
        <v>0</v>
      </c>
      <c r="H14318" s="17">
        <v>24</v>
      </c>
    </row>
    <row r="14319" spans="1:8">
      <c r="A14319" s="15">
        <v>14314</v>
      </c>
      <c r="B14319" s="16" t="s">
        <v>58</v>
      </c>
      <c r="C14319" s="16" t="s">
        <v>375</v>
      </c>
      <c r="D14319" s="17">
        <v>0</v>
      </c>
      <c r="E14319" s="17">
        <v>0</v>
      </c>
      <c r="F14319" s="17">
        <v>0</v>
      </c>
      <c r="G14319" s="17">
        <v>0</v>
      </c>
      <c r="H14319" s="17">
        <v>0</v>
      </c>
    </row>
    <row r="14320" spans="1:8">
      <c r="A14320" s="15">
        <v>14315</v>
      </c>
      <c r="B14320" s="16" t="s">
        <v>58</v>
      </c>
      <c r="C14320" s="16" t="s">
        <v>286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58</v>
      </c>
      <c r="C14321" s="16" t="s">
        <v>287</v>
      </c>
      <c r="D14321" s="17">
        <v>0</v>
      </c>
      <c r="E14321" s="17">
        <v>0</v>
      </c>
      <c r="F14321" s="17">
        <v>3</v>
      </c>
      <c r="G14321" s="17">
        <v>8</v>
      </c>
      <c r="H14321" s="17">
        <v>10</v>
      </c>
    </row>
    <row r="14322" spans="1:8">
      <c r="A14322" s="15">
        <v>14317</v>
      </c>
      <c r="B14322" s="16" t="s">
        <v>58</v>
      </c>
      <c r="C14322" s="16" t="s">
        <v>288</v>
      </c>
      <c r="D14322" s="17">
        <v>0</v>
      </c>
      <c r="E14322" s="17">
        <v>0</v>
      </c>
      <c r="F14322" s="17">
        <v>0</v>
      </c>
      <c r="G14322" s="17">
        <v>0</v>
      </c>
      <c r="H14322" s="17">
        <v>0</v>
      </c>
    </row>
    <row r="14323" spans="1:8">
      <c r="A14323" s="15">
        <v>14318</v>
      </c>
      <c r="B14323" s="16" t="s">
        <v>58</v>
      </c>
      <c r="C14323" s="16" t="s">
        <v>289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58</v>
      </c>
      <c r="C14324" s="16" t="s">
        <v>290</v>
      </c>
      <c r="D14324" s="17">
        <v>13</v>
      </c>
      <c r="E14324" s="17">
        <v>11</v>
      </c>
      <c r="F14324" s="17">
        <v>56</v>
      </c>
      <c r="G14324" s="17">
        <v>17</v>
      </c>
      <c r="H14324" s="17">
        <v>95</v>
      </c>
    </row>
    <row r="14325" spans="1:8">
      <c r="A14325" s="15">
        <v>14320</v>
      </c>
      <c r="B14325" s="16" t="s">
        <v>58</v>
      </c>
      <c r="C14325" s="16" t="s">
        <v>291</v>
      </c>
      <c r="D14325" s="17">
        <v>0</v>
      </c>
      <c r="E14325" s="17">
        <v>0</v>
      </c>
      <c r="F14325" s="17">
        <v>0</v>
      </c>
      <c r="G14325" s="17">
        <v>0</v>
      </c>
      <c r="H14325" s="17">
        <v>0</v>
      </c>
    </row>
    <row r="14326" spans="1:8">
      <c r="A14326" s="15">
        <v>14321</v>
      </c>
      <c r="B14326" s="16" t="s">
        <v>58</v>
      </c>
      <c r="C14326" s="16" t="s">
        <v>292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58</v>
      </c>
      <c r="C14327" s="16" t="s">
        <v>293</v>
      </c>
      <c r="D14327" s="17">
        <v>0</v>
      </c>
      <c r="E14327" s="17">
        <v>0</v>
      </c>
      <c r="F14327" s="17">
        <v>28</v>
      </c>
      <c r="G14327" s="17">
        <v>13</v>
      </c>
      <c r="H14327" s="17">
        <v>38</v>
      </c>
    </row>
    <row r="14328" spans="1:8">
      <c r="A14328" s="15">
        <v>14323</v>
      </c>
      <c r="B14328" s="16" t="s">
        <v>58</v>
      </c>
      <c r="C14328" s="16" t="s">
        <v>365</v>
      </c>
      <c r="D14328" s="17">
        <v>0</v>
      </c>
      <c r="E14328" s="17">
        <v>0</v>
      </c>
      <c r="F14328" s="17">
        <v>0</v>
      </c>
      <c r="G14328" s="17">
        <v>0</v>
      </c>
      <c r="H14328" s="17">
        <v>0</v>
      </c>
    </row>
    <row r="14329" spans="1:8">
      <c r="A14329" s="15">
        <v>14324</v>
      </c>
      <c r="B14329" s="16" t="s">
        <v>58</v>
      </c>
      <c r="C14329" s="16" t="s">
        <v>294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58</v>
      </c>
      <c r="C14330" s="16" t="s">
        <v>295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58</v>
      </c>
      <c r="C14331" s="16" t="s">
        <v>296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58</v>
      </c>
      <c r="C14332" s="16" t="s">
        <v>297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58</v>
      </c>
      <c r="C14333" s="16" t="s">
        <v>298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58</v>
      </c>
      <c r="C14334" s="16" t="s">
        <v>299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58</v>
      </c>
      <c r="C14335" s="16" t="s">
        <v>300</v>
      </c>
      <c r="D14335" s="17">
        <v>0</v>
      </c>
      <c r="E14335" s="17">
        <v>0</v>
      </c>
      <c r="F14335" s="17">
        <v>0</v>
      </c>
      <c r="G14335" s="17">
        <v>0</v>
      </c>
      <c r="H14335" s="17">
        <v>0</v>
      </c>
    </row>
    <row r="14336" spans="1:8">
      <c r="A14336" s="15">
        <v>14331</v>
      </c>
      <c r="B14336" s="16" t="s">
        <v>58</v>
      </c>
      <c r="C14336" s="16" t="s">
        <v>301</v>
      </c>
      <c r="D14336" s="17">
        <v>0</v>
      </c>
      <c r="E14336" s="17">
        <v>0</v>
      </c>
      <c r="F14336" s="17">
        <v>8</v>
      </c>
      <c r="G14336" s="17">
        <v>0</v>
      </c>
      <c r="H14336" s="17">
        <v>11</v>
      </c>
    </row>
    <row r="14337" spans="1:8">
      <c r="A14337" s="15">
        <v>14332</v>
      </c>
      <c r="B14337" s="16" t="s">
        <v>58</v>
      </c>
      <c r="C14337" s="16" t="s">
        <v>366</v>
      </c>
      <c r="D14337" s="17">
        <v>0</v>
      </c>
      <c r="E14337" s="17">
        <v>0</v>
      </c>
      <c r="F14337" s="17">
        <v>0</v>
      </c>
      <c r="G14337" s="17">
        <v>0</v>
      </c>
      <c r="H14337" s="17">
        <v>0</v>
      </c>
    </row>
    <row r="14338" spans="1:8">
      <c r="A14338" s="15">
        <v>14333</v>
      </c>
      <c r="B14338" s="16" t="s">
        <v>58</v>
      </c>
      <c r="C14338" s="16" t="s">
        <v>302</v>
      </c>
      <c r="D14338" s="17">
        <v>4</v>
      </c>
      <c r="E14338" s="17">
        <v>0</v>
      </c>
      <c r="F14338" s="17">
        <v>17</v>
      </c>
      <c r="G14338" s="17">
        <v>5</v>
      </c>
      <c r="H14338" s="17">
        <v>34</v>
      </c>
    </row>
    <row r="14339" spans="1:8">
      <c r="A14339" s="15">
        <v>14334</v>
      </c>
      <c r="B14339" s="16" t="s">
        <v>58</v>
      </c>
      <c r="C14339" s="16" t="s">
        <v>383</v>
      </c>
      <c r="D14339" s="17">
        <v>0</v>
      </c>
      <c r="E14339" s="17">
        <v>0</v>
      </c>
      <c r="F14339" s="17">
        <v>0</v>
      </c>
      <c r="G14339" s="17">
        <v>0</v>
      </c>
      <c r="H14339" s="17">
        <v>0</v>
      </c>
    </row>
    <row r="14340" spans="1:8">
      <c r="A14340" s="15">
        <v>14335</v>
      </c>
      <c r="B14340" s="16" t="s">
        <v>58</v>
      </c>
      <c r="C14340" s="16" t="s">
        <v>384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58</v>
      </c>
      <c r="C14341" s="16" t="s">
        <v>385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58</v>
      </c>
      <c r="C14342" s="16" t="s">
        <v>386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58</v>
      </c>
      <c r="C14343" s="16" t="s">
        <v>387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58</v>
      </c>
      <c r="C14344" s="16" t="s">
        <v>303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58</v>
      </c>
      <c r="C14345" s="16" t="s">
        <v>304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58</v>
      </c>
      <c r="C14346" s="16" t="s">
        <v>376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58</v>
      </c>
      <c r="C14347" s="16" t="s">
        <v>305</v>
      </c>
      <c r="D14347" s="17">
        <v>0</v>
      </c>
      <c r="E14347" s="17">
        <v>0</v>
      </c>
      <c r="F14347" s="17">
        <v>0</v>
      </c>
      <c r="G14347" s="17">
        <v>0</v>
      </c>
      <c r="H14347" s="17">
        <v>3</v>
      </c>
    </row>
    <row r="14348" spans="1:8">
      <c r="A14348" s="15">
        <v>14343</v>
      </c>
      <c r="B14348" s="16" t="s">
        <v>58</v>
      </c>
      <c r="C14348" s="16" t="s">
        <v>306</v>
      </c>
      <c r="D14348" s="17">
        <v>0</v>
      </c>
      <c r="E14348" s="17">
        <v>0</v>
      </c>
      <c r="F14348" s="17">
        <v>0</v>
      </c>
      <c r="G14348" s="17">
        <v>0</v>
      </c>
      <c r="H14348" s="17">
        <v>0</v>
      </c>
    </row>
    <row r="14349" spans="1:8">
      <c r="A14349" s="15">
        <v>14344</v>
      </c>
      <c r="B14349" s="16" t="s">
        <v>58</v>
      </c>
      <c r="C14349" s="16" t="s">
        <v>307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58</v>
      </c>
      <c r="C14350" s="16" t="s">
        <v>308</v>
      </c>
      <c r="D14350" s="17">
        <v>0</v>
      </c>
      <c r="E14350" s="17">
        <v>0</v>
      </c>
      <c r="F14350" s="17">
        <v>5</v>
      </c>
      <c r="G14350" s="17">
        <v>0</v>
      </c>
      <c r="H14350" s="17">
        <v>6</v>
      </c>
    </row>
    <row r="14351" spans="1:8">
      <c r="A14351" s="15">
        <v>14346</v>
      </c>
      <c r="B14351" s="16" t="s">
        <v>58</v>
      </c>
      <c r="C14351" s="16" t="s">
        <v>309</v>
      </c>
      <c r="D14351" s="17">
        <v>0</v>
      </c>
      <c r="E14351" s="17">
        <v>0</v>
      </c>
      <c r="F14351" s="17">
        <v>5</v>
      </c>
      <c r="G14351" s="17">
        <v>3</v>
      </c>
      <c r="H14351" s="17">
        <v>7</v>
      </c>
    </row>
    <row r="14352" spans="1:8">
      <c r="A14352" s="15">
        <v>14347</v>
      </c>
      <c r="B14352" s="16" t="s">
        <v>58</v>
      </c>
      <c r="C14352" s="16" t="s">
        <v>310</v>
      </c>
      <c r="D14352" s="17">
        <v>0</v>
      </c>
      <c r="E14352" s="17">
        <v>0</v>
      </c>
      <c r="F14352" s="17">
        <v>0</v>
      </c>
      <c r="G14352" s="17">
        <v>0</v>
      </c>
      <c r="H14352" s="17">
        <v>0</v>
      </c>
    </row>
    <row r="14353" spans="1:8">
      <c r="A14353" s="15">
        <v>14348</v>
      </c>
      <c r="B14353" s="16" t="s">
        <v>58</v>
      </c>
      <c r="C14353" s="16" t="s">
        <v>311</v>
      </c>
      <c r="D14353" s="17">
        <v>0</v>
      </c>
      <c r="E14353" s="17">
        <v>0</v>
      </c>
      <c r="F14353" s="17">
        <v>3</v>
      </c>
      <c r="G14353" s="17">
        <v>0</v>
      </c>
      <c r="H14353" s="17">
        <v>8</v>
      </c>
    </row>
    <row r="14354" spans="1:8">
      <c r="A14354" s="15">
        <v>14349</v>
      </c>
      <c r="B14354" s="16" t="s">
        <v>58</v>
      </c>
      <c r="C14354" s="16" t="s">
        <v>312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58</v>
      </c>
      <c r="C14355" s="16" t="s">
        <v>313</v>
      </c>
      <c r="D14355" s="17">
        <v>0</v>
      </c>
      <c r="E14355" s="17">
        <v>0</v>
      </c>
      <c r="F14355" s="17">
        <v>0</v>
      </c>
      <c r="G14355" s="17">
        <v>0</v>
      </c>
      <c r="H14355" s="17">
        <v>0</v>
      </c>
    </row>
    <row r="14356" spans="1:8">
      <c r="A14356" s="15">
        <v>14351</v>
      </c>
      <c r="B14356" s="16" t="s">
        <v>58</v>
      </c>
      <c r="C14356" s="16" t="s">
        <v>314</v>
      </c>
      <c r="D14356" s="17">
        <v>0</v>
      </c>
      <c r="E14356" s="17">
        <v>3</v>
      </c>
      <c r="F14356" s="17">
        <v>15</v>
      </c>
      <c r="G14356" s="17">
        <v>0</v>
      </c>
      <c r="H14356" s="17">
        <v>19</v>
      </c>
    </row>
    <row r="14357" spans="1:8">
      <c r="A14357" s="15">
        <v>14352</v>
      </c>
      <c r="B14357" s="16" t="s">
        <v>58</v>
      </c>
      <c r="C14357" s="16" t="s">
        <v>388</v>
      </c>
      <c r="D14357" s="17">
        <v>0</v>
      </c>
      <c r="E14357" s="17">
        <v>0</v>
      </c>
      <c r="F14357" s="17">
        <v>14</v>
      </c>
      <c r="G14357" s="17">
        <v>10</v>
      </c>
      <c r="H14357" s="17">
        <v>26</v>
      </c>
    </row>
    <row r="14358" spans="1:8">
      <c r="A14358" s="15">
        <v>14353</v>
      </c>
      <c r="B14358" s="16" t="s">
        <v>58</v>
      </c>
      <c r="C14358" s="16" t="s">
        <v>367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58</v>
      </c>
      <c r="C14359" s="16" t="s">
        <v>315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58</v>
      </c>
      <c r="C14360" s="16" t="s">
        <v>316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58</v>
      </c>
      <c r="C14361" s="16" t="s">
        <v>317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6</v>
      </c>
    </row>
    <row r="14362" spans="1:8">
      <c r="A14362" s="15">
        <v>14357</v>
      </c>
      <c r="B14362" s="16" t="s">
        <v>58</v>
      </c>
      <c r="C14362" s="16" t="s">
        <v>318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58</v>
      </c>
      <c r="C14363" s="16" t="s">
        <v>319</v>
      </c>
      <c r="D14363" s="17">
        <v>0</v>
      </c>
      <c r="E14363" s="17">
        <v>0</v>
      </c>
      <c r="F14363" s="17">
        <v>0</v>
      </c>
      <c r="G14363" s="17">
        <v>0</v>
      </c>
      <c r="H14363" s="17">
        <v>0</v>
      </c>
    </row>
    <row r="14364" spans="1:8">
      <c r="A14364" s="15">
        <v>14359</v>
      </c>
      <c r="B14364" s="16" t="s">
        <v>58</v>
      </c>
      <c r="C14364" s="16" t="s">
        <v>320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58</v>
      </c>
      <c r="C14365" s="16" t="s">
        <v>321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58</v>
      </c>
      <c r="C14366" s="16" t="s">
        <v>377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58</v>
      </c>
      <c r="C14367" s="16" t="s">
        <v>322</v>
      </c>
      <c r="D14367" s="17">
        <v>0</v>
      </c>
      <c r="E14367" s="17">
        <v>0</v>
      </c>
      <c r="F14367" s="17">
        <v>0</v>
      </c>
      <c r="G14367" s="17">
        <v>0</v>
      </c>
      <c r="H14367" s="17">
        <v>0</v>
      </c>
    </row>
    <row r="14368" spans="1:8">
      <c r="A14368" s="15">
        <v>14363</v>
      </c>
      <c r="B14368" s="16" t="s">
        <v>58</v>
      </c>
      <c r="C14368" s="16" t="s">
        <v>323</v>
      </c>
      <c r="D14368" s="17">
        <v>0</v>
      </c>
      <c r="E14368" s="17">
        <v>0</v>
      </c>
      <c r="F14368" s="17">
        <v>0</v>
      </c>
      <c r="G14368" s="17">
        <v>0</v>
      </c>
      <c r="H14368" s="17">
        <v>0</v>
      </c>
    </row>
    <row r="14369" spans="1:8">
      <c r="A14369" s="15">
        <v>14364</v>
      </c>
      <c r="B14369" s="16" t="s">
        <v>58</v>
      </c>
      <c r="C14369" s="16" t="s">
        <v>324</v>
      </c>
      <c r="D14369" s="17">
        <v>0</v>
      </c>
      <c r="E14369" s="17">
        <v>0</v>
      </c>
      <c r="F14369" s="17">
        <v>3</v>
      </c>
      <c r="G14369" s="17">
        <v>3</v>
      </c>
      <c r="H14369" s="17">
        <v>11</v>
      </c>
    </row>
    <row r="14370" spans="1:8">
      <c r="A14370" s="15">
        <v>14365</v>
      </c>
      <c r="B14370" s="16" t="s">
        <v>58</v>
      </c>
      <c r="C14370" s="16" t="s">
        <v>325</v>
      </c>
      <c r="D14370" s="17">
        <v>6</v>
      </c>
      <c r="E14370" s="17">
        <v>0</v>
      </c>
      <c r="F14370" s="17">
        <v>0</v>
      </c>
      <c r="G14370" s="17">
        <v>0</v>
      </c>
      <c r="H14370" s="17">
        <v>3</v>
      </c>
    </row>
    <row r="14371" spans="1:8">
      <c r="A14371" s="15">
        <v>14366</v>
      </c>
      <c r="B14371" s="16" t="s">
        <v>58</v>
      </c>
      <c r="C14371" s="16" t="s">
        <v>368</v>
      </c>
      <c r="D14371" s="17">
        <v>0</v>
      </c>
      <c r="E14371" s="17">
        <v>0</v>
      </c>
      <c r="F14371" s="17">
        <v>8</v>
      </c>
      <c r="G14371" s="17">
        <v>0</v>
      </c>
      <c r="H14371" s="17">
        <v>12</v>
      </c>
    </row>
    <row r="14372" spans="1:8">
      <c r="A14372" s="15">
        <v>14367</v>
      </c>
      <c r="B14372" s="16" t="s">
        <v>58</v>
      </c>
      <c r="C14372" s="16" t="s">
        <v>326</v>
      </c>
      <c r="D14372" s="17">
        <v>7</v>
      </c>
      <c r="E14372" s="17">
        <v>7</v>
      </c>
      <c r="F14372" s="17">
        <v>43</v>
      </c>
      <c r="G14372" s="17">
        <v>8</v>
      </c>
      <c r="H14372" s="17">
        <v>62</v>
      </c>
    </row>
    <row r="14373" spans="1:8">
      <c r="A14373" s="15">
        <v>14368</v>
      </c>
      <c r="B14373" s="16" t="s">
        <v>58</v>
      </c>
      <c r="C14373" s="16" t="s">
        <v>327</v>
      </c>
      <c r="D14373" s="17">
        <v>0</v>
      </c>
      <c r="E14373" s="17">
        <v>0</v>
      </c>
      <c r="F14373" s="17">
        <v>9</v>
      </c>
      <c r="G14373" s="17">
        <v>0</v>
      </c>
      <c r="H14373" s="17">
        <v>11</v>
      </c>
    </row>
    <row r="14374" spans="1:8">
      <c r="A14374" s="15">
        <v>14369</v>
      </c>
      <c r="B14374" s="16" t="s">
        <v>58</v>
      </c>
      <c r="C14374" s="16" t="s">
        <v>328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58</v>
      </c>
      <c r="C14375" s="16" t="s">
        <v>329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58</v>
      </c>
      <c r="C14376" s="16" t="s">
        <v>379</v>
      </c>
      <c r="D14376" s="17">
        <v>0</v>
      </c>
      <c r="E14376" s="17">
        <v>0</v>
      </c>
      <c r="F14376" s="17">
        <v>0</v>
      </c>
      <c r="G14376" s="17">
        <v>0</v>
      </c>
      <c r="H14376" s="17">
        <v>0</v>
      </c>
    </row>
    <row r="14377" spans="1:8">
      <c r="A14377" s="15">
        <v>14372</v>
      </c>
      <c r="B14377" s="16" t="s">
        <v>58</v>
      </c>
      <c r="C14377" s="16" t="s">
        <v>369</v>
      </c>
      <c r="D14377" s="17">
        <v>3</v>
      </c>
      <c r="E14377" s="17">
        <v>3</v>
      </c>
      <c r="F14377" s="17">
        <v>33</v>
      </c>
      <c r="G14377" s="17">
        <v>4</v>
      </c>
      <c r="H14377" s="17">
        <v>36</v>
      </c>
    </row>
    <row r="14378" spans="1:8">
      <c r="A14378" s="15">
        <v>14373</v>
      </c>
      <c r="B14378" s="16" t="s">
        <v>58</v>
      </c>
      <c r="C14378" s="16" t="s">
        <v>389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58</v>
      </c>
      <c r="C14379" s="16" t="s">
        <v>390</v>
      </c>
      <c r="D14379" s="17">
        <v>0</v>
      </c>
      <c r="E14379" s="17">
        <v>0</v>
      </c>
      <c r="F14379" s="17">
        <v>0</v>
      </c>
      <c r="G14379" s="17">
        <v>0</v>
      </c>
      <c r="H14379" s="17">
        <v>0</v>
      </c>
    </row>
    <row r="14380" spans="1:8">
      <c r="A14380" s="15">
        <v>14375</v>
      </c>
      <c r="B14380" s="16" t="s">
        <v>58</v>
      </c>
      <c r="C14380" s="16" t="s">
        <v>330</v>
      </c>
      <c r="D14380" s="17">
        <v>0</v>
      </c>
      <c r="E14380" s="17">
        <v>3</v>
      </c>
      <c r="F14380" s="17">
        <v>20</v>
      </c>
      <c r="G14380" s="17">
        <v>17</v>
      </c>
      <c r="H14380" s="17">
        <v>36</v>
      </c>
    </row>
    <row r="14381" spans="1:8">
      <c r="A14381" s="15">
        <v>14376</v>
      </c>
      <c r="B14381" s="16" t="s">
        <v>58</v>
      </c>
      <c r="C14381" s="16" t="s">
        <v>391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58</v>
      </c>
      <c r="C14382" s="16" t="s">
        <v>392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58</v>
      </c>
      <c r="C14383" s="16" t="s">
        <v>393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58</v>
      </c>
      <c r="C14384" s="16" t="s">
        <v>331</v>
      </c>
      <c r="D14384" s="17">
        <v>0</v>
      </c>
      <c r="E14384" s="17">
        <v>0</v>
      </c>
      <c r="F14384" s="17">
        <v>0</v>
      </c>
      <c r="G14384" s="17">
        <v>0</v>
      </c>
      <c r="H14384" s="17">
        <v>0</v>
      </c>
    </row>
    <row r="14385" spans="1:8">
      <c r="A14385" s="15">
        <v>14380</v>
      </c>
      <c r="B14385" s="16" t="s">
        <v>58</v>
      </c>
      <c r="C14385" s="16" t="s">
        <v>394</v>
      </c>
      <c r="D14385" s="17">
        <v>6443</v>
      </c>
      <c r="E14385" s="17">
        <v>3800</v>
      </c>
      <c r="F14385" s="17">
        <v>16600</v>
      </c>
      <c r="G14385" s="17">
        <v>4974</v>
      </c>
      <c r="H14385" s="17">
        <v>31820</v>
      </c>
    </row>
    <row r="14386" spans="1:8">
      <c r="A14386" s="15">
        <v>14381</v>
      </c>
      <c r="B14386" s="16" t="s">
        <v>58</v>
      </c>
      <c r="C14386" s="16" t="s">
        <v>332</v>
      </c>
      <c r="D14386" s="17">
        <v>0</v>
      </c>
      <c r="E14386" s="17">
        <v>0</v>
      </c>
      <c r="F14386" s="17">
        <v>0</v>
      </c>
      <c r="G14386" s="17">
        <v>0</v>
      </c>
      <c r="H14386" s="17">
        <v>0</v>
      </c>
    </row>
    <row r="14387" spans="1:8">
      <c r="A14387" s="15">
        <v>14382</v>
      </c>
      <c r="B14387" s="16" t="s">
        <v>58</v>
      </c>
      <c r="C14387" s="16" t="s">
        <v>333</v>
      </c>
      <c r="D14387" s="17">
        <v>0</v>
      </c>
      <c r="E14387" s="17">
        <v>8</v>
      </c>
      <c r="F14387" s="17">
        <v>18</v>
      </c>
      <c r="G14387" s="17">
        <v>0</v>
      </c>
      <c r="H14387" s="17">
        <v>26</v>
      </c>
    </row>
    <row r="14388" spans="1:8">
      <c r="A14388" s="15">
        <v>14383</v>
      </c>
      <c r="B14388" s="16" t="s">
        <v>59</v>
      </c>
      <c r="C14388" s="16" t="s">
        <v>97</v>
      </c>
      <c r="D14388" s="17">
        <v>9</v>
      </c>
      <c r="E14388" s="17">
        <v>22</v>
      </c>
      <c r="F14388" s="17">
        <v>70</v>
      </c>
      <c r="G14388" s="17">
        <v>0</v>
      </c>
      <c r="H14388" s="17">
        <v>101</v>
      </c>
    </row>
    <row r="14389" spans="1:8">
      <c r="A14389" s="15">
        <v>14384</v>
      </c>
      <c r="B14389" s="16" t="s">
        <v>59</v>
      </c>
      <c r="C14389" s="16" t="s">
        <v>347</v>
      </c>
      <c r="D14389" s="17">
        <v>0</v>
      </c>
      <c r="E14389" s="17">
        <v>0</v>
      </c>
      <c r="F14389" s="17">
        <v>0</v>
      </c>
      <c r="G14389" s="17">
        <v>0</v>
      </c>
      <c r="H14389" s="17">
        <v>0</v>
      </c>
    </row>
    <row r="14390" spans="1:8">
      <c r="A14390" s="15">
        <v>14385</v>
      </c>
      <c r="B14390" s="16" t="s">
        <v>59</v>
      </c>
      <c r="C14390" s="16" t="s">
        <v>98</v>
      </c>
      <c r="D14390" s="17">
        <v>0</v>
      </c>
      <c r="E14390" s="17">
        <v>0</v>
      </c>
      <c r="F14390" s="17">
        <v>27</v>
      </c>
      <c r="G14390" s="17">
        <v>3</v>
      </c>
      <c r="H14390" s="17">
        <v>32</v>
      </c>
    </row>
    <row r="14391" spans="1:8">
      <c r="A14391" s="15">
        <v>14386</v>
      </c>
      <c r="B14391" s="16" t="s">
        <v>59</v>
      </c>
      <c r="C14391" s="16" t="s">
        <v>99</v>
      </c>
      <c r="D14391" s="17">
        <v>0</v>
      </c>
      <c r="E14391" s="17">
        <v>0</v>
      </c>
      <c r="F14391" s="17">
        <v>11</v>
      </c>
      <c r="G14391" s="17">
        <v>0</v>
      </c>
      <c r="H14391" s="17">
        <v>14</v>
      </c>
    </row>
    <row r="14392" spans="1:8">
      <c r="A14392" s="15">
        <v>14387</v>
      </c>
      <c r="B14392" s="16" t="s">
        <v>59</v>
      </c>
      <c r="C14392" s="16" t="s">
        <v>100</v>
      </c>
      <c r="D14392" s="17">
        <v>0</v>
      </c>
      <c r="E14392" s="17">
        <v>0</v>
      </c>
      <c r="F14392" s="17">
        <v>0</v>
      </c>
      <c r="G14392" s="17">
        <v>0</v>
      </c>
      <c r="H14392" s="17">
        <v>0</v>
      </c>
    </row>
    <row r="14393" spans="1:8">
      <c r="A14393" s="15">
        <v>14388</v>
      </c>
      <c r="B14393" s="16" t="s">
        <v>59</v>
      </c>
      <c r="C14393" s="16" t="s">
        <v>101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59</v>
      </c>
      <c r="C14394" s="16" t="s">
        <v>102</v>
      </c>
      <c r="D14394" s="17">
        <v>0</v>
      </c>
      <c r="E14394" s="17">
        <v>0</v>
      </c>
      <c r="F14394" s="17">
        <v>5</v>
      </c>
      <c r="G14394" s="17">
        <v>0</v>
      </c>
      <c r="H14394" s="17">
        <v>5</v>
      </c>
    </row>
    <row r="14395" spans="1:8">
      <c r="A14395" s="15">
        <v>14390</v>
      </c>
      <c r="B14395" s="16" t="s">
        <v>59</v>
      </c>
      <c r="C14395" s="16" t="s">
        <v>103</v>
      </c>
      <c r="D14395" s="17">
        <v>0</v>
      </c>
      <c r="E14395" s="17">
        <v>0</v>
      </c>
      <c r="F14395" s="17">
        <v>0</v>
      </c>
      <c r="G14395" s="17">
        <v>0</v>
      </c>
      <c r="H14395" s="17">
        <v>0</v>
      </c>
    </row>
    <row r="14396" spans="1:8">
      <c r="A14396" s="15">
        <v>14391</v>
      </c>
      <c r="B14396" s="16" t="s">
        <v>59</v>
      </c>
      <c r="C14396" s="16" t="s">
        <v>104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59</v>
      </c>
      <c r="C14397" s="16" t="s">
        <v>105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59</v>
      </c>
      <c r="C14398" s="16" t="s">
        <v>106</v>
      </c>
      <c r="D14398" s="17">
        <v>3</v>
      </c>
      <c r="E14398" s="17">
        <v>4</v>
      </c>
      <c r="F14398" s="17">
        <v>132</v>
      </c>
      <c r="G14398" s="17">
        <v>36</v>
      </c>
      <c r="H14398" s="17">
        <v>176</v>
      </c>
    </row>
    <row r="14399" spans="1:8">
      <c r="A14399" s="15">
        <v>14394</v>
      </c>
      <c r="B14399" s="16" t="s">
        <v>59</v>
      </c>
      <c r="C14399" s="16" t="s">
        <v>107</v>
      </c>
      <c r="D14399" s="17">
        <v>0</v>
      </c>
      <c r="E14399" s="17">
        <v>0</v>
      </c>
      <c r="F14399" s="17">
        <v>0</v>
      </c>
      <c r="G14399" s="17">
        <v>0</v>
      </c>
      <c r="H14399" s="17">
        <v>0</v>
      </c>
    </row>
    <row r="14400" spans="1:8">
      <c r="A14400" s="15">
        <v>14395</v>
      </c>
      <c r="B14400" s="16" t="s">
        <v>59</v>
      </c>
      <c r="C14400" s="16" t="s">
        <v>108</v>
      </c>
      <c r="D14400" s="17">
        <v>0</v>
      </c>
      <c r="E14400" s="17">
        <v>0</v>
      </c>
      <c r="F14400" s="17">
        <v>0</v>
      </c>
      <c r="G14400" s="17">
        <v>4</v>
      </c>
      <c r="H14400" s="17">
        <v>6</v>
      </c>
    </row>
    <row r="14401" spans="1:8">
      <c r="A14401" s="15">
        <v>14396</v>
      </c>
      <c r="B14401" s="16" t="s">
        <v>59</v>
      </c>
      <c r="C14401" s="16" t="s">
        <v>109</v>
      </c>
      <c r="D14401" s="17">
        <v>0</v>
      </c>
      <c r="E14401" s="17">
        <v>0</v>
      </c>
      <c r="F14401" s="17">
        <v>0</v>
      </c>
      <c r="G14401" s="17">
        <v>0</v>
      </c>
      <c r="H14401" s="17">
        <v>0</v>
      </c>
    </row>
    <row r="14402" spans="1:8">
      <c r="A14402" s="15">
        <v>14397</v>
      </c>
      <c r="B14402" s="16" t="s">
        <v>59</v>
      </c>
      <c r="C14402" s="16" t="s">
        <v>110</v>
      </c>
      <c r="D14402" s="17">
        <v>22095</v>
      </c>
      <c r="E14402" s="17">
        <v>14127</v>
      </c>
      <c r="F14402" s="17">
        <v>53459</v>
      </c>
      <c r="G14402" s="17">
        <v>6616</v>
      </c>
      <c r="H14402" s="17">
        <v>96294</v>
      </c>
    </row>
    <row r="14403" spans="1:8">
      <c r="A14403" s="15">
        <v>14398</v>
      </c>
      <c r="B14403" s="16" t="s">
        <v>59</v>
      </c>
      <c r="C14403" s="16" t="s">
        <v>348</v>
      </c>
      <c r="D14403" s="17">
        <v>0</v>
      </c>
      <c r="E14403" s="17">
        <v>0</v>
      </c>
      <c r="F14403" s="17">
        <v>0</v>
      </c>
      <c r="G14403" s="17">
        <v>0</v>
      </c>
      <c r="H14403" s="17">
        <v>0</v>
      </c>
    </row>
    <row r="14404" spans="1:8">
      <c r="A14404" s="15">
        <v>14399</v>
      </c>
      <c r="B14404" s="16" t="s">
        <v>59</v>
      </c>
      <c r="C14404" s="16" t="s">
        <v>111</v>
      </c>
      <c r="D14404" s="17">
        <v>0</v>
      </c>
      <c r="E14404" s="17">
        <v>0</v>
      </c>
      <c r="F14404" s="17">
        <v>0</v>
      </c>
      <c r="G14404" s="17">
        <v>0</v>
      </c>
      <c r="H14404" s="17">
        <v>0</v>
      </c>
    </row>
    <row r="14405" spans="1:8">
      <c r="A14405" s="15">
        <v>14400</v>
      </c>
      <c r="B14405" s="16" t="s">
        <v>59</v>
      </c>
      <c r="C14405" s="16" t="s">
        <v>112</v>
      </c>
      <c r="D14405" s="17">
        <v>0</v>
      </c>
      <c r="E14405" s="17">
        <v>0</v>
      </c>
      <c r="F14405" s="17">
        <v>0</v>
      </c>
      <c r="G14405" s="17">
        <v>0</v>
      </c>
      <c r="H14405" s="17">
        <v>0</v>
      </c>
    </row>
    <row r="14406" spans="1:8">
      <c r="A14406" s="15">
        <v>14401</v>
      </c>
      <c r="B14406" s="16" t="s">
        <v>59</v>
      </c>
      <c r="C14406" s="16" t="s">
        <v>113</v>
      </c>
      <c r="D14406" s="17">
        <v>0</v>
      </c>
      <c r="E14406" s="17">
        <v>0</v>
      </c>
      <c r="F14406" s="17">
        <v>27</v>
      </c>
      <c r="G14406" s="17">
        <v>43</v>
      </c>
      <c r="H14406" s="17">
        <v>63</v>
      </c>
    </row>
    <row r="14407" spans="1:8">
      <c r="A14407" s="15">
        <v>14402</v>
      </c>
      <c r="B14407" s="16" t="s">
        <v>59</v>
      </c>
      <c r="C14407" s="16" t="s">
        <v>114</v>
      </c>
      <c r="D14407" s="17">
        <v>0</v>
      </c>
      <c r="E14407" s="17">
        <v>0</v>
      </c>
      <c r="F14407" s="17">
        <v>7</v>
      </c>
      <c r="G14407" s="17">
        <v>0</v>
      </c>
      <c r="H14407" s="17">
        <v>10</v>
      </c>
    </row>
    <row r="14408" spans="1:8">
      <c r="A14408" s="15">
        <v>14403</v>
      </c>
      <c r="B14408" s="16" t="s">
        <v>59</v>
      </c>
      <c r="C14408" s="16" t="s">
        <v>115</v>
      </c>
      <c r="D14408" s="17">
        <v>0</v>
      </c>
      <c r="E14408" s="17">
        <v>0</v>
      </c>
      <c r="F14408" s="17">
        <v>0</v>
      </c>
      <c r="G14408" s="17">
        <v>0</v>
      </c>
      <c r="H14408" s="17">
        <v>0</v>
      </c>
    </row>
    <row r="14409" spans="1:8">
      <c r="A14409" s="15">
        <v>14404</v>
      </c>
      <c r="B14409" s="16" t="s">
        <v>59</v>
      </c>
      <c r="C14409" s="16" t="s">
        <v>116</v>
      </c>
      <c r="D14409" s="17">
        <v>3</v>
      </c>
      <c r="E14409" s="17">
        <v>6</v>
      </c>
      <c r="F14409" s="17">
        <v>5</v>
      </c>
      <c r="G14409" s="17">
        <v>0</v>
      </c>
      <c r="H14409" s="17">
        <v>18</v>
      </c>
    </row>
    <row r="14410" spans="1:8">
      <c r="A14410" s="15">
        <v>14405</v>
      </c>
      <c r="B14410" s="16" t="s">
        <v>59</v>
      </c>
      <c r="C14410" s="16" t="s">
        <v>117</v>
      </c>
      <c r="D14410" s="17">
        <v>55</v>
      </c>
      <c r="E14410" s="17">
        <v>44</v>
      </c>
      <c r="F14410" s="17">
        <v>424</v>
      </c>
      <c r="G14410" s="17">
        <v>3</v>
      </c>
      <c r="H14410" s="17">
        <v>531</v>
      </c>
    </row>
    <row r="14411" spans="1:8">
      <c r="A14411" s="15">
        <v>14406</v>
      </c>
      <c r="B14411" s="16" t="s">
        <v>59</v>
      </c>
      <c r="C14411" s="16" t="s">
        <v>118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59</v>
      </c>
      <c r="C14412" s="16" t="s">
        <v>119</v>
      </c>
      <c r="D14412" s="17">
        <v>0</v>
      </c>
      <c r="E14412" s="17">
        <v>0</v>
      </c>
      <c r="F14412" s="17">
        <v>5</v>
      </c>
      <c r="G14412" s="17">
        <v>4</v>
      </c>
      <c r="H14412" s="17">
        <v>9</v>
      </c>
    </row>
    <row r="14413" spans="1:8">
      <c r="A14413" s="15">
        <v>14408</v>
      </c>
      <c r="B14413" s="16" t="s">
        <v>59</v>
      </c>
      <c r="C14413" s="16" t="s">
        <v>120</v>
      </c>
      <c r="D14413" s="17">
        <v>0</v>
      </c>
      <c r="E14413" s="17">
        <v>0</v>
      </c>
      <c r="F14413" s="17">
        <v>30</v>
      </c>
      <c r="G14413" s="17">
        <v>6</v>
      </c>
      <c r="H14413" s="17">
        <v>35</v>
      </c>
    </row>
    <row r="14414" spans="1:8">
      <c r="A14414" s="15">
        <v>14409</v>
      </c>
      <c r="B14414" s="16" t="s">
        <v>59</v>
      </c>
      <c r="C14414" s="16" t="s">
        <v>121</v>
      </c>
      <c r="D14414" s="17">
        <v>0</v>
      </c>
      <c r="E14414" s="17">
        <v>0</v>
      </c>
      <c r="F14414" s="17">
        <v>0</v>
      </c>
      <c r="G14414" s="17">
        <v>0</v>
      </c>
      <c r="H14414" s="17">
        <v>0</v>
      </c>
    </row>
    <row r="14415" spans="1:8">
      <c r="A14415" s="15">
        <v>14410</v>
      </c>
      <c r="B14415" s="16" t="s">
        <v>59</v>
      </c>
      <c r="C14415" s="16" t="s">
        <v>122</v>
      </c>
      <c r="D14415" s="17">
        <v>0</v>
      </c>
      <c r="E14415" s="17">
        <v>0</v>
      </c>
      <c r="F14415" s="17">
        <v>0</v>
      </c>
      <c r="G14415" s="17">
        <v>0</v>
      </c>
      <c r="H14415" s="17">
        <v>0</v>
      </c>
    </row>
    <row r="14416" spans="1:8">
      <c r="A14416" s="15">
        <v>14411</v>
      </c>
      <c r="B14416" s="16" t="s">
        <v>59</v>
      </c>
      <c r="C14416" s="16" t="s">
        <v>123</v>
      </c>
      <c r="D14416" s="17">
        <v>0</v>
      </c>
      <c r="E14416" s="17">
        <v>0</v>
      </c>
      <c r="F14416" s="17">
        <v>0</v>
      </c>
      <c r="G14416" s="17">
        <v>0</v>
      </c>
      <c r="H14416" s="17">
        <v>5</v>
      </c>
    </row>
    <row r="14417" spans="1:8">
      <c r="A14417" s="15">
        <v>14412</v>
      </c>
      <c r="B14417" s="16" t="s">
        <v>59</v>
      </c>
      <c r="C14417" s="16" t="s">
        <v>124</v>
      </c>
      <c r="D14417" s="17">
        <v>0</v>
      </c>
      <c r="E14417" s="17">
        <v>3</v>
      </c>
      <c r="F14417" s="17">
        <v>46</v>
      </c>
      <c r="G14417" s="17">
        <v>4</v>
      </c>
      <c r="H14417" s="17">
        <v>59</v>
      </c>
    </row>
    <row r="14418" spans="1:8">
      <c r="A14418" s="15">
        <v>14413</v>
      </c>
      <c r="B14418" s="16" t="s">
        <v>59</v>
      </c>
      <c r="C14418" s="16" t="s">
        <v>380</v>
      </c>
      <c r="D14418" s="17">
        <v>0</v>
      </c>
      <c r="E14418" s="17">
        <v>0</v>
      </c>
      <c r="F14418" s="17">
        <v>6</v>
      </c>
      <c r="G14418" s="17">
        <v>0</v>
      </c>
      <c r="H14418" s="17">
        <v>11</v>
      </c>
    </row>
    <row r="14419" spans="1:8">
      <c r="A14419" s="15">
        <v>14414</v>
      </c>
      <c r="B14419" s="16" t="s">
        <v>59</v>
      </c>
      <c r="C14419" s="16" t="s">
        <v>372</v>
      </c>
      <c r="D14419" s="17">
        <v>0</v>
      </c>
      <c r="E14419" s="17">
        <v>0</v>
      </c>
      <c r="F14419" s="17">
        <v>0</v>
      </c>
      <c r="G14419" s="17">
        <v>0</v>
      </c>
      <c r="H14419" s="17">
        <v>0</v>
      </c>
    </row>
    <row r="14420" spans="1:8">
      <c r="A14420" s="15">
        <v>14415</v>
      </c>
      <c r="B14420" s="16" t="s">
        <v>59</v>
      </c>
      <c r="C14420" s="16" t="s">
        <v>125</v>
      </c>
      <c r="D14420" s="17">
        <v>0</v>
      </c>
      <c r="E14420" s="17">
        <v>7</v>
      </c>
      <c r="F14420" s="17">
        <v>120</v>
      </c>
      <c r="G14420" s="17">
        <v>27</v>
      </c>
      <c r="H14420" s="17">
        <v>151</v>
      </c>
    </row>
    <row r="14421" spans="1:8">
      <c r="A14421" s="15">
        <v>14416</v>
      </c>
      <c r="B14421" s="16" t="s">
        <v>59</v>
      </c>
      <c r="C14421" s="16" t="s">
        <v>126</v>
      </c>
      <c r="D14421" s="17">
        <v>0</v>
      </c>
      <c r="E14421" s="17">
        <v>5</v>
      </c>
      <c r="F14421" s="17">
        <v>4</v>
      </c>
      <c r="G14421" s="17">
        <v>0</v>
      </c>
      <c r="H14421" s="17">
        <v>5</v>
      </c>
    </row>
    <row r="14422" spans="1:8">
      <c r="A14422" s="15">
        <v>14417</v>
      </c>
      <c r="B14422" s="16" t="s">
        <v>59</v>
      </c>
      <c r="C14422" s="16" t="s">
        <v>127</v>
      </c>
      <c r="D14422" s="17">
        <v>7</v>
      </c>
      <c r="E14422" s="17">
        <v>13</v>
      </c>
      <c r="F14422" s="17">
        <v>181</v>
      </c>
      <c r="G14422" s="17">
        <v>0</v>
      </c>
      <c r="H14422" s="17">
        <v>197</v>
      </c>
    </row>
    <row r="14423" spans="1:8">
      <c r="A14423" s="15">
        <v>14418</v>
      </c>
      <c r="B14423" s="16" t="s">
        <v>59</v>
      </c>
      <c r="C14423" s="16" t="s">
        <v>128</v>
      </c>
      <c r="D14423" s="17">
        <v>0</v>
      </c>
      <c r="E14423" s="17">
        <v>0</v>
      </c>
      <c r="F14423" s="17">
        <v>0</v>
      </c>
      <c r="G14423" s="17">
        <v>0</v>
      </c>
      <c r="H14423" s="17">
        <v>0</v>
      </c>
    </row>
    <row r="14424" spans="1:8">
      <c r="A14424" s="15">
        <v>14419</v>
      </c>
      <c r="B14424" s="16" t="s">
        <v>59</v>
      </c>
      <c r="C14424" s="16" t="s">
        <v>129</v>
      </c>
      <c r="D14424" s="17">
        <v>0</v>
      </c>
      <c r="E14424" s="17">
        <v>5</v>
      </c>
      <c r="F14424" s="17">
        <v>20</v>
      </c>
      <c r="G14424" s="17">
        <v>0</v>
      </c>
      <c r="H14424" s="17">
        <v>27</v>
      </c>
    </row>
    <row r="14425" spans="1:8">
      <c r="A14425" s="15">
        <v>14420</v>
      </c>
      <c r="B14425" s="16" t="s">
        <v>59</v>
      </c>
      <c r="C14425" s="16" t="s">
        <v>130</v>
      </c>
      <c r="D14425" s="17">
        <v>0</v>
      </c>
      <c r="E14425" s="17">
        <v>0</v>
      </c>
      <c r="F14425" s="17">
        <v>26</v>
      </c>
      <c r="G14425" s="17">
        <v>6</v>
      </c>
      <c r="H14425" s="17">
        <v>40</v>
      </c>
    </row>
    <row r="14426" spans="1:8">
      <c r="A14426" s="15">
        <v>14421</v>
      </c>
      <c r="B14426" s="16" t="s">
        <v>59</v>
      </c>
      <c r="C14426" s="16" t="s">
        <v>131</v>
      </c>
      <c r="D14426" s="17">
        <v>0</v>
      </c>
      <c r="E14426" s="17">
        <v>0</v>
      </c>
      <c r="F14426" s="17">
        <v>0</v>
      </c>
      <c r="G14426" s="17">
        <v>0</v>
      </c>
      <c r="H14426" s="17">
        <v>0</v>
      </c>
    </row>
    <row r="14427" spans="1:8">
      <c r="A14427" s="15">
        <v>14422</v>
      </c>
      <c r="B14427" s="16" t="s">
        <v>59</v>
      </c>
      <c r="C14427" s="16" t="s">
        <v>132</v>
      </c>
      <c r="D14427" s="17">
        <v>0</v>
      </c>
      <c r="E14427" s="17">
        <v>0</v>
      </c>
      <c r="F14427" s="17">
        <v>5</v>
      </c>
      <c r="G14427" s="17">
        <v>0</v>
      </c>
      <c r="H14427" s="17">
        <v>3</v>
      </c>
    </row>
    <row r="14428" spans="1:8">
      <c r="A14428" s="15">
        <v>14423</v>
      </c>
      <c r="B14428" s="16" t="s">
        <v>59</v>
      </c>
      <c r="C14428" s="16" t="s">
        <v>381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59</v>
      </c>
      <c r="C14429" s="16" t="s">
        <v>133</v>
      </c>
      <c r="D14429" s="17">
        <v>0</v>
      </c>
      <c r="E14429" s="17">
        <v>7</v>
      </c>
      <c r="F14429" s="17">
        <v>35</v>
      </c>
      <c r="G14429" s="17">
        <v>4</v>
      </c>
      <c r="H14429" s="17">
        <v>49</v>
      </c>
    </row>
    <row r="14430" spans="1:8">
      <c r="A14430" s="15">
        <v>14425</v>
      </c>
      <c r="B14430" s="16" t="s">
        <v>59</v>
      </c>
      <c r="C14430" s="16" t="s">
        <v>134</v>
      </c>
      <c r="D14430" s="17">
        <v>0</v>
      </c>
      <c r="E14430" s="17">
        <v>0</v>
      </c>
      <c r="F14430" s="17">
        <v>6</v>
      </c>
      <c r="G14430" s="17">
        <v>0</v>
      </c>
      <c r="H14430" s="17">
        <v>6</v>
      </c>
    </row>
    <row r="14431" spans="1:8">
      <c r="A14431" s="15">
        <v>14426</v>
      </c>
      <c r="B14431" s="16" t="s">
        <v>59</v>
      </c>
      <c r="C14431" s="16" t="s">
        <v>135</v>
      </c>
      <c r="D14431" s="17">
        <v>13</v>
      </c>
      <c r="E14431" s="17">
        <v>25</v>
      </c>
      <c r="F14431" s="17">
        <v>288</v>
      </c>
      <c r="G14431" s="17">
        <v>14</v>
      </c>
      <c r="H14431" s="17">
        <v>344</v>
      </c>
    </row>
    <row r="14432" spans="1:8">
      <c r="A14432" s="15">
        <v>14427</v>
      </c>
      <c r="B14432" s="16" t="s">
        <v>59</v>
      </c>
      <c r="C14432" s="16" t="s">
        <v>136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59</v>
      </c>
      <c r="C14433" s="16" t="s">
        <v>137</v>
      </c>
      <c r="D14433" s="17">
        <v>4</v>
      </c>
      <c r="E14433" s="17">
        <v>0</v>
      </c>
      <c r="F14433" s="17">
        <v>0</v>
      </c>
      <c r="G14433" s="17">
        <v>0</v>
      </c>
      <c r="H14433" s="17">
        <v>5</v>
      </c>
    </row>
    <row r="14434" spans="1:8">
      <c r="A14434" s="15">
        <v>14429</v>
      </c>
      <c r="B14434" s="16" t="s">
        <v>59</v>
      </c>
      <c r="C14434" s="16" t="s">
        <v>138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59</v>
      </c>
      <c r="C14435" s="16" t="s">
        <v>139</v>
      </c>
      <c r="D14435" s="17">
        <v>0</v>
      </c>
      <c r="E14435" s="17">
        <v>0</v>
      </c>
      <c r="F14435" s="17">
        <v>0</v>
      </c>
      <c r="G14435" s="17">
        <v>0</v>
      </c>
      <c r="H14435" s="17">
        <v>0</v>
      </c>
    </row>
    <row r="14436" spans="1:8">
      <c r="A14436" s="15">
        <v>14431</v>
      </c>
      <c r="B14436" s="16" t="s">
        <v>59</v>
      </c>
      <c r="C14436" s="16" t="s">
        <v>140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59</v>
      </c>
      <c r="C14437" s="16" t="s">
        <v>141</v>
      </c>
      <c r="D14437" s="17">
        <v>0</v>
      </c>
      <c r="E14437" s="17">
        <v>0</v>
      </c>
      <c r="F14437" s="17">
        <v>0</v>
      </c>
      <c r="G14437" s="17">
        <v>0</v>
      </c>
      <c r="H14437" s="17">
        <v>0</v>
      </c>
    </row>
    <row r="14438" spans="1:8">
      <c r="A14438" s="15">
        <v>14433</v>
      </c>
      <c r="B14438" s="16" t="s">
        <v>59</v>
      </c>
      <c r="C14438" s="16" t="s">
        <v>142</v>
      </c>
      <c r="D14438" s="17">
        <v>0</v>
      </c>
      <c r="E14438" s="17">
        <v>0</v>
      </c>
      <c r="F14438" s="17">
        <v>0</v>
      </c>
      <c r="G14438" s="17">
        <v>0</v>
      </c>
      <c r="H14438" s="17">
        <v>0</v>
      </c>
    </row>
    <row r="14439" spans="1:8">
      <c r="A14439" s="15">
        <v>14434</v>
      </c>
      <c r="B14439" s="16" t="s">
        <v>59</v>
      </c>
      <c r="C14439" s="16" t="s">
        <v>143</v>
      </c>
      <c r="D14439" s="17">
        <v>12</v>
      </c>
      <c r="E14439" s="17">
        <v>4</v>
      </c>
      <c r="F14439" s="17">
        <v>163</v>
      </c>
      <c r="G14439" s="17">
        <v>16</v>
      </c>
      <c r="H14439" s="17">
        <v>197</v>
      </c>
    </row>
    <row r="14440" spans="1:8">
      <c r="A14440" s="15">
        <v>14435</v>
      </c>
      <c r="B14440" s="16" t="s">
        <v>59</v>
      </c>
      <c r="C14440" s="16" t="s">
        <v>144</v>
      </c>
      <c r="D14440" s="17">
        <v>0</v>
      </c>
      <c r="E14440" s="17">
        <v>0</v>
      </c>
      <c r="F14440" s="17">
        <v>0</v>
      </c>
      <c r="G14440" s="17">
        <v>0</v>
      </c>
      <c r="H14440" s="17">
        <v>0</v>
      </c>
    </row>
    <row r="14441" spans="1:8">
      <c r="A14441" s="15">
        <v>14436</v>
      </c>
      <c r="B14441" s="16" t="s">
        <v>59</v>
      </c>
      <c r="C14441" s="16" t="s">
        <v>349</v>
      </c>
      <c r="D14441" s="17">
        <v>65</v>
      </c>
      <c r="E14441" s="17">
        <v>690</v>
      </c>
      <c r="F14441" s="17">
        <v>1744</v>
      </c>
      <c r="G14441" s="17">
        <v>165</v>
      </c>
      <c r="H14441" s="17">
        <v>2665</v>
      </c>
    </row>
    <row r="14442" spans="1:8">
      <c r="A14442" s="15">
        <v>14437</v>
      </c>
      <c r="B14442" s="16" t="s">
        <v>59</v>
      </c>
      <c r="C14442" s="16" t="s">
        <v>145</v>
      </c>
      <c r="D14442" s="17">
        <v>0</v>
      </c>
      <c r="E14442" s="17">
        <v>0</v>
      </c>
      <c r="F14442" s="17">
        <v>0</v>
      </c>
      <c r="G14442" s="17">
        <v>0</v>
      </c>
      <c r="H14442" s="17">
        <v>0</v>
      </c>
    </row>
    <row r="14443" spans="1:8">
      <c r="A14443" s="15">
        <v>14438</v>
      </c>
      <c r="B14443" s="16" t="s">
        <v>59</v>
      </c>
      <c r="C14443" s="16" t="s">
        <v>146</v>
      </c>
      <c r="D14443" s="17">
        <v>4</v>
      </c>
      <c r="E14443" s="17">
        <v>47</v>
      </c>
      <c r="F14443" s="17">
        <v>265</v>
      </c>
      <c r="G14443" s="17">
        <v>5</v>
      </c>
      <c r="H14443" s="17">
        <v>324</v>
      </c>
    </row>
    <row r="14444" spans="1:8">
      <c r="A14444" s="15">
        <v>14439</v>
      </c>
      <c r="B14444" s="16" t="s">
        <v>59</v>
      </c>
      <c r="C14444" s="16" t="s">
        <v>147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59</v>
      </c>
      <c r="C14445" s="16" t="s">
        <v>148</v>
      </c>
      <c r="D14445" s="17">
        <v>0</v>
      </c>
      <c r="E14445" s="17">
        <v>3</v>
      </c>
      <c r="F14445" s="17">
        <v>12</v>
      </c>
      <c r="G14445" s="17">
        <v>0</v>
      </c>
      <c r="H14445" s="17">
        <v>15</v>
      </c>
    </row>
    <row r="14446" spans="1:8">
      <c r="A14446" s="15">
        <v>14441</v>
      </c>
      <c r="B14446" s="16" t="s">
        <v>59</v>
      </c>
      <c r="C14446" s="16" t="s">
        <v>350</v>
      </c>
      <c r="D14446" s="17">
        <v>0</v>
      </c>
      <c r="E14446" s="17">
        <v>0</v>
      </c>
      <c r="F14446" s="17">
        <v>0</v>
      </c>
      <c r="G14446" s="17">
        <v>0</v>
      </c>
      <c r="H14446" s="17">
        <v>0</v>
      </c>
    </row>
    <row r="14447" spans="1:8">
      <c r="A14447" s="15">
        <v>14442</v>
      </c>
      <c r="B14447" s="16" t="s">
        <v>59</v>
      </c>
      <c r="C14447" s="16" t="s">
        <v>149</v>
      </c>
      <c r="D14447" s="17">
        <v>0</v>
      </c>
      <c r="E14447" s="17">
        <v>7</v>
      </c>
      <c r="F14447" s="17">
        <v>18</v>
      </c>
      <c r="G14447" s="17">
        <v>0</v>
      </c>
      <c r="H14447" s="17">
        <v>24</v>
      </c>
    </row>
    <row r="14448" spans="1:8">
      <c r="A14448" s="15">
        <v>14443</v>
      </c>
      <c r="B14448" s="16" t="s">
        <v>59</v>
      </c>
      <c r="C14448" s="16" t="s">
        <v>150</v>
      </c>
      <c r="D14448" s="17">
        <v>0</v>
      </c>
      <c r="E14448" s="17">
        <v>0</v>
      </c>
      <c r="F14448" s="17">
        <v>3</v>
      </c>
      <c r="G14448" s="17">
        <v>0</v>
      </c>
      <c r="H14448" s="17">
        <v>4</v>
      </c>
    </row>
    <row r="14449" spans="1:8">
      <c r="A14449" s="15">
        <v>14444</v>
      </c>
      <c r="B14449" s="16" t="s">
        <v>59</v>
      </c>
      <c r="C14449" s="16" t="s">
        <v>351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59</v>
      </c>
      <c r="C14450" s="16" t="s">
        <v>151</v>
      </c>
      <c r="D14450" s="17">
        <v>0</v>
      </c>
      <c r="E14450" s="17">
        <v>0</v>
      </c>
      <c r="F14450" s="17">
        <v>148</v>
      </c>
      <c r="G14450" s="17">
        <v>228</v>
      </c>
      <c r="H14450" s="17">
        <v>379</v>
      </c>
    </row>
    <row r="14451" spans="1:8">
      <c r="A14451" s="15">
        <v>14446</v>
      </c>
      <c r="B14451" s="16" t="s">
        <v>59</v>
      </c>
      <c r="C14451" s="16" t="s">
        <v>152</v>
      </c>
      <c r="D14451" s="17">
        <v>4</v>
      </c>
      <c r="E14451" s="17">
        <v>0</v>
      </c>
      <c r="F14451" s="17">
        <v>17</v>
      </c>
      <c r="G14451" s="17">
        <v>0</v>
      </c>
      <c r="H14451" s="17">
        <v>17</v>
      </c>
    </row>
    <row r="14452" spans="1:8">
      <c r="A14452" s="15">
        <v>14447</v>
      </c>
      <c r="B14452" s="16" t="s">
        <v>59</v>
      </c>
      <c r="C14452" s="16" t="s">
        <v>352</v>
      </c>
      <c r="D14452" s="17">
        <v>0</v>
      </c>
      <c r="E14452" s="17">
        <v>0</v>
      </c>
      <c r="F14452" s="17">
        <v>0</v>
      </c>
      <c r="G14452" s="17">
        <v>0</v>
      </c>
      <c r="H14452" s="17">
        <v>0</v>
      </c>
    </row>
    <row r="14453" spans="1:8">
      <c r="A14453" s="15">
        <v>14448</v>
      </c>
      <c r="B14453" s="16" t="s">
        <v>59</v>
      </c>
      <c r="C14453" s="16" t="s">
        <v>153</v>
      </c>
      <c r="D14453" s="17">
        <v>6</v>
      </c>
      <c r="E14453" s="17">
        <v>3</v>
      </c>
      <c r="F14453" s="17">
        <v>154</v>
      </c>
      <c r="G14453" s="17">
        <v>203</v>
      </c>
      <c r="H14453" s="17">
        <v>366</v>
      </c>
    </row>
    <row r="14454" spans="1:8">
      <c r="A14454" s="15">
        <v>14449</v>
      </c>
      <c r="B14454" s="16" t="s">
        <v>59</v>
      </c>
      <c r="C14454" s="16" t="s">
        <v>154</v>
      </c>
      <c r="D14454" s="17">
        <v>0</v>
      </c>
      <c r="E14454" s="17">
        <v>0</v>
      </c>
      <c r="F14454" s="17">
        <v>20</v>
      </c>
      <c r="G14454" s="17">
        <v>3</v>
      </c>
      <c r="H14454" s="17">
        <v>23</v>
      </c>
    </row>
    <row r="14455" spans="1:8">
      <c r="A14455" s="15">
        <v>14450</v>
      </c>
      <c r="B14455" s="16" t="s">
        <v>59</v>
      </c>
      <c r="C14455" s="16" t="s">
        <v>155</v>
      </c>
      <c r="D14455" s="17">
        <v>3</v>
      </c>
      <c r="E14455" s="17">
        <v>0</v>
      </c>
      <c r="F14455" s="17">
        <v>41</v>
      </c>
      <c r="G14455" s="17">
        <v>5</v>
      </c>
      <c r="H14455" s="17">
        <v>47</v>
      </c>
    </row>
    <row r="14456" spans="1:8">
      <c r="A14456" s="15">
        <v>14451</v>
      </c>
      <c r="B14456" s="16" t="s">
        <v>59</v>
      </c>
      <c r="C14456" s="16" t="s">
        <v>156</v>
      </c>
      <c r="D14456" s="17">
        <v>0</v>
      </c>
      <c r="E14456" s="17">
        <v>0</v>
      </c>
      <c r="F14456" s="17">
        <v>3</v>
      </c>
      <c r="G14456" s="17">
        <v>0</v>
      </c>
      <c r="H14456" s="17">
        <v>3</v>
      </c>
    </row>
    <row r="14457" spans="1:8">
      <c r="A14457" s="15">
        <v>14452</v>
      </c>
      <c r="B14457" s="16" t="s">
        <v>59</v>
      </c>
      <c r="C14457" s="16" t="s">
        <v>157</v>
      </c>
      <c r="D14457" s="17">
        <v>0</v>
      </c>
      <c r="E14457" s="17">
        <v>0</v>
      </c>
      <c r="F14457" s="17">
        <v>0</v>
      </c>
      <c r="G14457" s="17">
        <v>0</v>
      </c>
      <c r="H14457" s="17">
        <v>0</v>
      </c>
    </row>
    <row r="14458" spans="1:8">
      <c r="A14458" s="15">
        <v>14453</v>
      </c>
      <c r="B14458" s="16" t="s">
        <v>59</v>
      </c>
      <c r="C14458" s="16" t="s">
        <v>158</v>
      </c>
      <c r="D14458" s="17">
        <v>0</v>
      </c>
      <c r="E14458" s="17">
        <v>0</v>
      </c>
      <c r="F14458" s="17">
        <v>0</v>
      </c>
      <c r="G14458" s="17">
        <v>0</v>
      </c>
      <c r="H14458" s="17">
        <v>0</v>
      </c>
    </row>
    <row r="14459" spans="1:8">
      <c r="A14459" s="15">
        <v>14454</v>
      </c>
      <c r="B14459" s="16" t="s">
        <v>59</v>
      </c>
      <c r="C14459" s="16" t="s">
        <v>159</v>
      </c>
      <c r="D14459" s="17">
        <v>0</v>
      </c>
      <c r="E14459" s="17">
        <v>0</v>
      </c>
      <c r="F14459" s="17">
        <v>4</v>
      </c>
      <c r="G14459" s="17">
        <v>17</v>
      </c>
      <c r="H14459" s="17">
        <v>19</v>
      </c>
    </row>
    <row r="14460" spans="1:8">
      <c r="A14460" s="15">
        <v>14455</v>
      </c>
      <c r="B14460" s="16" t="s">
        <v>59</v>
      </c>
      <c r="C14460" s="16" t="s">
        <v>160</v>
      </c>
      <c r="D14460" s="17">
        <v>0</v>
      </c>
      <c r="E14460" s="17">
        <v>6</v>
      </c>
      <c r="F14460" s="17">
        <v>15</v>
      </c>
      <c r="G14460" s="17">
        <v>0</v>
      </c>
      <c r="H14460" s="17">
        <v>26</v>
      </c>
    </row>
    <row r="14461" spans="1:8">
      <c r="A14461" s="15">
        <v>14456</v>
      </c>
      <c r="B14461" s="16" t="s">
        <v>59</v>
      </c>
      <c r="C14461" s="16" t="s">
        <v>161</v>
      </c>
      <c r="D14461" s="17">
        <v>33</v>
      </c>
      <c r="E14461" s="17">
        <v>18</v>
      </c>
      <c r="F14461" s="17">
        <v>259</v>
      </c>
      <c r="G14461" s="17">
        <v>296</v>
      </c>
      <c r="H14461" s="17">
        <v>601</v>
      </c>
    </row>
    <row r="14462" spans="1:8">
      <c r="A14462" s="15">
        <v>14457</v>
      </c>
      <c r="B14462" s="16" t="s">
        <v>59</v>
      </c>
      <c r="C14462" s="16" t="s">
        <v>162</v>
      </c>
      <c r="D14462" s="17">
        <v>0</v>
      </c>
      <c r="E14462" s="17">
        <v>7</v>
      </c>
      <c r="F14462" s="17">
        <v>43</v>
      </c>
      <c r="G14462" s="17">
        <v>5</v>
      </c>
      <c r="H14462" s="17">
        <v>56</v>
      </c>
    </row>
    <row r="14463" spans="1:8">
      <c r="A14463" s="15">
        <v>14458</v>
      </c>
      <c r="B14463" s="16" t="s">
        <v>59</v>
      </c>
      <c r="C14463" s="16" t="s">
        <v>163</v>
      </c>
      <c r="D14463" s="17">
        <v>162</v>
      </c>
      <c r="E14463" s="17">
        <v>203</v>
      </c>
      <c r="F14463" s="17">
        <v>2339</v>
      </c>
      <c r="G14463" s="17">
        <v>485</v>
      </c>
      <c r="H14463" s="17">
        <v>3185</v>
      </c>
    </row>
    <row r="14464" spans="1:8">
      <c r="A14464" s="15">
        <v>14459</v>
      </c>
      <c r="B14464" s="16" t="s">
        <v>59</v>
      </c>
      <c r="C14464" s="16" t="s">
        <v>164</v>
      </c>
      <c r="D14464" s="17">
        <v>0</v>
      </c>
      <c r="E14464" s="17">
        <v>0</v>
      </c>
      <c r="F14464" s="17">
        <v>0</v>
      </c>
      <c r="G14464" s="17">
        <v>0</v>
      </c>
      <c r="H14464" s="17">
        <v>0</v>
      </c>
    </row>
    <row r="14465" spans="1:8">
      <c r="A14465" s="15">
        <v>14460</v>
      </c>
      <c r="B14465" s="16" t="s">
        <v>59</v>
      </c>
      <c r="C14465" s="16" t="s">
        <v>165</v>
      </c>
      <c r="D14465" s="17">
        <v>0</v>
      </c>
      <c r="E14465" s="17">
        <v>0</v>
      </c>
      <c r="F14465" s="17">
        <v>57</v>
      </c>
      <c r="G14465" s="17">
        <v>5</v>
      </c>
      <c r="H14465" s="17">
        <v>60</v>
      </c>
    </row>
    <row r="14466" spans="1:8">
      <c r="A14466" s="15">
        <v>14461</v>
      </c>
      <c r="B14466" s="16" t="s">
        <v>59</v>
      </c>
      <c r="C14466" s="16" t="s">
        <v>166</v>
      </c>
      <c r="D14466" s="17">
        <v>0</v>
      </c>
      <c r="E14466" s="17">
        <v>0</v>
      </c>
      <c r="F14466" s="17">
        <v>12</v>
      </c>
      <c r="G14466" s="17">
        <v>5</v>
      </c>
      <c r="H14466" s="17">
        <v>25</v>
      </c>
    </row>
    <row r="14467" spans="1:8">
      <c r="A14467" s="15">
        <v>14462</v>
      </c>
      <c r="B14467" s="16" t="s">
        <v>59</v>
      </c>
      <c r="C14467" s="16" t="s">
        <v>167</v>
      </c>
      <c r="D14467" s="17">
        <v>9</v>
      </c>
      <c r="E14467" s="17">
        <v>21</v>
      </c>
      <c r="F14467" s="17">
        <v>56</v>
      </c>
      <c r="G14467" s="17">
        <v>0</v>
      </c>
      <c r="H14467" s="17">
        <v>75</v>
      </c>
    </row>
    <row r="14468" spans="1:8">
      <c r="A14468" s="15">
        <v>14463</v>
      </c>
      <c r="B14468" s="16" t="s">
        <v>59</v>
      </c>
      <c r="C14468" s="16" t="s">
        <v>168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59</v>
      </c>
      <c r="C14469" s="16" t="s">
        <v>353</v>
      </c>
      <c r="D14469" s="17">
        <v>0</v>
      </c>
      <c r="E14469" s="17">
        <v>0</v>
      </c>
      <c r="F14469" s="17">
        <v>0</v>
      </c>
      <c r="G14469" s="17">
        <v>0</v>
      </c>
      <c r="H14469" s="17">
        <v>0</v>
      </c>
    </row>
    <row r="14470" spans="1:8">
      <c r="A14470" s="15">
        <v>14465</v>
      </c>
      <c r="B14470" s="16" t="s">
        <v>59</v>
      </c>
      <c r="C14470" s="16" t="s">
        <v>169</v>
      </c>
      <c r="D14470" s="17">
        <v>12</v>
      </c>
      <c r="E14470" s="17">
        <v>12</v>
      </c>
      <c r="F14470" s="17">
        <v>243</v>
      </c>
      <c r="G14470" s="17">
        <v>41</v>
      </c>
      <c r="H14470" s="17">
        <v>310</v>
      </c>
    </row>
    <row r="14471" spans="1:8">
      <c r="A14471" s="15">
        <v>14466</v>
      </c>
      <c r="B14471" s="16" t="s">
        <v>59</v>
      </c>
      <c r="C14471" s="16" t="s">
        <v>170</v>
      </c>
      <c r="D14471" s="17">
        <v>0</v>
      </c>
      <c r="E14471" s="17">
        <v>0</v>
      </c>
      <c r="F14471" s="17">
        <v>30</v>
      </c>
      <c r="G14471" s="17">
        <v>13</v>
      </c>
      <c r="H14471" s="17">
        <v>43</v>
      </c>
    </row>
    <row r="14472" spans="1:8">
      <c r="A14472" s="15">
        <v>14467</v>
      </c>
      <c r="B14472" s="16" t="s">
        <v>59</v>
      </c>
      <c r="C14472" s="16" t="s">
        <v>171</v>
      </c>
      <c r="D14472" s="17">
        <v>11</v>
      </c>
      <c r="E14472" s="17">
        <v>39</v>
      </c>
      <c r="F14472" s="17">
        <v>203</v>
      </c>
      <c r="G14472" s="17">
        <v>26</v>
      </c>
      <c r="H14472" s="17">
        <v>275</v>
      </c>
    </row>
    <row r="14473" spans="1:8">
      <c r="A14473" s="15">
        <v>14468</v>
      </c>
      <c r="B14473" s="16" t="s">
        <v>59</v>
      </c>
      <c r="C14473" s="16" t="s">
        <v>172</v>
      </c>
      <c r="D14473" s="17">
        <v>0</v>
      </c>
      <c r="E14473" s="17">
        <v>0</v>
      </c>
      <c r="F14473" s="17">
        <v>0</v>
      </c>
      <c r="G14473" s="17">
        <v>0</v>
      </c>
      <c r="H14473" s="17">
        <v>0</v>
      </c>
    </row>
    <row r="14474" spans="1:8">
      <c r="A14474" s="15">
        <v>14469</v>
      </c>
      <c r="B14474" s="16" t="s">
        <v>59</v>
      </c>
      <c r="C14474" s="16" t="s">
        <v>173</v>
      </c>
      <c r="D14474" s="17">
        <v>0</v>
      </c>
      <c r="E14474" s="17">
        <v>0</v>
      </c>
      <c r="F14474" s="17">
        <v>0</v>
      </c>
      <c r="G14474" s="17">
        <v>0</v>
      </c>
      <c r="H14474" s="17">
        <v>4</v>
      </c>
    </row>
    <row r="14475" spans="1:8">
      <c r="A14475" s="15">
        <v>14470</v>
      </c>
      <c r="B14475" s="16" t="s">
        <v>59</v>
      </c>
      <c r="C14475" s="16" t="s">
        <v>174</v>
      </c>
      <c r="D14475" s="17">
        <v>0</v>
      </c>
      <c r="E14475" s="17">
        <v>0</v>
      </c>
      <c r="F14475" s="17">
        <v>0</v>
      </c>
      <c r="G14475" s="17">
        <v>0</v>
      </c>
      <c r="H14475" s="17">
        <v>0</v>
      </c>
    </row>
    <row r="14476" spans="1:8">
      <c r="A14476" s="15">
        <v>14471</v>
      </c>
      <c r="B14476" s="16" t="s">
        <v>59</v>
      </c>
      <c r="C14476" s="16" t="s">
        <v>175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59</v>
      </c>
      <c r="C14477" s="16" t="s">
        <v>176</v>
      </c>
      <c r="D14477" s="17">
        <v>0</v>
      </c>
      <c r="E14477" s="17">
        <v>6</v>
      </c>
      <c r="F14477" s="17">
        <v>19</v>
      </c>
      <c r="G14477" s="17">
        <v>13</v>
      </c>
      <c r="H14477" s="17">
        <v>38</v>
      </c>
    </row>
    <row r="14478" spans="1:8">
      <c r="A14478" s="15">
        <v>14473</v>
      </c>
      <c r="B14478" s="16" t="s">
        <v>59</v>
      </c>
      <c r="C14478" s="16" t="s">
        <v>177</v>
      </c>
      <c r="D14478" s="17">
        <v>3</v>
      </c>
      <c r="E14478" s="17">
        <v>0</v>
      </c>
      <c r="F14478" s="17">
        <v>5</v>
      </c>
      <c r="G14478" s="17">
        <v>0</v>
      </c>
      <c r="H14478" s="17">
        <v>5</v>
      </c>
    </row>
    <row r="14479" spans="1:8">
      <c r="A14479" s="15">
        <v>14474</v>
      </c>
      <c r="B14479" s="16" t="s">
        <v>59</v>
      </c>
      <c r="C14479" s="16" t="s">
        <v>178</v>
      </c>
      <c r="D14479" s="17">
        <v>23</v>
      </c>
      <c r="E14479" s="17">
        <v>29</v>
      </c>
      <c r="F14479" s="17">
        <v>362</v>
      </c>
      <c r="G14479" s="17">
        <v>218</v>
      </c>
      <c r="H14479" s="17">
        <v>637</v>
      </c>
    </row>
    <row r="14480" spans="1:8">
      <c r="A14480" s="15">
        <v>14475</v>
      </c>
      <c r="B14480" s="16" t="s">
        <v>59</v>
      </c>
      <c r="C14480" s="16" t="s">
        <v>179</v>
      </c>
      <c r="D14480" s="17">
        <v>0</v>
      </c>
      <c r="E14480" s="17">
        <v>0</v>
      </c>
      <c r="F14480" s="17">
        <v>24</v>
      </c>
      <c r="G14480" s="17">
        <v>0</v>
      </c>
      <c r="H14480" s="17">
        <v>24</v>
      </c>
    </row>
    <row r="14481" spans="1:8">
      <c r="A14481" s="15">
        <v>14476</v>
      </c>
      <c r="B14481" s="16" t="s">
        <v>59</v>
      </c>
      <c r="C14481" s="16" t="s">
        <v>180</v>
      </c>
      <c r="D14481" s="17">
        <v>0</v>
      </c>
      <c r="E14481" s="17">
        <v>0</v>
      </c>
      <c r="F14481" s="17">
        <v>0</v>
      </c>
      <c r="G14481" s="17">
        <v>0</v>
      </c>
      <c r="H14481" s="17">
        <v>0</v>
      </c>
    </row>
    <row r="14482" spans="1:8">
      <c r="A14482" s="15">
        <v>14477</v>
      </c>
      <c r="B14482" s="16" t="s">
        <v>59</v>
      </c>
      <c r="C14482" s="16" t="s">
        <v>181</v>
      </c>
      <c r="D14482" s="17">
        <v>45</v>
      </c>
      <c r="E14482" s="17">
        <v>41</v>
      </c>
      <c r="F14482" s="17">
        <v>866</v>
      </c>
      <c r="G14482" s="17">
        <v>2441</v>
      </c>
      <c r="H14482" s="17">
        <v>3396</v>
      </c>
    </row>
    <row r="14483" spans="1:8">
      <c r="A14483" s="15">
        <v>14478</v>
      </c>
      <c r="B14483" s="16" t="s">
        <v>59</v>
      </c>
      <c r="C14483" s="16" t="s">
        <v>182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59</v>
      </c>
      <c r="C14484" s="16" t="s">
        <v>183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59</v>
      </c>
      <c r="C14485" s="16" t="s">
        <v>184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59</v>
      </c>
      <c r="C14486" s="16" t="s">
        <v>185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59</v>
      </c>
      <c r="C14487" s="16" t="s">
        <v>186</v>
      </c>
      <c r="D14487" s="17">
        <v>0</v>
      </c>
      <c r="E14487" s="17">
        <v>0</v>
      </c>
      <c r="F14487" s="17">
        <v>4</v>
      </c>
      <c r="G14487" s="17">
        <v>0</v>
      </c>
      <c r="H14487" s="17">
        <v>9</v>
      </c>
    </row>
    <row r="14488" spans="1:8">
      <c r="A14488" s="15">
        <v>14483</v>
      </c>
      <c r="B14488" s="16" t="s">
        <v>59</v>
      </c>
      <c r="C14488" s="16" t="s">
        <v>354</v>
      </c>
      <c r="D14488" s="17">
        <v>0</v>
      </c>
      <c r="E14488" s="17">
        <v>0</v>
      </c>
      <c r="F14488" s="17">
        <v>3</v>
      </c>
      <c r="G14488" s="17">
        <v>0</v>
      </c>
      <c r="H14488" s="17">
        <v>3</v>
      </c>
    </row>
    <row r="14489" spans="1:8">
      <c r="A14489" s="15">
        <v>14484</v>
      </c>
      <c r="B14489" s="16" t="s">
        <v>59</v>
      </c>
      <c r="C14489" s="16" t="s">
        <v>187</v>
      </c>
      <c r="D14489" s="17">
        <v>0</v>
      </c>
      <c r="E14489" s="17">
        <v>0</v>
      </c>
      <c r="F14489" s="17">
        <v>0</v>
      </c>
      <c r="G14489" s="17">
        <v>0</v>
      </c>
      <c r="H14489" s="17">
        <v>0</v>
      </c>
    </row>
    <row r="14490" spans="1:8">
      <c r="A14490" s="15">
        <v>14485</v>
      </c>
      <c r="B14490" s="16" t="s">
        <v>59</v>
      </c>
      <c r="C14490" s="16" t="s">
        <v>188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59</v>
      </c>
      <c r="C14491" s="16" t="s">
        <v>189</v>
      </c>
      <c r="D14491" s="17">
        <v>0</v>
      </c>
      <c r="E14491" s="17">
        <v>0</v>
      </c>
      <c r="F14491" s="17">
        <v>7</v>
      </c>
      <c r="G14491" s="17">
        <v>0</v>
      </c>
      <c r="H14491" s="17">
        <v>4</v>
      </c>
    </row>
    <row r="14492" spans="1:8">
      <c r="A14492" s="15">
        <v>14487</v>
      </c>
      <c r="B14492" s="16" t="s">
        <v>59</v>
      </c>
      <c r="C14492" s="16" t="s">
        <v>190</v>
      </c>
      <c r="D14492" s="17">
        <v>0</v>
      </c>
      <c r="E14492" s="17">
        <v>0</v>
      </c>
      <c r="F14492" s="17">
        <v>0</v>
      </c>
      <c r="G14492" s="17">
        <v>0</v>
      </c>
      <c r="H14492" s="17">
        <v>0</v>
      </c>
    </row>
    <row r="14493" spans="1:8">
      <c r="A14493" s="15">
        <v>14488</v>
      </c>
      <c r="B14493" s="16" t="s">
        <v>59</v>
      </c>
      <c r="C14493" s="16" t="s">
        <v>191</v>
      </c>
      <c r="D14493" s="17">
        <v>0</v>
      </c>
      <c r="E14493" s="17">
        <v>0</v>
      </c>
      <c r="F14493" s="17">
        <v>0</v>
      </c>
      <c r="G14493" s="17">
        <v>0</v>
      </c>
      <c r="H14493" s="17">
        <v>0</v>
      </c>
    </row>
    <row r="14494" spans="1:8">
      <c r="A14494" s="15">
        <v>14489</v>
      </c>
      <c r="B14494" s="16" t="s">
        <v>59</v>
      </c>
      <c r="C14494" s="16" t="s">
        <v>192</v>
      </c>
      <c r="D14494" s="17">
        <v>0</v>
      </c>
      <c r="E14494" s="17">
        <v>0</v>
      </c>
      <c r="F14494" s="17">
        <v>4</v>
      </c>
      <c r="G14494" s="17">
        <v>0</v>
      </c>
      <c r="H14494" s="17">
        <v>3</v>
      </c>
    </row>
    <row r="14495" spans="1:8">
      <c r="A14495" s="15">
        <v>14490</v>
      </c>
      <c r="B14495" s="16" t="s">
        <v>59</v>
      </c>
      <c r="C14495" s="16" t="s">
        <v>355</v>
      </c>
      <c r="D14495" s="17">
        <v>16</v>
      </c>
      <c r="E14495" s="17">
        <v>44</v>
      </c>
      <c r="F14495" s="17">
        <v>230</v>
      </c>
      <c r="G14495" s="17">
        <v>12</v>
      </c>
      <c r="H14495" s="17">
        <v>306</v>
      </c>
    </row>
    <row r="14496" spans="1:8">
      <c r="A14496" s="15">
        <v>14491</v>
      </c>
      <c r="B14496" s="16" t="s">
        <v>59</v>
      </c>
      <c r="C14496" s="16" t="s">
        <v>193</v>
      </c>
      <c r="D14496" s="17">
        <v>0</v>
      </c>
      <c r="E14496" s="17">
        <v>3</v>
      </c>
      <c r="F14496" s="17">
        <v>30</v>
      </c>
      <c r="G14496" s="17">
        <v>40</v>
      </c>
      <c r="H14496" s="17">
        <v>76</v>
      </c>
    </row>
    <row r="14497" spans="1:8">
      <c r="A14497" s="15">
        <v>14492</v>
      </c>
      <c r="B14497" s="16" t="s">
        <v>59</v>
      </c>
      <c r="C14497" s="16" t="s">
        <v>194</v>
      </c>
      <c r="D14497" s="17">
        <v>0</v>
      </c>
      <c r="E14497" s="17">
        <v>0</v>
      </c>
      <c r="F14497" s="17">
        <v>4</v>
      </c>
      <c r="G14497" s="17">
        <v>0</v>
      </c>
      <c r="H14497" s="17">
        <v>9</v>
      </c>
    </row>
    <row r="14498" spans="1:8">
      <c r="A14498" s="15">
        <v>14493</v>
      </c>
      <c r="B14498" s="16" t="s">
        <v>59</v>
      </c>
      <c r="C14498" s="16" t="s">
        <v>195</v>
      </c>
      <c r="D14498" s="17">
        <v>341</v>
      </c>
      <c r="E14498" s="17">
        <v>458</v>
      </c>
      <c r="F14498" s="17">
        <v>3140</v>
      </c>
      <c r="G14498" s="17">
        <v>156</v>
      </c>
      <c r="H14498" s="17">
        <v>4090</v>
      </c>
    </row>
    <row r="14499" spans="1:8">
      <c r="A14499" s="15">
        <v>14494</v>
      </c>
      <c r="B14499" s="16" t="s">
        <v>59</v>
      </c>
      <c r="C14499" s="16" t="s">
        <v>196</v>
      </c>
      <c r="D14499" s="17">
        <v>104</v>
      </c>
      <c r="E14499" s="17">
        <v>54</v>
      </c>
      <c r="F14499" s="17">
        <v>485</v>
      </c>
      <c r="G14499" s="17">
        <v>21</v>
      </c>
      <c r="H14499" s="17">
        <v>667</v>
      </c>
    </row>
    <row r="14500" spans="1:8">
      <c r="A14500" s="15">
        <v>14495</v>
      </c>
      <c r="B14500" s="16" t="s">
        <v>59</v>
      </c>
      <c r="C14500" s="16" t="s">
        <v>197</v>
      </c>
      <c r="D14500" s="17">
        <v>67</v>
      </c>
      <c r="E14500" s="17">
        <v>60</v>
      </c>
      <c r="F14500" s="17">
        <v>505</v>
      </c>
      <c r="G14500" s="17">
        <v>7</v>
      </c>
      <c r="H14500" s="17">
        <v>644</v>
      </c>
    </row>
    <row r="14501" spans="1:8">
      <c r="A14501" s="15">
        <v>14496</v>
      </c>
      <c r="B14501" s="16" t="s">
        <v>59</v>
      </c>
      <c r="C14501" s="16" t="s">
        <v>198</v>
      </c>
      <c r="D14501" s="17">
        <v>53</v>
      </c>
      <c r="E14501" s="17">
        <v>58</v>
      </c>
      <c r="F14501" s="17">
        <v>540</v>
      </c>
      <c r="G14501" s="17">
        <v>84</v>
      </c>
      <c r="H14501" s="17">
        <v>728</v>
      </c>
    </row>
    <row r="14502" spans="1:8">
      <c r="A14502" s="15">
        <v>14497</v>
      </c>
      <c r="B14502" s="16" t="s">
        <v>59</v>
      </c>
      <c r="C14502" s="16" t="s">
        <v>199</v>
      </c>
      <c r="D14502" s="17">
        <v>24</v>
      </c>
      <c r="E14502" s="17">
        <v>8</v>
      </c>
      <c r="F14502" s="17">
        <v>404</v>
      </c>
      <c r="G14502" s="17">
        <v>55</v>
      </c>
      <c r="H14502" s="17">
        <v>486</v>
      </c>
    </row>
    <row r="14503" spans="1:8">
      <c r="A14503" s="15">
        <v>14498</v>
      </c>
      <c r="B14503" s="16" t="s">
        <v>59</v>
      </c>
      <c r="C14503" s="16" t="s">
        <v>200</v>
      </c>
      <c r="D14503" s="17">
        <v>0</v>
      </c>
      <c r="E14503" s="17">
        <v>0</v>
      </c>
      <c r="F14503" s="17">
        <v>3</v>
      </c>
      <c r="G14503" s="17">
        <v>5</v>
      </c>
      <c r="H14503" s="17">
        <v>6</v>
      </c>
    </row>
    <row r="14504" spans="1:8">
      <c r="A14504" s="15">
        <v>14499</v>
      </c>
      <c r="B14504" s="16" t="s">
        <v>59</v>
      </c>
      <c r="C14504" s="16" t="s">
        <v>201</v>
      </c>
      <c r="D14504" s="17">
        <v>0</v>
      </c>
      <c r="E14504" s="17">
        <v>3</v>
      </c>
      <c r="F14504" s="17">
        <v>33</v>
      </c>
      <c r="G14504" s="17">
        <v>5</v>
      </c>
      <c r="H14504" s="17">
        <v>45</v>
      </c>
    </row>
    <row r="14505" spans="1:8">
      <c r="A14505" s="15">
        <v>14500</v>
      </c>
      <c r="B14505" s="16" t="s">
        <v>59</v>
      </c>
      <c r="C14505" s="16" t="s">
        <v>202</v>
      </c>
      <c r="D14505" s="17">
        <v>40</v>
      </c>
      <c r="E14505" s="17">
        <v>69</v>
      </c>
      <c r="F14505" s="17">
        <v>1939</v>
      </c>
      <c r="G14505" s="17">
        <v>5851</v>
      </c>
      <c r="H14505" s="17">
        <v>7892</v>
      </c>
    </row>
    <row r="14506" spans="1:8">
      <c r="A14506" s="15">
        <v>14501</v>
      </c>
      <c r="B14506" s="16" t="s">
        <v>59</v>
      </c>
      <c r="C14506" s="16" t="s">
        <v>203</v>
      </c>
      <c r="D14506" s="17">
        <v>0</v>
      </c>
      <c r="E14506" s="17">
        <v>0</v>
      </c>
      <c r="F14506" s="17">
        <v>4</v>
      </c>
      <c r="G14506" s="17">
        <v>0</v>
      </c>
      <c r="H14506" s="17">
        <v>4</v>
      </c>
    </row>
    <row r="14507" spans="1:8">
      <c r="A14507" s="15">
        <v>14502</v>
      </c>
      <c r="B14507" s="16" t="s">
        <v>59</v>
      </c>
      <c r="C14507" s="16" t="s">
        <v>204</v>
      </c>
      <c r="D14507" s="17">
        <v>23</v>
      </c>
      <c r="E14507" s="17">
        <v>37</v>
      </c>
      <c r="F14507" s="17">
        <v>277</v>
      </c>
      <c r="G14507" s="17">
        <v>21</v>
      </c>
      <c r="H14507" s="17">
        <v>355</v>
      </c>
    </row>
    <row r="14508" spans="1:8">
      <c r="A14508" s="15">
        <v>14503</v>
      </c>
      <c r="B14508" s="16" t="s">
        <v>59</v>
      </c>
      <c r="C14508" s="16" t="s">
        <v>205</v>
      </c>
      <c r="D14508" s="17">
        <v>0</v>
      </c>
      <c r="E14508" s="17">
        <v>0</v>
      </c>
      <c r="F14508" s="17">
        <v>0</v>
      </c>
      <c r="G14508" s="17">
        <v>0</v>
      </c>
      <c r="H14508" s="17">
        <v>0</v>
      </c>
    </row>
    <row r="14509" spans="1:8">
      <c r="A14509" s="15">
        <v>14504</v>
      </c>
      <c r="B14509" s="16" t="s">
        <v>59</v>
      </c>
      <c r="C14509" s="16" t="s">
        <v>356</v>
      </c>
      <c r="D14509" s="17">
        <v>0</v>
      </c>
      <c r="E14509" s="17">
        <v>0</v>
      </c>
      <c r="F14509" s="17">
        <v>4</v>
      </c>
      <c r="G14509" s="17">
        <v>0</v>
      </c>
      <c r="H14509" s="17">
        <v>4</v>
      </c>
    </row>
    <row r="14510" spans="1:8">
      <c r="A14510" s="15">
        <v>14505</v>
      </c>
      <c r="B14510" s="16" t="s">
        <v>59</v>
      </c>
      <c r="C14510" s="16" t="s">
        <v>206</v>
      </c>
      <c r="D14510" s="17">
        <v>10</v>
      </c>
      <c r="E14510" s="17">
        <v>9</v>
      </c>
      <c r="F14510" s="17">
        <v>22</v>
      </c>
      <c r="G14510" s="17">
        <v>0</v>
      </c>
      <c r="H14510" s="17">
        <v>45</v>
      </c>
    </row>
    <row r="14511" spans="1:8">
      <c r="A14511" s="15">
        <v>14506</v>
      </c>
      <c r="B14511" s="16" t="s">
        <v>59</v>
      </c>
      <c r="C14511" s="16" t="s">
        <v>207</v>
      </c>
      <c r="D14511" s="17">
        <v>7</v>
      </c>
      <c r="E14511" s="17">
        <v>0</v>
      </c>
      <c r="F14511" s="17">
        <v>9</v>
      </c>
      <c r="G14511" s="17">
        <v>0</v>
      </c>
      <c r="H14511" s="17">
        <v>8</v>
      </c>
    </row>
    <row r="14512" spans="1:8">
      <c r="A14512" s="15">
        <v>14507</v>
      </c>
      <c r="B14512" s="16" t="s">
        <v>59</v>
      </c>
      <c r="C14512" s="16" t="s">
        <v>208</v>
      </c>
      <c r="D14512" s="17">
        <v>5</v>
      </c>
      <c r="E14512" s="17">
        <v>13</v>
      </c>
      <c r="F14512" s="17">
        <v>46</v>
      </c>
      <c r="G14512" s="17">
        <v>0</v>
      </c>
      <c r="H14512" s="17">
        <v>64</v>
      </c>
    </row>
    <row r="14513" spans="1:8">
      <c r="A14513" s="15">
        <v>14508</v>
      </c>
      <c r="B14513" s="16" t="s">
        <v>59</v>
      </c>
      <c r="C14513" s="16" t="s">
        <v>209</v>
      </c>
      <c r="D14513" s="17">
        <v>0</v>
      </c>
      <c r="E14513" s="17">
        <v>0</v>
      </c>
      <c r="F14513" s="17">
        <v>3</v>
      </c>
      <c r="G14513" s="17">
        <v>0</v>
      </c>
      <c r="H14513" s="17">
        <v>9</v>
      </c>
    </row>
    <row r="14514" spans="1:8">
      <c r="A14514" s="15">
        <v>14509</v>
      </c>
      <c r="B14514" s="16" t="s">
        <v>59</v>
      </c>
      <c r="C14514" s="16" t="s">
        <v>357</v>
      </c>
      <c r="D14514" s="17">
        <v>0</v>
      </c>
      <c r="E14514" s="17">
        <v>0</v>
      </c>
      <c r="F14514" s="17">
        <v>0</v>
      </c>
      <c r="G14514" s="17">
        <v>0</v>
      </c>
      <c r="H14514" s="17">
        <v>0</v>
      </c>
    </row>
    <row r="14515" spans="1:8">
      <c r="A14515" s="15">
        <v>14510</v>
      </c>
      <c r="B14515" s="16" t="s">
        <v>59</v>
      </c>
      <c r="C14515" s="16" t="s">
        <v>358</v>
      </c>
      <c r="D14515" s="17">
        <v>17</v>
      </c>
      <c r="E14515" s="17">
        <v>23</v>
      </c>
      <c r="F14515" s="17">
        <v>235</v>
      </c>
      <c r="G14515" s="17">
        <v>6</v>
      </c>
      <c r="H14515" s="17">
        <v>276</v>
      </c>
    </row>
    <row r="14516" spans="1:8">
      <c r="A14516" s="15">
        <v>14511</v>
      </c>
      <c r="B14516" s="16" t="s">
        <v>59</v>
      </c>
      <c r="C14516" s="16" t="s">
        <v>359</v>
      </c>
      <c r="D14516" s="17">
        <v>0</v>
      </c>
      <c r="E14516" s="17">
        <v>0</v>
      </c>
      <c r="F14516" s="17">
        <v>6</v>
      </c>
      <c r="G14516" s="17">
        <v>0</v>
      </c>
      <c r="H14516" s="17">
        <v>8</v>
      </c>
    </row>
    <row r="14517" spans="1:8">
      <c r="A14517" s="15">
        <v>14512</v>
      </c>
      <c r="B14517" s="16" t="s">
        <v>59</v>
      </c>
      <c r="C14517" s="16" t="s">
        <v>210</v>
      </c>
      <c r="D14517" s="17">
        <v>0</v>
      </c>
      <c r="E14517" s="17">
        <v>3</v>
      </c>
      <c r="F14517" s="17">
        <v>64</v>
      </c>
      <c r="G14517" s="17">
        <v>0</v>
      </c>
      <c r="H14517" s="17">
        <v>70</v>
      </c>
    </row>
    <row r="14518" spans="1:8">
      <c r="A14518" s="15">
        <v>14513</v>
      </c>
      <c r="B14518" s="16" t="s">
        <v>59</v>
      </c>
      <c r="C14518" s="16" t="s">
        <v>360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59</v>
      </c>
      <c r="C14519" s="16" t="s">
        <v>211</v>
      </c>
      <c r="D14519" s="17">
        <v>0</v>
      </c>
      <c r="E14519" s="17">
        <v>0</v>
      </c>
      <c r="F14519" s="17">
        <v>18</v>
      </c>
      <c r="G14519" s="17">
        <v>0</v>
      </c>
      <c r="H14519" s="17">
        <v>22</v>
      </c>
    </row>
    <row r="14520" spans="1:8">
      <c r="A14520" s="15">
        <v>14515</v>
      </c>
      <c r="B14520" s="16" t="s">
        <v>59</v>
      </c>
      <c r="C14520" s="16" t="s">
        <v>212</v>
      </c>
      <c r="D14520" s="17">
        <v>0</v>
      </c>
      <c r="E14520" s="17">
        <v>3</v>
      </c>
      <c r="F14520" s="17">
        <v>4</v>
      </c>
      <c r="G14520" s="17">
        <v>19</v>
      </c>
      <c r="H14520" s="17">
        <v>29</v>
      </c>
    </row>
    <row r="14521" spans="1:8">
      <c r="A14521" s="15">
        <v>14516</v>
      </c>
      <c r="B14521" s="16" t="s">
        <v>59</v>
      </c>
      <c r="C14521" s="16" t="s">
        <v>213</v>
      </c>
      <c r="D14521" s="17">
        <v>36</v>
      </c>
      <c r="E14521" s="17">
        <v>111</v>
      </c>
      <c r="F14521" s="17">
        <v>1945</v>
      </c>
      <c r="G14521" s="17">
        <v>549</v>
      </c>
      <c r="H14521" s="17">
        <v>2650</v>
      </c>
    </row>
    <row r="14522" spans="1:8">
      <c r="A14522" s="15">
        <v>14517</v>
      </c>
      <c r="B14522" s="16" t="s">
        <v>59</v>
      </c>
      <c r="C14522" s="16" t="s">
        <v>214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59</v>
      </c>
      <c r="C14523" s="16" t="s">
        <v>215</v>
      </c>
      <c r="D14523" s="17">
        <v>3</v>
      </c>
      <c r="E14523" s="17">
        <v>0</v>
      </c>
      <c r="F14523" s="17">
        <v>0</v>
      </c>
      <c r="G14523" s="17">
        <v>0</v>
      </c>
      <c r="H14523" s="17">
        <v>7</v>
      </c>
    </row>
    <row r="14524" spans="1:8">
      <c r="A14524" s="15">
        <v>14519</v>
      </c>
      <c r="B14524" s="16" t="s">
        <v>59</v>
      </c>
      <c r="C14524" s="16" t="s">
        <v>216</v>
      </c>
      <c r="D14524" s="17">
        <v>0</v>
      </c>
      <c r="E14524" s="17">
        <v>0</v>
      </c>
      <c r="F14524" s="17">
        <v>19</v>
      </c>
      <c r="G14524" s="17">
        <v>11</v>
      </c>
      <c r="H14524" s="17">
        <v>36</v>
      </c>
    </row>
    <row r="14525" spans="1:8">
      <c r="A14525" s="15">
        <v>14520</v>
      </c>
      <c r="B14525" s="16" t="s">
        <v>59</v>
      </c>
      <c r="C14525" s="16" t="s">
        <v>217</v>
      </c>
      <c r="D14525" s="17">
        <v>0</v>
      </c>
      <c r="E14525" s="17">
        <v>0</v>
      </c>
      <c r="F14525" s="17">
        <v>0</v>
      </c>
      <c r="G14525" s="17">
        <v>0</v>
      </c>
      <c r="H14525" s="17">
        <v>0</v>
      </c>
    </row>
    <row r="14526" spans="1:8">
      <c r="A14526" s="15">
        <v>14521</v>
      </c>
      <c r="B14526" s="16" t="s">
        <v>59</v>
      </c>
      <c r="C14526" s="16" t="s">
        <v>218</v>
      </c>
      <c r="D14526" s="17">
        <v>0</v>
      </c>
      <c r="E14526" s="17">
        <v>3</v>
      </c>
      <c r="F14526" s="17">
        <v>8</v>
      </c>
      <c r="G14526" s="17">
        <v>3</v>
      </c>
      <c r="H14526" s="17">
        <v>14</v>
      </c>
    </row>
    <row r="14527" spans="1:8">
      <c r="A14527" s="15">
        <v>14522</v>
      </c>
      <c r="B14527" s="16" t="s">
        <v>59</v>
      </c>
      <c r="C14527" s="16" t="s">
        <v>219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59</v>
      </c>
      <c r="C14528" s="16" t="s">
        <v>361</v>
      </c>
      <c r="D14528" s="17">
        <v>0</v>
      </c>
      <c r="E14528" s="17">
        <v>0</v>
      </c>
      <c r="F14528" s="17">
        <v>5</v>
      </c>
      <c r="G14528" s="17">
        <v>0</v>
      </c>
      <c r="H14528" s="17">
        <v>10</v>
      </c>
    </row>
    <row r="14529" spans="1:8">
      <c r="A14529" s="15">
        <v>14524</v>
      </c>
      <c r="B14529" s="16" t="s">
        <v>59</v>
      </c>
      <c r="C14529" s="16" t="s">
        <v>220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59</v>
      </c>
      <c r="C14530" s="16" t="s">
        <v>221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59</v>
      </c>
      <c r="C14531" s="16" t="s">
        <v>222</v>
      </c>
      <c r="D14531" s="17">
        <v>0</v>
      </c>
      <c r="E14531" s="17">
        <v>0</v>
      </c>
      <c r="F14531" s="17">
        <v>15</v>
      </c>
      <c r="G14531" s="17">
        <v>0</v>
      </c>
      <c r="H14531" s="17">
        <v>14</v>
      </c>
    </row>
    <row r="14532" spans="1:8">
      <c r="A14532" s="15">
        <v>14527</v>
      </c>
      <c r="B14532" s="16" t="s">
        <v>59</v>
      </c>
      <c r="C14532" s="16" t="s">
        <v>223</v>
      </c>
      <c r="D14532" s="17">
        <v>47</v>
      </c>
      <c r="E14532" s="17">
        <v>158</v>
      </c>
      <c r="F14532" s="17">
        <v>671</v>
      </c>
      <c r="G14532" s="17">
        <v>66</v>
      </c>
      <c r="H14532" s="17">
        <v>936</v>
      </c>
    </row>
    <row r="14533" spans="1:8">
      <c r="A14533" s="15">
        <v>14528</v>
      </c>
      <c r="B14533" s="16" t="s">
        <v>59</v>
      </c>
      <c r="C14533" s="16" t="s">
        <v>224</v>
      </c>
      <c r="D14533" s="17">
        <v>10</v>
      </c>
      <c r="E14533" s="17">
        <v>8</v>
      </c>
      <c r="F14533" s="17">
        <v>27</v>
      </c>
      <c r="G14533" s="17">
        <v>0</v>
      </c>
      <c r="H14533" s="17">
        <v>42</v>
      </c>
    </row>
    <row r="14534" spans="1:8">
      <c r="A14534" s="15">
        <v>14529</v>
      </c>
      <c r="B14534" s="16" t="s">
        <v>59</v>
      </c>
      <c r="C14534" s="16" t="s">
        <v>225</v>
      </c>
      <c r="D14534" s="17">
        <v>0</v>
      </c>
      <c r="E14534" s="17">
        <v>0</v>
      </c>
      <c r="F14534" s="17">
        <v>0</v>
      </c>
      <c r="G14534" s="17">
        <v>0</v>
      </c>
      <c r="H14534" s="17">
        <v>3</v>
      </c>
    </row>
    <row r="14535" spans="1:8">
      <c r="A14535" s="15">
        <v>14530</v>
      </c>
      <c r="B14535" s="16" t="s">
        <v>59</v>
      </c>
      <c r="C14535" s="16" t="s">
        <v>226</v>
      </c>
      <c r="D14535" s="17">
        <v>0</v>
      </c>
      <c r="E14535" s="17">
        <v>0</v>
      </c>
      <c r="F14535" s="17">
        <v>173</v>
      </c>
      <c r="G14535" s="17">
        <v>666</v>
      </c>
      <c r="H14535" s="17">
        <v>839</v>
      </c>
    </row>
    <row r="14536" spans="1:8">
      <c r="A14536" s="15">
        <v>14531</v>
      </c>
      <c r="B14536" s="16" t="s">
        <v>59</v>
      </c>
      <c r="C14536" s="16" t="s">
        <v>227</v>
      </c>
      <c r="D14536" s="17">
        <v>0</v>
      </c>
      <c r="E14536" s="17">
        <v>0</v>
      </c>
      <c r="F14536" s="17">
        <v>0</v>
      </c>
      <c r="G14536" s="17">
        <v>0</v>
      </c>
      <c r="H14536" s="17">
        <v>0</v>
      </c>
    </row>
    <row r="14537" spans="1:8">
      <c r="A14537" s="15">
        <v>14532</v>
      </c>
      <c r="B14537" s="16" t="s">
        <v>59</v>
      </c>
      <c r="C14537" s="16" t="s">
        <v>228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59</v>
      </c>
      <c r="C14538" s="16" t="s">
        <v>373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59</v>
      </c>
      <c r="C14539" s="16" t="s">
        <v>229</v>
      </c>
      <c r="D14539" s="17">
        <v>0</v>
      </c>
      <c r="E14539" s="17">
        <v>0</v>
      </c>
      <c r="F14539" s="17">
        <v>0</v>
      </c>
      <c r="G14539" s="17">
        <v>0</v>
      </c>
      <c r="H14539" s="17">
        <v>0</v>
      </c>
    </row>
    <row r="14540" spans="1:8">
      <c r="A14540" s="15">
        <v>14535</v>
      </c>
      <c r="B14540" s="16" t="s">
        <v>59</v>
      </c>
      <c r="C14540" s="16" t="s">
        <v>230</v>
      </c>
      <c r="D14540" s="17">
        <v>5</v>
      </c>
      <c r="E14540" s="17">
        <v>13</v>
      </c>
      <c r="F14540" s="17">
        <v>167</v>
      </c>
      <c r="G14540" s="17">
        <v>18</v>
      </c>
      <c r="H14540" s="17">
        <v>210</v>
      </c>
    </row>
    <row r="14541" spans="1:8">
      <c r="A14541" s="15">
        <v>14536</v>
      </c>
      <c r="B14541" s="16" t="s">
        <v>59</v>
      </c>
      <c r="C14541" s="16" t="s">
        <v>231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59</v>
      </c>
      <c r="C14542" s="16" t="s">
        <v>232</v>
      </c>
      <c r="D14542" s="17">
        <v>0</v>
      </c>
      <c r="E14542" s="17">
        <v>0</v>
      </c>
      <c r="F14542" s="17">
        <v>0</v>
      </c>
      <c r="G14542" s="17">
        <v>0</v>
      </c>
      <c r="H14542" s="17">
        <v>0</v>
      </c>
    </row>
    <row r="14543" spans="1:8">
      <c r="A14543" s="15">
        <v>14538</v>
      </c>
      <c r="B14543" s="16" t="s">
        <v>59</v>
      </c>
      <c r="C14543" s="16" t="s">
        <v>233</v>
      </c>
      <c r="D14543" s="17">
        <v>7</v>
      </c>
      <c r="E14543" s="17">
        <v>0</v>
      </c>
      <c r="F14543" s="17">
        <v>60</v>
      </c>
      <c r="G14543" s="17">
        <v>0</v>
      </c>
      <c r="H14543" s="17">
        <v>71</v>
      </c>
    </row>
    <row r="14544" spans="1:8">
      <c r="A14544" s="15">
        <v>14539</v>
      </c>
      <c r="B14544" s="16" t="s">
        <v>59</v>
      </c>
      <c r="C14544" s="16" t="s">
        <v>362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59</v>
      </c>
      <c r="C14545" s="16" t="s">
        <v>234</v>
      </c>
      <c r="D14545" s="17">
        <v>0</v>
      </c>
      <c r="E14545" s="17">
        <v>0</v>
      </c>
      <c r="F14545" s="17">
        <v>0</v>
      </c>
      <c r="G14545" s="17">
        <v>0</v>
      </c>
      <c r="H14545" s="17">
        <v>0</v>
      </c>
    </row>
    <row r="14546" spans="1:8">
      <c r="A14546" s="15">
        <v>14541</v>
      </c>
      <c r="B14546" s="16" t="s">
        <v>59</v>
      </c>
      <c r="C14546" s="16" t="s">
        <v>235</v>
      </c>
      <c r="D14546" s="17">
        <v>0</v>
      </c>
      <c r="E14546" s="17">
        <v>3</v>
      </c>
      <c r="F14546" s="17">
        <v>24</v>
      </c>
      <c r="G14546" s="17">
        <v>0</v>
      </c>
      <c r="H14546" s="17">
        <v>27</v>
      </c>
    </row>
    <row r="14547" spans="1:8">
      <c r="A14547" s="15">
        <v>14542</v>
      </c>
      <c r="B14547" s="16" t="s">
        <v>59</v>
      </c>
      <c r="C14547" s="16" t="s">
        <v>236</v>
      </c>
      <c r="D14547" s="17">
        <v>0</v>
      </c>
      <c r="E14547" s="17">
        <v>0</v>
      </c>
      <c r="F14547" s="17">
        <v>0</v>
      </c>
      <c r="G14547" s="17">
        <v>0</v>
      </c>
      <c r="H14547" s="17">
        <v>0</v>
      </c>
    </row>
    <row r="14548" spans="1:8">
      <c r="A14548" s="15">
        <v>14543</v>
      </c>
      <c r="B14548" s="16" t="s">
        <v>59</v>
      </c>
      <c r="C14548" s="16" t="s">
        <v>237</v>
      </c>
      <c r="D14548" s="17">
        <v>0</v>
      </c>
      <c r="E14548" s="17">
        <v>0</v>
      </c>
      <c r="F14548" s="17">
        <v>0</v>
      </c>
      <c r="G14548" s="17">
        <v>0</v>
      </c>
      <c r="H14548" s="17">
        <v>0</v>
      </c>
    </row>
    <row r="14549" spans="1:8">
      <c r="A14549" s="15">
        <v>14544</v>
      </c>
      <c r="B14549" s="16" t="s">
        <v>59</v>
      </c>
      <c r="C14549" s="16" t="s">
        <v>238</v>
      </c>
      <c r="D14549" s="17">
        <v>4</v>
      </c>
      <c r="E14549" s="17">
        <v>5</v>
      </c>
      <c r="F14549" s="17">
        <v>11</v>
      </c>
      <c r="G14549" s="17">
        <v>0</v>
      </c>
      <c r="H14549" s="17">
        <v>20</v>
      </c>
    </row>
    <row r="14550" spans="1:8">
      <c r="A14550" s="15">
        <v>14545</v>
      </c>
      <c r="B14550" s="16" t="s">
        <v>59</v>
      </c>
      <c r="C14550" s="16" t="s">
        <v>239</v>
      </c>
      <c r="D14550" s="17">
        <v>0</v>
      </c>
      <c r="E14550" s="17">
        <v>0</v>
      </c>
      <c r="F14550" s="17">
        <v>0</v>
      </c>
      <c r="G14550" s="17">
        <v>3</v>
      </c>
      <c r="H14550" s="17">
        <v>7</v>
      </c>
    </row>
    <row r="14551" spans="1:8">
      <c r="A14551" s="15">
        <v>14546</v>
      </c>
      <c r="B14551" s="16" t="s">
        <v>59</v>
      </c>
      <c r="C14551" s="16" t="s">
        <v>374</v>
      </c>
      <c r="D14551" s="17">
        <v>0</v>
      </c>
      <c r="E14551" s="17">
        <v>0</v>
      </c>
      <c r="F14551" s="17">
        <v>0</v>
      </c>
      <c r="G14551" s="17">
        <v>0</v>
      </c>
      <c r="H14551" s="17">
        <v>0</v>
      </c>
    </row>
    <row r="14552" spans="1:8">
      <c r="A14552" s="15">
        <v>14547</v>
      </c>
      <c r="B14552" s="16" t="s">
        <v>59</v>
      </c>
      <c r="C14552" s="16" t="s">
        <v>240</v>
      </c>
      <c r="D14552" s="17">
        <v>0</v>
      </c>
      <c r="E14552" s="17">
        <v>0</v>
      </c>
      <c r="F14552" s="17">
        <v>30</v>
      </c>
      <c r="G14552" s="17">
        <v>7</v>
      </c>
      <c r="H14552" s="17">
        <v>32</v>
      </c>
    </row>
    <row r="14553" spans="1:8">
      <c r="A14553" s="15">
        <v>14548</v>
      </c>
      <c r="B14553" s="16" t="s">
        <v>59</v>
      </c>
      <c r="C14553" s="16" t="s">
        <v>241</v>
      </c>
      <c r="D14553" s="17">
        <v>0</v>
      </c>
      <c r="E14553" s="17">
        <v>0</v>
      </c>
      <c r="F14553" s="17">
        <v>4</v>
      </c>
      <c r="G14553" s="17">
        <v>0</v>
      </c>
      <c r="H14553" s="17">
        <v>4</v>
      </c>
    </row>
    <row r="14554" spans="1:8">
      <c r="A14554" s="15">
        <v>14549</v>
      </c>
      <c r="B14554" s="16" t="s">
        <v>59</v>
      </c>
      <c r="C14554" s="16" t="s">
        <v>382</v>
      </c>
      <c r="D14554" s="17">
        <v>4</v>
      </c>
      <c r="E14554" s="17">
        <v>17</v>
      </c>
      <c r="F14554" s="17">
        <v>76</v>
      </c>
      <c r="G14554" s="17">
        <v>14</v>
      </c>
      <c r="H14554" s="17">
        <v>111</v>
      </c>
    </row>
    <row r="14555" spans="1:8">
      <c r="A14555" s="15">
        <v>14550</v>
      </c>
      <c r="B14555" s="16" t="s">
        <v>59</v>
      </c>
      <c r="C14555" s="16" t="s">
        <v>242</v>
      </c>
      <c r="D14555" s="17">
        <v>0</v>
      </c>
      <c r="E14555" s="17">
        <v>4</v>
      </c>
      <c r="F14555" s="17">
        <v>0</v>
      </c>
      <c r="G14555" s="17">
        <v>0</v>
      </c>
      <c r="H14555" s="17">
        <v>4</v>
      </c>
    </row>
    <row r="14556" spans="1:8">
      <c r="A14556" s="15">
        <v>14551</v>
      </c>
      <c r="B14556" s="16" t="s">
        <v>59</v>
      </c>
      <c r="C14556" s="16" t="s">
        <v>243</v>
      </c>
      <c r="D14556" s="17">
        <v>0</v>
      </c>
      <c r="E14556" s="17">
        <v>0</v>
      </c>
      <c r="F14556" s="17">
        <v>0</v>
      </c>
      <c r="G14556" s="17">
        <v>0</v>
      </c>
      <c r="H14556" s="17">
        <v>0</v>
      </c>
    </row>
    <row r="14557" spans="1:8">
      <c r="A14557" s="15">
        <v>14552</v>
      </c>
      <c r="B14557" s="16" t="s">
        <v>59</v>
      </c>
      <c r="C14557" s="16" t="s">
        <v>244</v>
      </c>
      <c r="D14557" s="17">
        <v>56</v>
      </c>
      <c r="E14557" s="17">
        <v>581</v>
      </c>
      <c r="F14557" s="17">
        <v>1712</v>
      </c>
      <c r="G14557" s="17">
        <v>12</v>
      </c>
      <c r="H14557" s="17">
        <v>2357</v>
      </c>
    </row>
    <row r="14558" spans="1:8">
      <c r="A14558" s="15">
        <v>14553</v>
      </c>
      <c r="B14558" s="16" t="s">
        <v>59</v>
      </c>
      <c r="C14558" s="16" t="s">
        <v>245</v>
      </c>
      <c r="D14558" s="17">
        <v>12</v>
      </c>
      <c r="E14558" s="17">
        <v>13</v>
      </c>
      <c r="F14558" s="17">
        <v>130</v>
      </c>
      <c r="G14558" s="17">
        <v>60</v>
      </c>
      <c r="H14558" s="17">
        <v>213</v>
      </c>
    </row>
    <row r="14559" spans="1:8">
      <c r="A14559" s="15">
        <v>14554</v>
      </c>
      <c r="B14559" s="16" t="s">
        <v>59</v>
      </c>
      <c r="C14559" s="16" t="s">
        <v>246</v>
      </c>
      <c r="D14559" s="17">
        <v>0</v>
      </c>
      <c r="E14559" s="17">
        <v>0</v>
      </c>
      <c r="F14559" s="17">
        <v>0</v>
      </c>
      <c r="G14559" s="17">
        <v>0</v>
      </c>
      <c r="H14559" s="17">
        <v>0</v>
      </c>
    </row>
    <row r="14560" spans="1:8">
      <c r="A14560" s="15">
        <v>14555</v>
      </c>
      <c r="B14560" s="16" t="s">
        <v>59</v>
      </c>
      <c r="C14560" s="16" t="s">
        <v>247</v>
      </c>
      <c r="D14560" s="17">
        <v>126</v>
      </c>
      <c r="E14560" s="17">
        <v>322</v>
      </c>
      <c r="F14560" s="17">
        <v>2332</v>
      </c>
      <c r="G14560" s="17">
        <v>98</v>
      </c>
      <c r="H14560" s="17">
        <v>2871</v>
      </c>
    </row>
    <row r="14561" spans="1:8">
      <c r="A14561" s="15">
        <v>14556</v>
      </c>
      <c r="B14561" s="16" t="s">
        <v>59</v>
      </c>
      <c r="C14561" s="16" t="s">
        <v>248</v>
      </c>
      <c r="D14561" s="17">
        <v>0</v>
      </c>
      <c r="E14561" s="17">
        <v>0</v>
      </c>
      <c r="F14561" s="17">
        <v>0</v>
      </c>
      <c r="G14561" s="17">
        <v>0</v>
      </c>
      <c r="H14561" s="17">
        <v>0</v>
      </c>
    </row>
    <row r="14562" spans="1:8">
      <c r="A14562" s="15">
        <v>14557</v>
      </c>
      <c r="B14562" s="16" t="s">
        <v>59</v>
      </c>
      <c r="C14562" s="16" t="s">
        <v>249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59</v>
      </c>
      <c r="C14563" s="16" t="s">
        <v>250</v>
      </c>
      <c r="D14563" s="17">
        <v>3</v>
      </c>
      <c r="E14563" s="17">
        <v>0</v>
      </c>
      <c r="F14563" s="17">
        <v>36</v>
      </c>
      <c r="G14563" s="17">
        <v>0</v>
      </c>
      <c r="H14563" s="17">
        <v>39</v>
      </c>
    </row>
    <row r="14564" spans="1:8">
      <c r="A14564" s="15">
        <v>14559</v>
      </c>
      <c r="B14564" s="16" t="s">
        <v>59</v>
      </c>
      <c r="C14564" s="16" t="s">
        <v>251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59</v>
      </c>
      <c r="C14565" s="16" t="s">
        <v>252</v>
      </c>
      <c r="D14565" s="17">
        <v>0</v>
      </c>
      <c r="E14565" s="17">
        <v>0</v>
      </c>
      <c r="F14565" s="17">
        <v>0</v>
      </c>
      <c r="G14565" s="17">
        <v>0</v>
      </c>
      <c r="H14565" s="17">
        <v>0</v>
      </c>
    </row>
    <row r="14566" spans="1:8">
      <c r="A14566" s="15">
        <v>14561</v>
      </c>
      <c r="B14566" s="16" t="s">
        <v>59</v>
      </c>
      <c r="C14566" s="16" t="s">
        <v>253</v>
      </c>
      <c r="D14566" s="17">
        <v>0</v>
      </c>
      <c r="E14566" s="17">
        <v>0</v>
      </c>
      <c r="F14566" s="17">
        <v>0</v>
      </c>
      <c r="G14566" s="17">
        <v>0</v>
      </c>
      <c r="H14566" s="17">
        <v>3</v>
      </c>
    </row>
    <row r="14567" spans="1:8">
      <c r="A14567" s="15">
        <v>14562</v>
      </c>
      <c r="B14567" s="16" t="s">
        <v>59</v>
      </c>
      <c r="C14567" s="16" t="s">
        <v>254</v>
      </c>
      <c r="D14567" s="17">
        <v>0</v>
      </c>
      <c r="E14567" s="17">
        <v>0</v>
      </c>
      <c r="F14567" s="17">
        <v>6</v>
      </c>
      <c r="G14567" s="17">
        <v>0</v>
      </c>
      <c r="H14567" s="17">
        <v>5</v>
      </c>
    </row>
    <row r="14568" spans="1:8">
      <c r="A14568" s="15">
        <v>14563</v>
      </c>
      <c r="B14568" s="16" t="s">
        <v>59</v>
      </c>
      <c r="C14568" s="16" t="s">
        <v>255</v>
      </c>
      <c r="D14568" s="17">
        <v>0</v>
      </c>
      <c r="E14568" s="17">
        <v>0</v>
      </c>
      <c r="F14568" s="17">
        <v>0</v>
      </c>
      <c r="G14568" s="17">
        <v>0</v>
      </c>
      <c r="H14568" s="17">
        <v>0</v>
      </c>
    </row>
    <row r="14569" spans="1:8">
      <c r="A14569" s="15">
        <v>14564</v>
      </c>
      <c r="B14569" s="16" t="s">
        <v>59</v>
      </c>
      <c r="C14569" s="16" t="s">
        <v>256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59</v>
      </c>
      <c r="C14570" s="16" t="s">
        <v>257</v>
      </c>
      <c r="D14570" s="17">
        <v>0</v>
      </c>
      <c r="E14570" s="17">
        <v>0</v>
      </c>
      <c r="F14570" s="17">
        <v>0</v>
      </c>
      <c r="G14570" s="17">
        <v>0</v>
      </c>
      <c r="H14570" s="17">
        <v>0</v>
      </c>
    </row>
    <row r="14571" spans="1:8">
      <c r="A14571" s="15">
        <v>14566</v>
      </c>
      <c r="B14571" s="16" t="s">
        <v>59</v>
      </c>
      <c r="C14571" s="16" t="s">
        <v>258</v>
      </c>
      <c r="D14571" s="17">
        <v>0</v>
      </c>
      <c r="E14571" s="17">
        <v>0</v>
      </c>
      <c r="F14571" s="17">
        <v>58</v>
      </c>
      <c r="G14571" s="17">
        <v>22</v>
      </c>
      <c r="H14571" s="17">
        <v>83</v>
      </c>
    </row>
    <row r="14572" spans="1:8">
      <c r="A14572" s="15">
        <v>14567</v>
      </c>
      <c r="B14572" s="16" t="s">
        <v>59</v>
      </c>
      <c r="C14572" s="16" t="s">
        <v>259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59</v>
      </c>
      <c r="C14573" s="16" t="s">
        <v>260</v>
      </c>
      <c r="D14573" s="17">
        <v>0</v>
      </c>
      <c r="E14573" s="17">
        <v>0</v>
      </c>
      <c r="F14573" s="17">
        <v>0</v>
      </c>
      <c r="G14573" s="17">
        <v>0</v>
      </c>
      <c r="H14573" s="17">
        <v>0</v>
      </c>
    </row>
    <row r="14574" spans="1:8">
      <c r="A14574" s="15">
        <v>14569</v>
      </c>
      <c r="B14574" s="16" t="s">
        <v>59</v>
      </c>
      <c r="C14574" s="16" t="s">
        <v>261</v>
      </c>
      <c r="D14574" s="17">
        <v>3</v>
      </c>
      <c r="E14574" s="17">
        <v>11</v>
      </c>
      <c r="F14574" s="17">
        <v>35</v>
      </c>
      <c r="G14574" s="17">
        <v>5</v>
      </c>
      <c r="H14574" s="17">
        <v>44</v>
      </c>
    </row>
    <row r="14575" spans="1:8">
      <c r="A14575" s="15">
        <v>14570</v>
      </c>
      <c r="B14575" s="16" t="s">
        <v>59</v>
      </c>
      <c r="C14575" s="16" t="s">
        <v>262</v>
      </c>
      <c r="D14575" s="17">
        <v>9</v>
      </c>
      <c r="E14575" s="17">
        <v>3</v>
      </c>
      <c r="F14575" s="17">
        <v>8</v>
      </c>
      <c r="G14575" s="17">
        <v>0</v>
      </c>
      <c r="H14575" s="17">
        <v>29</v>
      </c>
    </row>
    <row r="14576" spans="1:8">
      <c r="A14576" s="15">
        <v>14571</v>
      </c>
      <c r="B14576" s="16" t="s">
        <v>59</v>
      </c>
      <c r="C14576" s="16" t="s">
        <v>263</v>
      </c>
      <c r="D14576" s="17">
        <v>412</v>
      </c>
      <c r="E14576" s="17">
        <v>489</v>
      </c>
      <c r="F14576" s="17">
        <v>2151</v>
      </c>
      <c r="G14576" s="17">
        <v>20</v>
      </c>
      <c r="H14576" s="17">
        <v>3073</v>
      </c>
    </row>
    <row r="14577" spans="1:8">
      <c r="A14577" s="15">
        <v>14572</v>
      </c>
      <c r="B14577" s="16" t="s">
        <v>59</v>
      </c>
      <c r="C14577" s="16" t="s">
        <v>264</v>
      </c>
      <c r="D14577" s="17">
        <v>0</v>
      </c>
      <c r="E14577" s="17">
        <v>0</v>
      </c>
      <c r="F14577" s="17">
        <v>0</v>
      </c>
      <c r="G14577" s="17">
        <v>0</v>
      </c>
      <c r="H14577" s="17">
        <v>0</v>
      </c>
    </row>
    <row r="14578" spans="1:8">
      <c r="A14578" s="15">
        <v>14573</v>
      </c>
      <c r="B14578" s="16" t="s">
        <v>59</v>
      </c>
      <c r="C14578" s="16" t="s">
        <v>265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59</v>
      </c>
      <c r="C14579" s="16" t="s">
        <v>266</v>
      </c>
      <c r="D14579" s="17">
        <v>0</v>
      </c>
      <c r="E14579" s="17">
        <v>3</v>
      </c>
      <c r="F14579" s="17">
        <v>63</v>
      </c>
      <c r="G14579" s="17">
        <v>5</v>
      </c>
      <c r="H14579" s="17">
        <v>69</v>
      </c>
    </row>
    <row r="14580" spans="1:8">
      <c r="A14580" s="15">
        <v>14575</v>
      </c>
      <c r="B14580" s="16" t="s">
        <v>59</v>
      </c>
      <c r="C14580" s="16" t="s">
        <v>267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4</v>
      </c>
    </row>
    <row r="14581" spans="1:8">
      <c r="A14581" s="15">
        <v>14576</v>
      </c>
      <c r="B14581" s="16" t="s">
        <v>59</v>
      </c>
      <c r="C14581" s="16" t="s">
        <v>268</v>
      </c>
      <c r="D14581" s="17">
        <v>0</v>
      </c>
      <c r="E14581" s="17">
        <v>0</v>
      </c>
      <c r="F14581" s="17">
        <v>54</v>
      </c>
      <c r="G14581" s="17">
        <v>6</v>
      </c>
      <c r="H14581" s="17">
        <v>62</v>
      </c>
    </row>
    <row r="14582" spans="1:8">
      <c r="A14582" s="15">
        <v>14577</v>
      </c>
      <c r="B14582" s="16" t="s">
        <v>59</v>
      </c>
      <c r="C14582" s="16" t="s">
        <v>269</v>
      </c>
      <c r="D14582" s="17">
        <v>92</v>
      </c>
      <c r="E14582" s="17">
        <v>95</v>
      </c>
      <c r="F14582" s="17">
        <v>864</v>
      </c>
      <c r="G14582" s="17">
        <v>90</v>
      </c>
      <c r="H14582" s="17">
        <v>1138</v>
      </c>
    </row>
    <row r="14583" spans="1:8">
      <c r="A14583" s="15">
        <v>14578</v>
      </c>
      <c r="B14583" s="16" t="s">
        <v>59</v>
      </c>
      <c r="C14583" s="16" t="s">
        <v>363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59</v>
      </c>
      <c r="C14584" s="16" t="s">
        <v>270</v>
      </c>
      <c r="D14584" s="17">
        <v>0</v>
      </c>
      <c r="E14584" s="17">
        <v>9</v>
      </c>
      <c r="F14584" s="17">
        <v>229</v>
      </c>
      <c r="G14584" s="17">
        <v>176</v>
      </c>
      <c r="H14584" s="17">
        <v>410</v>
      </c>
    </row>
    <row r="14585" spans="1:8">
      <c r="A14585" s="15">
        <v>14580</v>
      </c>
      <c r="B14585" s="16" t="s">
        <v>59</v>
      </c>
      <c r="C14585" s="16" t="s">
        <v>271</v>
      </c>
      <c r="D14585" s="17">
        <v>3</v>
      </c>
      <c r="E14585" s="17">
        <v>0</v>
      </c>
      <c r="F14585" s="17">
        <v>81</v>
      </c>
      <c r="G14585" s="17">
        <v>21</v>
      </c>
      <c r="H14585" s="17">
        <v>109</v>
      </c>
    </row>
    <row r="14586" spans="1:8">
      <c r="A14586" s="15">
        <v>14581</v>
      </c>
      <c r="B14586" s="16" t="s">
        <v>59</v>
      </c>
      <c r="C14586" s="16" t="s">
        <v>272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59</v>
      </c>
      <c r="C14587" s="16" t="s">
        <v>273</v>
      </c>
      <c r="D14587" s="17">
        <v>0</v>
      </c>
      <c r="E14587" s="17">
        <v>3</v>
      </c>
      <c r="F14587" s="17">
        <v>3</v>
      </c>
      <c r="G14587" s="17">
        <v>0</v>
      </c>
      <c r="H14587" s="17">
        <v>9</v>
      </c>
    </row>
    <row r="14588" spans="1:8">
      <c r="A14588" s="15">
        <v>14583</v>
      </c>
      <c r="B14588" s="16" t="s">
        <v>59</v>
      </c>
      <c r="C14588" s="16" t="s">
        <v>274</v>
      </c>
      <c r="D14588" s="17">
        <v>0</v>
      </c>
      <c r="E14588" s="17">
        <v>0</v>
      </c>
      <c r="F14588" s="17">
        <v>57</v>
      </c>
      <c r="G14588" s="17">
        <v>11</v>
      </c>
      <c r="H14588" s="17">
        <v>71</v>
      </c>
    </row>
    <row r="14589" spans="1:8">
      <c r="A14589" s="15">
        <v>14584</v>
      </c>
      <c r="B14589" s="16" t="s">
        <v>59</v>
      </c>
      <c r="C14589" s="16" t="s">
        <v>275</v>
      </c>
      <c r="D14589" s="17">
        <v>3</v>
      </c>
      <c r="E14589" s="17">
        <v>8</v>
      </c>
      <c r="F14589" s="17">
        <v>71</v>
      </c>
      <c r="G14589" s="17">
        <v>19</v>
      </c>
      <c r="H14589" s="17">
        <v>103</v>
      </c>
    </row>
    <row r="14590" spans="1:8">
      <c r="A14590" s="15">
        <v>14585</v>
      </c>
      <c r="B14590" s="16" t="s">
        <v>59</v>
      </c>
      <c r="C14590" s="16" t="s">
        <v>276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0</v>
      </c>
    </row>
    <row r="14591" spans="1:8">
      <c r="A14591" s="15">
        <v>14586</v>
      </c>
      <c r="B14591" s="16" t="s">
        <v>59</v>
      </c>
      <c r="C14591" s="16" t="s">
        <v>277</v>
      </c>
      <c r="D14591" s="17">
        <v>3</v>
      </c>
      <c r="E14591" s="17">
        <v>4</v>
      </c>
      <c r="F14591" s="17">
        <v>57</v>
      </c>
      <c r="G14591" s="17">
        <v>17</v>
      </c>
      <c r="H14591" s="17">
        <v>83</v>
      </c>
    </row>
    <row r="14592" spans="1:8">
      <c r="A14592" s="15">
        <v>14587</v>
      </c>
      <c r="B14592" s="16" t="s">
        <v>59</v>
      </c>
      <c r="C14592" s="16" t="s">
        <v>278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59</v>
      </c>
      <c r="C14593" s="16" t="s">
        <v>364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59</v>
      </c>
      <c r="C14594" s="16" t="s">
        <v>279</v>
      </c>
      <c r="D14594" s="17">
        <v>79</v>
      </c>
      <c r="E14594" s="17">
        <v>39</v>
      </c>
      <c r="F14594" s="17">
        <v>151</v>
      </c>
      <c r="G14594" s="17">
        <v>0</v>
      </c>
      <c r="H14594" s="17">
        <v>265</v>
      </c>
    </row>
    <row r="14595" spans="1:8">
      <c r="A14595" s="15">
        <v>14590</v>
      </c>
      <c r="B14595" s="16" t="s">
        <v>59</v>
      </c>
      <c r="C14595" s="16" t="s">
        <v>280</v>
      </c>
      <c r="D14595" s="17">
        <v>13</v>
      </c>
      <c r="E14595" s="17">
        <v>25</v>
      </c>
      <c r="F14595" s="17">
        <v>326</v>
      </c>
      <c r="G14595" s="17">
        <v>105</v>
      </c>
      <c r="H14595" s="17">
        <v>464</v>
      </c>
    </row>
    <row r="14596" spans="1:8">
      <c r="A14596" s="15">
        <v>14591</v>
      </c>
      <c r="B14596" s="16" t="s">
        <v>59</v>
      </c>
      <c r="C14596" s="16" t="s">
        <v>281</v>
      </c>
      <c r="D14596" s="17">
        <v>0</v>
      </c>
      <c r="E14596" s="17">
        <v>0</v>
      </c>
      <c r="F14596" s="17">
        <v>0</v>
      </c>
      <c r="G14596" s="17">
        <v>0</v>
      </c>
      <c r="H14596" s="17">
        <v>5</v>
      </c>
    </row>
    <row r="14597" spans="1:8">
      <c r="A14597" s="15">
        <v>14592</v>
      </c>
      <c r="B14597" s="16" t="s">
        <v>59</v>
      </c>
      <c r="C14597" s="16" t="s">
        <v>282</v>
      </c>
      <c r="D14597" s="17">
        <v>0</v>
      </c>
      <c r="E14597" s="17">
        <v>4</v>
      </c>
      <c r="F14597" s="17">
        <v>105</v>
      </c>
      <c r="G14597" s="17">
        <v>51</v>
      </c>
      <c r="H14597" s="17">
        <v>158</v>
      </c>
    </row>
    <row r="14598" spans="1:8">
      <c r="A14598" s="15">
        <v>14593</v>
      </c>
      <c r="B14598" s="16" t="s">
        <v>59</v>
      </c>
      <c r="C14598" s="16" t="s">
        <v>283</v>
      </c>
      <c r="D14598" s="17">
        <v>0</v>
      </c>
      <c r="E14598" s="17">
        <v>0</v>
      </c>
      <c r="F14598" s="17">
        <v>0</v>
      </c>
      <c r="G14598" s="17">
        <v>0</v>
      </c>
      <c r="H14598" s="17">
        <v>5</v>
      </c>
    </row>
    <row r="14599" spans="1:8">
      <c r="A14599" s="15">
        <v>14594</v>
      </c>
      <c r="B14599" s="16" t="s">
        <v>59</v>
      </c>
      <c r="C14599" s="16" t="s">
        <v>284</v>
      </c>
      <c r="D14599" s="17">
        <v>5</v>
      </c>
      <c r="E14599" s="17">
        <v>3</v>
      </c>
      <c r="F14599" s="17">
        <v>4</v>
      </c>
      <c r="G14599" s="17">
        <v>0</v>
      </c>
      <c r="H14599" s="17">
        <v>8</v>
      </c>
    </row>
    <row r="14600" spans="1:8">
      <c r="A14600" s="15">
        <v>14595</v>
      </c>
      <c r="B14600" s="16" t="s">
        <v>59</v>
      </c>
      <c r="C14600" s="16" t="s">
        <v>285</v>
      </c>
      <c r="D14600" s="17">
        <v>23</v>
      </c>
      <c r="E14600" s="17">
        <v>43</v>
      </c>
      <c r="F14600" s="17">
        <v>230</v>
      </c>
      <c r="G14600" s="17">
        <v>17</v>
      </c>
      <c r="H14600" s="17">
        <v>312</v>
      </c>
    </row>
    <row r="14601" spans="1:8">
      <c r="A14601" s="15">
        <v>14596</v>
      </c>
      <c r="B14601" s="16" t="s">
        <v>59</v>
      </c>
      <c r="C14601" s="16" t="s">
        <v>375</v>
      </c>
      <c r="D14601" s="17">
        <v>0</v>
      </c>
      <c r="E14601" s="17">
        <v>0</v>
      </c>
      <c r="F14601" s="17">
        <v>0</v>
      </c>
      <c r="G14601" s="17">
        <v>0</v>
      </c>
      <c r="H14601" s="17">
        <v>0</v>
      </c>
    </row>
    <row r="14602" spans="1:8">
      <c r="A14602" s="15">
        <v>14597</v>
      </c>
      <c r="B14602" s="16" t="s">
        <v>59</v>
      </c>
      <c r="C14602" s="16" t="s">
        <v>286</v>
      </c>
      <c r="D14602" s="17">
        <v>0</v>
      </c>
      <c r="E14602" s="17">
        <v>0</v>
      </c>
      <c r="F14602" s="17">
        <v>10</v>
      </c>
      <c r="G14602" s="17">
        <v>9</v>
      </c>
      <c r="H14602" s="17">
        <v>23</v>
      </c>
    </row>
    <row r="14603" spans="1:8">
      <c r="A14603" s="15">
        <v>14598</v>
      </c>
      <c r="B14603" s="16" t="s">
        <v>59</v>
      </c>
      <c r="C14603" s="16" t="s">
        <v>287</v>
      </c>
      <c r="D14603" s="17">
        <v>0</v>
      </c>
      <c r="E14603" s="17">
        <v>0</v>
      </c>
      <c r="F14603" s="17">
        <v>10</v>
      </c>
      <c r="G14603" s="17">
        <v>40</v>
      </c>
      <c r="H14603" s="17">
        <v>50</v>
      </c>
    </row>
    <row r="14604" spans="1:8">
      <c r="A14604" s="15">
        <v>14599</v>
      </c>
      <c r="B14604" s="16" t="s">
        <v>59</v>
      </c>
      <c r="C14604" s="16" t="s">
        <v>288</v>
      </c>
      <c r="D14604" s="17">
        <v>0</v>
      </c>
      <c r="E14604" s="17">
        <v>0</v>
      </c>
      <c r="F14604" s="17">
        <v>4</v>
      </c>
      <c r="G14604" s="17">
        <v>0</v>
      </c>
      <c r="H14604" s="17">
        <v>4</v>
      </c>
    </row>
    <row r="14605" spans="1:8">
      <c r="A14605" s="15">
        <v>14600</v>
      </c>
      <c r="B14605" s="16" t="s">
        <v>59</v>
      </c>
      <c r="C14605" s="16" t="s">
        <v>289</v>
      </c>
      <c r="D14605" s="17">
        <v>6</v>
      </c>
      <c r="E14605" s="17">
        <v>13</v>
      </c>
      <c r="F14605" s="17">
        <v>78</v>
      </c>
      <c r="G14605" s="17">
        <v>3</v>
      </c>
      <c r="H14605" s="17">
        <v>103</v>
      </c>
    </row>
    <row r="14606" spans="1:8">
      <c r="A14606" s="15">
        <v>14601</v>
      </c>
      <c r="B14606" s="16" t="s">
        <v>59</v>
      </c>
      <c r="C14606" s="16" t="s">
        <v>290</v>
      </c>
      <c r="D14606" s="17">
        <v>6</v>
      </c>
      <c r="E14606" s="17">
        <v>40</v>
      </c>
      <c r="F14606" s="17">
        <v>261</v>
      </c>
      <c r="G14606" s="17">
        <v>23</v>
      </c>
      <c r="H14606" s="17">
        <v>334</v>
      </c>
    </row>
    <row r="14607" spans="1:8">
      <c r="A14607" s="15">
        <v>14602</v>
      </c>
      <c r="B14607" s="16" t="s">
        <v>59</v>
      </c>
      <c r="C14607" s="16" t="s">
        <v>291</v>
      </c>
      <c r="D14607" s="17">
        <v>0</v>
      </c>
      <c r="E14607" s="17">
        <v>0</v>
      </c>
      <c r="F14607" s="17">
        <v>0</v>
      </c>
      <c r="G14607" s="17">
        <v>0</v>
      </c>
      <c r="H14607" s="17">
        <v>0</v>
      </c>
    </row>
    <row r="14608" spans="1:8">
      <c r="A14608" s="15">
        <v>14603</v>
      </c>
      <c r="B14608" s="16" t="s">
        <v>59</v>
      </c>
      <c r="C14608" s="16" t="s">
        <v>292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59</v>
      </c>
      <c r="C14609" s="16" t="s">
        <v>293</v>
      </c>
      <c r="D14609" s="17">
        <v>0</v>
      </c>
      <c r="E14609" s="17">
        <v>4</v>
      </c>
      <c r="F14609" s="17">
        <v>72</v>
      </c>
      <c r="G14609" s="17">
        <v>80</v>
      </c>
      <c r="H14609" s="17">
        <v>155</v>
      </c>
    </row>
    <row r="14610" spans="1:8">
      <c r="A14610" s="15">
        <v>14605</v>
      </c>
      <c r="B14610" s="16" t="s">
        <v>59</v>
      </c>
      <c r="C14610" s="16" t="s">
        <v>365</v>
      </c>
      <c r="D14610" s="17">
        <v>0</v>
      </c>
      <c r="E14610" s="17">
        <v>0</v>
      </c>
      <c r="F14610" s="17">
        <v>0</v>
      </c>
      <c r="G14610" s="17">
        <v>0</v>
      </c>
      <c r="H14610" s="17">
        <v>0</v>
      </c>
    </row>
    <row r="14611" spans="1:8">
      <c r="A14611" s="15">
        <v>14606</v>
      </c>
      <c r="B14611" s="16" t="s">
        <v>59</v>
      </c>
      <c r="C14611" s="16" t="s">
        <v>294</v>
      </c>
      <c r="D14611" s="17">
        <v>0</v>
      </c>
      <c r="E14611" s="17">
        <v>0</v>
      </c>
      <c r="F14611" s="17">
        <v>0</v>
      </c>
      <c r="G14611" s="17">
        <v>0</v>
      </c>
      <c r="H14611" s="17">
        <v>0</v>
      </c>
    </row>
    <row r="14612" spans="1:8">
      <c r="A14612" s="15">
        <v>14607</v>
      </c>
      <c r="B14612" s="16" t="s">
        <v>59</v>
      </c>
      <c r="C14612" s="16" t="s">
        <v>295</v>
      </c>
      <c r="D14612" s="17">
        <v>3</v>
      </c>
      <c r="E14612" s="17">
        <v>5</v>
      </c>
      <c r="F14612" s="17">
        <v>0</v>
      </c>
      <c r="G14612" s="17">
        <v>0</v>
      </c>
      <c r="H14612" s="17">
        <v>6</v>
      </c>
    </row>
    <row r="14613" spans="1:8">
      <c r="A14613" s="15">
        <v>14608</v>
      </c>
      <c r="B14613" s="16" t="s">
        <v>59</v>
      </c>
      <c r="C14613" s="16" t="s">
        <v>296</v>
      </c>
      <c r="D14613" s="17">
        <v>0</v>
      </c>
      <c r="E14613" s="17">
        <v>0</v>
      </c>
      <c r="F14613" s="17">
        <v>0</v>
      </c>
      <c r="G14613" s="17">
        <v>0</v>
      </c>
      <c r="H14613" s="17">
        <v>0</v>
      </c>
    </row>
    <row r="14614" spans="1:8">
      <c r="A14614" s="15">
        <v>14609</v>
      </c>
      <c r="B14614" s="16" t="s">
        <v>59</v>
      </c>
      <c r="C14614" s="16" t="s">
        <v>297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59</v>
      </c>
      <c r="C14615" s="16" t="s">
        <v>298</v>
      </c>
      <c r="D14615" s="17">
        <v>0</v>
      </c>
      <c r="E14615" s="17">
        <v>0</v>
      </c>
      <c r="F14615" s="17">
        <v>0</v>
      </c>
      <c r="G14615" s="17">
        <v>0</v>
      </c>
      <c r="H14615" s="17">
        <v>0</v>
      </c>
    </row>
    <row r="14616" spans="1:8">
      <c r="A14616" s="15">
        <v>14611</v>
      </c>
      <c r="B14616" s="16" t="s">
        <v>59</v>
      </c>
      <c r="C14616" s="16" t="s">
        <v>299</v>
      </c>
      <c r="D14616" s="17">
        <v>0</v>
      </c>
      <c r="E14616" s="17">
        <v>0</v>
      </c>
      <c r="F14616" s="17">
        <v>4</v>
      </c>
      <c r="G14616" s="17">
        <v>0</v>
      </c>
      <c r="H14616" s="17">
        <v>4</v>
      </c>
    </row>
    <row r="14617" spans="1:8">
      <c r="A14617" s="15">
        <v>14612</v>
      </c>
      <c r="B14617" s="16" t="s">
        <v>59</v>
      </c>
      <c r="C14617" s="16" t="s">
        <v>300</v>
      </c>
      <c r="D14617" s="17">
        <v>0</v>
      </c>
      <c r="E14617" s="17">
        <v>0</v>
      </c>
      <c r="F14617" s="17">
        <v>0</v>
      </c>
      <c r="G14617" s="17">
        <v>0</v>
      </c>
      <c r="H14617" s="17">
        <v>0</v>
      </c>
    </row>
    <row r="14618" spans="1:8">
      <c r="A14618" s="15">
        <v>14613</v>
      </c>
      <c r="B14618" s="16" t="s">
        <v>59</v>
      </c>
      <c r="C14618" s="16" t="s">
        <v>301</v>
      </c>
      <c r="D14618" s="17">
        <v>7</v>
      </c>
      <c r="E14618" s="17">
        <v>8</v>
      </c>
      <c r="F14618" s="17">
        <v>115</v>
      </c>
      <c r="G14618" s="17">
        <v>66</v>
      </c>
      <c r="H14618" s="17">
        <v>195</v>
      </c>
    </row>
    <row r="14619" spans="1:8">
      <c r="A14619" s="15">
        <v>14614</v>
      </c>
      <c r="B14619" s="16" t="s">
        <v>59</v>
      </c>
      <c r="C14619" s="16" t="s">
        <v>366</v>
      </c>
      <c r="D14619" s="17">
        <v>0</v>
      </c>
      <c r="E14619" s="17">
        <v>0</v>
      </c>
      <c r="F14619" s="17">
        <v>0</v>
      </c>
      <c r="G14619" s="17">
        <v>0</v>
      </c>
      <c r="H14619" s="17">
        <v>0</v>
      </c>
    </row>
    <row r="14620" spans="1:8">
      <c r="A14620" s="15">
        <v>14615</v>
      </c>
      <c r="B14620" s="16" t="s">
        <v>59</v>
      </c>
      <c r="C14620" s="16" t="s">
        <v>302</v>
      </c>
      <c r="D14620" s="17">
        <v>85</v>
      </c>
      <c r="E14620" s="17">
        <v>76</v>
      </c>
      <c r="F14620" s="17">
        <v>753</v>
      </c>
      <c r="G14620" s="17">
        <v>83</v>
      </c>
      <c r="H14620" s="17">
        <v>998</v>
      </c>
    </row>
    <row r="14621" spans="1:8">
      <c r="A14621" s="15">
        <v>14616</v>
      </c>
      <c r="B14621" s="16" t="s">
        <v>59</v>
      </c>
      <c r="C14621" s="16" t="s">
        <v>383</v>
      </c>
      <c r="D14621" s="17">
        <v>0</v>
      </c>
      <c r="E14621" s="17">
        <v>0</v>
      </c>
      <c r="F14621" s="17">
        <v>0</v>
      </c>
      <c r="G14621" s="17">
        <v>0</v>
      </c>
      <c r="H14621" s="17">
        <v>0</v>
      </c>
    </row>
    <row r="14622" spans="1:8">
      <c r="A14622" s="15">
        <v>14617</v>
      </c>
      <c r="B14622" s="16" t="s">
        <v>59</v>
      </c>
      <c r="C14622" s="16" t="s">
        <v>384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59</v>
      </c>
      <c r="C14623" s="16" t="s">
        <v>385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59</v>
      </c>
      <c r="C14624" s="16" t="s">
        <v>386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59</v>
      </c>
      <c r="C14625" s="16" t="s">
        <v>387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59</v>
      </c>
      <c r="C14626" s="16" t="s">
        <v>303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59</v>
      </c>
      <c r="C14627" s="16" t="s">
        <v>304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59</v>
      </c>
      <c r="C14628" s="16" t="s">
        <v>376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59</v>
      </c>
      <c r="C14629" s="16" t="s">
        <v>305</v>
      </c>
      <c r="D14629" s="17">
        <v>13</v>
      </c>
      <c r="E14629" s="17">
        <v>24</v>
      </c>
      <c r="F14629" s="17">
        <v>31</v>
      </c>
      <c r="G14629" s="17">
        <v>0</v>
      </c>
      <c r="H14629" s="17">
        <v>60</v>
      </c>
    </row>
    <row r="14630" spans="1:8">
      <c r="A14630" s="15">
        <v>14625</v>
      </c>
      <c r="B14630" s="16" t="s">
        <v>59</v>
      </c>
      <c r="C14630" s="16" t="s">
        <v>306</v>
      </c>
      <c r="D14630" s="17">
        <v>0</v>
      </c>
      <c r="E14630" s="17">
        <v>0</v>
      </c>
      <c r="F14630" s="17">
        <v>0</v>
      </c>
      <c r="G14630" s="17">
        <v>0</v>
      </c>
      <c r="H14630" s="17">
        <v>0</v>
      </c>
    </row>
    <row r="14631" spans="1:8">
      <c r="A14631" s="15">
        <v>14626</v>
      </c>
      <c r="B14631" s="16" t="s">
        <v>59</v>
      </c>
      <c r="C14631" s="16" t="s">
        <v>307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59</v>
      </c>
      <c r="C14632" s="16" t="s">
        <v>308</v>
      </c>
      <c r="D14632" s="17">
        <v>11</v>
      </c>
      <c r="E14632" s="17">
        <v>8</v>
      </c>
      <c r="F14632" s="17">
        <v>74</v>
      </c>
      <c r="G14632" s="17">
        <v>7</v>
      </c>
      <c r="H14632" s="17">
        <v>94</v>
      </c>
    </row>
    <row r="14633" spans="1:8">
      <c r="A14633" s="15">
        <v>14628</v>
      </c>
      <c r="B14633" s="16" t="s">
        <v>59</v>
      </c>
      <c r="C14633" s="16" t="s">
        <v>309</v>
      </c>
      <c r="D14633" s="17">
        <v>0</v>
      </c>
      <c r="E14633" s="17">
        <v>3</v>
      </c>
      <c r="F14633" s="17">
        <v>52</v>
      </c>
      <c r="G14633" s="17">
        <v>13</v>
      </c>
      <c r="H14633" s="17">
        <v>72</v>
      </c>
    </row>
    <row r="14634" spans="1:8">
      <c r="A14634" s="15">
        <v>14629</v>
      </c>
      <c r="B14634" s="16" t="s">
        <v>59</v>
      </c>
      <c r="C14634" s="16" t="s">
        <v>310</v>
      </c>
      <c r="D14634" s="17">
        <v>20</v>
      </c>
      <c r="E14634" s="17">
        <v>16</v>
      </c>
      <c r="F14634" s="17">
        <v>202</v>
      </c>
      <c r="G14634" s="17">
        <v>57</v>
      </c>
      <c r="H14634" s="17">
        <v>288</v>
      </c>
    </row>
    <row r="14635" spans="1:8">
      <c r="A14635" s="15">
        <v>14630</v>
      </c>
      <c r="B14635" s="16" t="s">
        <v>59</v>
      </c>
      <c r="C14635" s="16" t="s">
        <v>311</v>
      </c>
      <c r="D14635" s="17">
        <v>7</v>
      </c>
      <c r="E14635" s="17">
        <v>28</v>
      </c>
      <c r="F14635" s="17">
        <v>176</v>
      </c>
      <c r="G14635" s="17">
        <v>5</v>
      </c>
      <c r="H14635" s="17">
        <v>207</v>
      </c>
    </row>
    <row r="14636" spans="1:8">
      <c r="A14636" s="15">
        <v>14631</v>
      </c>
      <c r="B14636" s="16" t="s">
        <v>59</v>
      </c>
      <c r="C14636" s="16" t="s">
        <v>312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59</v>
      </c>
      <c r="C14637" s="16" t="s">
        <v>313</v>
      </c>
      <c r="D14637" s="17">
        <v>0</v>
      </c>
      <c r="E14637" s="17">
        <v>0</v>
      </c>
      <c r="F14637" s="17">
        <v>16</v>
      </c>
      <c r="G14637" s="17">
        <v>0</v>
      </c>
      <c r="H14637" s="17">
        <v>20</v>
      </c>
    </row>
    <row r="14638" spans="1:8">
      <c r="A14638" s="15">
        <v>14633</v>
      </c>
      <c r="B14638" s="16" t="s">
        <v>59</v>
      </c>
      <c r="C14638" s="16" t="s">
        <v>314</v>
      </c>
      <c r="D14638" s="17">
        <v>38</v>
      </c>
      <c r="E14638" s="17">
        <v>72</v>
      </c>
      <c r="F14638" s="17">
        <v>320</v>
      </c>
      <c r="G14638" s="17">
        <v>6</v>
      </c>
      <c r="H14638" s="17">
        <v>433</v>
      </c>
    </row>
    <row r="14639" spans="1:8">
      <c r="A14639" s="15">
        <v>14634</v>
      </c>
      <c r="B14639" s="16" t="s">
        <v>59</v>
      </c>
      <c r="C14639" s="16" t="s">
        <v>388</v>
      </c>
      <c r="D14639" s="17">
        <v>0</v>
      </c>
      <c r="E14639" s="17">
        <v>0</v>
      </c>
      <c r="F14639" s="17">
        <v>106</v>
      </c>
      <c r="G14639" s="17">
        <v>42</v>
      </c>
      <c r="H14639" s="17">
        <v>148</v>
      </c>
    </row>
    <row r="14640" spans="1:8">
      <c r="A14640" s="15">
        <v>14635</v>
      </c>
      <c r="B14640" s="16" t="s">
        <v>59</v>
      </c>
      <c r="C14640" s="16" t="s">
        <v>367</v>
      </c>
      <c r="D14640" s="17">
        <v>0</v>
      </c>
      <c r="E14640" s="17">
        <v>0</v>
      </c>
      <c r="F14640" s="17">
        <v>42</v>
      </c>
      <c r="G14640" s="17">
        <v>0</v>
      </c>
      <c r="H14640" s="17">
        <v>41</v>
      </c>
    </row>
    <row r="14641" spans="1:8">
      <c r="A14641" s="15">
        <v>14636</v>
      </c>
      <c r="B14641" s="16" t="s">
        <v>59</v>
      </c>
      <c r="C14641" s="16" t="s">
        <v>315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59</v>
      </c>
      <c r="C14642" s="16" t="s">
        <v>316</v>
      </c>
      <c r="D14642" s="17">
        <v>0</v>
      </c>
      <c r="E14642" s="17">
        <v>0</v>
      </c>
      <c r="F14642" s="17">
        <v>0</v>
      </c>
      <c r="G14642" s="17">
        <v>0</v>
      </c>
      <c r="H14642" s="17">
        <v>0</v>
      </c>
    </row>
    <row r="14643" spans="1:8">
      <c r="A14643" s="15">
        <v>14638</v>
      </c>
      <c r="B14643" s="16" t="s">
        <v>59</v>
      </c>
      <c r="C14643" s="16" t="s">
        <v>317</v>
      </c>
      <c r="D14643" s="17">
        <v>0</v>
      </c>
      <c r="E14643" s="17">
        <v>3</v>
      </c>
      <c r="F14643" s="17">
        <v>8</v>
      </c>
      <c r="G14643" s="17">
        <v>0</v>
      </c>
      <c r="H14643" s="17">
        <v>12</v>
      </c>
    </row>
    <row r="14644" spans="1:8">
      <c r="A14644" s="15">
        <v>14639</v>
      </c>
      <c r="B14644" s="16" t="s">
        <v>59</v>
      </c>
      <c r="C14644" s="16" t="s">
        <v>318</v>
      </c>
      <c r="D14644" s="17">
        <v>0</v>
      </c>
      <c r="E14644" s="17">
        <v>0</v>
      </c>
      <c r="F14644" s="17">
        <v>3</v>
      </c>
      <c r="G14644" s="17">
        <v>0</v>
      </c>
      <c r="H14644" s="17">
        <v>6</v>
      </c>
    </row>
    <row r="14645" spans="1:8">
      <c r="A14645" s="15">
        <v>14640</v>
      </c>
      <c r="B14645" s="16" t="s">
        <v>59</v>
      </c>
      <c r="C14645" s="16" t="s">
        <v>319</v>
      </c>
      <c r="D14645" s="17">
        <v>0</v>
      </c>
      <c r="E14645" s="17">
        <v>0</v>
      </c>
      <c r="F14645" s="17">
        <v>8</v>
      </c>
      <c r="G14645" s="17">
        <v>8</v>
      </c>
      <c r="H14645" s="17">
        <v>11</v>
      </c>
    </row>
    <row r="14646" spans="1:8">
      <c r="A14646" s="15">
        <v>14641</v>
      </c>
      <c r="B14646" s="16" t="s">
        <v>59</v>
      </c>
      <c r="C14646" s="16" t="s">
        <v>320</v>
      </c>
      <c r="D14646" s="17">
        <v>19</v>
      </c>
      <c r="E14646" s="17">
        <v>33</v>
      </c>
      <c r="F14646" s="17">
        <v>1354</v>
      </c>
      <c r="G14646" s="17">
        <v>265</v>
      </c>
      <c r="H14646" s="17">
        <v>1674</v>
      </c>
    </row>
    <row r="14647" spans="1:8">
      <c r="A14647" s="15">
        <v>14642</v>
      </c>
      <c r="B14647" s="16" t="s">
        <v>59</v>
      </c>
      <c r="C14647" s="16" t="s">
        <v>321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59</v>
      </c>
      <c r="C14648" s="16" t="s">
        <v>377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59</v>
      </c>
      <c r="C14649" s="16" t="s">
        <v>322</v>
      </c>
      <c r="D14649" s="17">
        <v>0</v>
      </c>
      <c r="E14649" s="17">
        <v>0</v>
      </c>
      <c r="F14649" s="17">
        <v>0</v>
      </c>
      <c r="G14649" s="17">
        <v>0</v>
      </c>
      <c r="H14649" s="17">
        <v>0</v>
      </c>
    </row>
    <row r="14650" spans="1:8">
      <c r="A14650" s="15">
        <v>14645</v>
      </c>
      <c r="B14650" s="16" t="s">
        <v>59</v>
      </c>
      <c r="C14650" s="16" t="s">
        <v>323</v>
      </c>
      <c r="D14650" s="17">
        <v>0</v>
      </c>
      <c r="E14650" s="17">
        <v>3</v>
      </c>
      <c r="F14650" s="17">
        <v>13</v>
      </c>
      <c r="G14650" s="17">
        <v>0</v>
      </c>
      <c r="H14650" s="17">
        <v>16</v>
      </c>
    </row>
    <row r="14651" spans="1:8">
      <c r="A14651" s="15">
        <v>14646</v>
      </c>
      <c r="B14651" s="16" t="s">
        <v>59</v>
      </c>
      <c r="C14651" s="16" t="s">
        <v>324</v>
      </c>
      <c r="D14651" s="17">
        <v>0</v>
      </c>
      <c r="E14651" s="17">
        <v>0</v>
      </c>
      <c r="F14651" s="17">
        <v>41</v>
      </c>
      <c r="G14651" s="17">
        <v>53</v>
      </c>
      <c r="H14651" s="17">
        <v>94</v>
      </c>
    </row>
    <row r="14652" spans="1:8">
      <c r="A14652" s="15">
        <v>14647</v>
      </c>
      <c r="B14652" s="16" t="s">
        <v>59</v>
      </c>
      <c r="C14652" s="16" t="s">
        <v>325</v>
      </c>
      <c r="D14652" s="17">
        <v>59</v>
      </c>
      <c r="E14652" s="17">
        <v>15</v>
      </c>
      <c r="F14652" s="17">
        <v>59</v>
      </c>
      <c r="G14652" s="17">
        <v>0</v>
      </c>
      <c r="H14652" s="17">
        <v>131</v>
      </c>
    </row>
    <row r="14653" spans="1:8">
      <c r="A14653" s="15">
        <v>14648</v>
      </c>
      <c r="B14653" s="16" t="s">
        <v>59</v>
      </c>
      <c r="C14653" s="16" t="s">
        <v>368</v>
      </c>
      <c r="D14653" s="17">
        <v>4</v>
      </c>
      <c r="E14653" s="17">
        <v>0</v>
      </c>
      <c r="F14653" s="17">
        <v>25</v>
      </c>
      <c r="G14653" s="17">
        <v>0</v>
      </c>
      <c r="H14653" s="17">
        <v>39</v>
      </c>
    </row>
    <row r="14654" spans="1:8">
      <c r="A14654" s="15">
        <v>14649</v>
      </c>
      <c r="B14654" s="16" t="s">
        <v>59</v>
      </c>
      <c r="C14654" s="16" t="s">
        <v>326</v>
      </c>
      <c r="D14654" s="17">
        <v>72</v>
      </c>
      <c r="E14654" s="17">
        <v>80</v>
      </c>
      <c r="F14654" s="17">
        <v>546</v>
      </c>
      <c r="G14654" s="17">
        <v>57</v>
      </c>
      <c r="H14654" s="17">
        <v>754</v>
      </c>
    </row>
    <row r="14655" spans="1:8">
      <c r="A14655" s="15">
        <v>14650</v>
      </c>
      <c r="B14655" s="16" t="s">
        <v>59</v>
      </c>
      <c r="C14655" s="16" t="s">
        <v>327</v>
      </c>
      <c r="D14655" s="17">
        <v>0</v>
      </c>
      <c r="E14655" s="17">
        <v>0</v>
      </c>
      <c r="F14655" s="17">
        <v>36</v>
      </c>
      <c r="G14655" s="17">
        <v>13</v>
      </c>
      <c r="H14655" s="17">
        <v>50</v>
      </c>
    </row>
    <row r="14656" spans="1:8">
      <c r="A14656" s="15">
        <v>14651</v>
      </c>
      <c r="B14656" s="16" t="s">
        <v>59</v>
      </c>
      <c r="C14656" s="16" t="s">
        <v>328</v>
      </c>
      <c r="D14656" s="17">
        <v>0</v>
      </c>
      <c r="E14656" s="17">
        <v>0</v>
      </c>
      <c r="F14656" s="17">
        <v>5</v>
      </c>
      <c r="G14656" s="17">
        <v>0</v>
      </c>
      <c r="H14656" s="17">
        <v>3</v>
      </c>
    </row>
    <row r="14657" spans="1:8">
      <c r="A14657" s="15">
        <v>14652</v>
      </c>
      <c r="B14657" s="16" t="s">
        <v>59</v>
      </c>
      <c r="C14657" s="16" t="s">
        <v>329</v>
      </c>
      <c r="D14657" s="17">
        <v>4</v>
      </c>
      <c r="E14657" s="17">
        <v>0</v>
      </c>
      <c r="F14657" s="17">
        <v>4</v>
      </c>
      <c r="G14657" s="17">
        <v>0</v>
      </c>
      <c r="H14657" s="17">
        <v>3</v>
      </c>
    </row>
    <row r="14658" spans="1:8">
      <c r="A14658" s="15">
        <v>14653</v>
      </c>
      <c r="B14658" s="16" t="s">
        <v>59</v>
      </c>
      <c r="C14658" s="16" t="s">
        <v>379</v>
      </c>
      <c r="D14658" s="17">
        <v>6</v>
      </c>
      <c r="E14658" s="17">
        <v>3</v>
      </c>
      <c r="F14658" s="17">
        <v>61</v>
      </c>
      <c r="G14658" s="17">
        <v>0</v>
      </c>
      <c r="H14658" s="17">
        <v>67</v>
      </c>
    </row>
    <row r="14659" spans="1:8">
      <c r="A14659" s="15">
        <v>14654</v>
      </c>
      <c r="B14659" s="16" t="s">
        <v>59</v>
      </c>
      <c r="C14659" s="16" t="s">
        <v>369</v>
      </c>
      <c r="D14659" s="17">
        <v>46</v>
      </c>
      <c r="E14659" s="17">
        <v>96</v>
      </c>
      <c r="F14659" s="17">
        <v>914</v>
      </c>
      <c r="G14659" s="17">
        <v>115</v>
      </c>
      <c r="H14659" s="17">
        <v>1173</v>
      </c>
    </row>
    <row r="14660" spans="1:8">
      <c r="A14660" s="15">
        <v>14655</v>
      </c>
      <c r="B14660" s="16" t="s">
        <v>59</v>
      </c>
      <c r="C14660" s="16" t="s">
        <v>389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59</v>
      </c>
      <c r="C14661" s="16" t="s">
        <v>390</v>
      </c>
      <c r="D14661" s="17">
        <v>0</v>
      </c>
      <c r="E14661" s="17">
        <v>0</v>
      </c>
      <c r="F14661" s="17">
        <v>0</v>
      </c>
      <c r="G14661" s="17">
        <v>0</v>
      </c>
      <c r="H14661" s="17">
        <v>0</v>
      </c>
    </row>
    <row r="14662" spans="1:8">
      <c r="A14662" s="15">
        <v>14657</v>
      </c>
      <c r="B14662" s="16" t="s">
        <v>59</v>
      </c>
      <c r="C14662" s="16" t="s">
        <v>330</v>
      </c>
      <c r="D14662" s="17">
        <v>0</v>
      </c>
      <c r="E14662" s="17">
        <v>3</v>
      </c>
      <c r="F14662" s="17">
        <v>59</v>
      </c>
      <c r="G14662" s="17">
        <v>21</v>
      </c>
      <c r="H14662" s="17">
        <v>84</v>
      </c>
    </row>
    <row r="14663" spans="1:8">
      <c r="A14663" s="15">
        <v>14658</v>
      </c>
      <c r="B14663" s="16" t="s">
        <v>59</v>
      </c>
      <c r="C14663" s="16" t="s">
        <v>391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59</v>
      </c>
      <c r="C14664" s="16" t="s">
        <v>392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59</v>
      </c>
      <c r="C14665" s="16" t="s">
        <v>393</v>
      </c>
      <c r="D14665" s="17">
        <v>0</v>
      </c>
      <c r="E14665" s="17">
        <v>0</v>
      </c>
      <c r="F14665" s="17">
        <v>0</v>
      </c>
      <c r="G14665" s="17">
        <v>0</v>
      </c>
      <c r="H14665" s="17">
        <v>0</v>
      </c>
    </row>
    <row r="14666" spans="1:8">
      <c r="A14666" s="15">
        <v>14661</v>
      </c>
      <c r="B14666" s="16" t="s">
        <v>59</v>
      </c>
      <c r="C14666" s="16" t="s">
        <v>331</v>
      </c>
      <c r="D14666" s="17">
        <v>5</v>
      </c>
      <c r="E14666" s="17">
        <v>0</v>
      </c>
      <c r="F14666" s="17">
        <v>4</v>
      </c>
      <c r="G14666" s="17">
        <v>0</v>
      </c>
      <c r="H14666" s="17">
        <v>10</v>
      </c>
    </row>
    <row r="14667" spans="1:8">
      <c r="A14667" s="15">
        <v>14662</v>
      </c>
      <c r="B14667" s="16" t="s">
        <v>59</v>
      </c>
      <c r="C14667" s="16" t="s">
        <v>394</v>
      </c>
      <c r="D14667" s="17">
        <v>26101</v>
      </c>
      <c r="E14667" s="17">
        <v>19988</v>
      </c>
      <c r="F14667" s="17">
        <v>94145</v>
      </c>
      <c r="G14667" s="17">
        <v>22321</v>
      </c>
      <c r="H14667" s="17">
        <v>162564</v>
      </c>
    </row>
    <row r="14668" spans="1:8">
      <c r="A14668" s="15">
        <v>14663</v>
      </c>
      <c r="B14668" s="16" t="s">
        <v>59</v>
      </c>
      <c r="C14668" s="16" t="s">
        <v>332</v>
      </c>
      <c r="D14668" s="17">
        <v>0</v>
      </c>
      <c r="E14668" s="17">
        <v>0</v>
      </c>
      <c r="F14668" s="17">
        <v>19</v>
      </c>
      <c r="G14668" s="17">
        <v>0</v>
      </c>
      <c r="H14668" s="17">
        <v>19</v>
      </c>
    </row>
    <row r="14669" spans="1:8">
      <c r="A14669" s="15">
        <v>14664</v>
      </c>
      <c r="B14669" s="16" t="s">
        <v>59</v>
      </c>
      <c r="C14669" s="16" t="s">
        <v>333</v>
      </c>
      <c r="D14669" s="17">
        <v>0</v>
      </c>
      <c r="E14669" s="17">
        <v>15</v>
      </c>
      <c r="F14669" s="17">
        <v>72</v>
      </c>
      <c r="G14669" s="17">
        <v>0</v>
      </c>
      <c r="H14669" s="17">
        <v>89</v>
      </c>
    </row>
    <row r="14670" spans="1:8">
      <c r="A14670" s="15">
        <v>14665</v>
      </c>
      <c r="B14670" s="16" t="s">
        <v>60</v>
      </c>
      <c r="C14670" s="16" t="s">
        <v>97</v>
      </c>
      <c r="D14670" s="17">
        <v>0</v>
      </c>
      <c r="E14670" s="17">
        <v>3</v>
      </c>
      <c r="F14670" s="17">
        <v>14</v>
      </c>
      <c r="G14670" s="17">
        <v>4</v>
      </c>
      <c r="H14670" s="17">
        <v>23</v>
      </c>
    </row>
    <row r="14671" spans="1:8">
      <c r="A14671" s="15">
        <v>14666</v>
      </c>
      <c r="B14671" s="16" t="s">
        <v>60</v>
      </c>
      <c r="C14671" s="16" t="s">
        <v>347</v>
      </c>
      <c r="D14671" s="17">
        <v>0</v>
      </c>
      <c r="E14671" s="17">
        <v>0</v>
      </c>
      <c r="F14671" s="17">
        <v>0</v>
      </c>
      <c r="G14671" s="17">
        <v>0</v>
      </c>
      <c r="H14671" s="17">
        <v>0</v>
      </c>
    </row>
    <row r="14672" spans="1:8">
      <c r="A14672" s="15">
        <v>14667</v>
      </c>
      <c r="B14672" s="16" t="s">
        <v>60</v>
      </c>
      <c r="C14672" s="16" t="s">
        <v>98</v>
      </c>
      <c r="D14672" s="17">
        <v>0</v>
      </c>
      <c r="E14672" s="17">
        <v>0</v>
      </c>
      <c r="F14672" s="17">
        <v>3</v>
      </c>
      <c r="G14672" s="17">
        <v>0</v>
      </c>
      <c r="H14672" s="17">
        <v>3</v>
      </c>
    </row>
    <row r="14673" spans="1:8">
      <c r="A14673" s="15">
        <v>14668</v>
      </c>
      <c r="B14673" s="16" t="s">
        <v>60</v>
      </c>
      <c r="C14673" s="16" t="s">
        <v>99</v>
      </c>
      <c r="D14673" s="17">
        <v>0</v>
      </c>
      <c r="E14673" s="17">
        <v>0</v>
      </c>
      <c r="F14673" s="17">
        <v>0</v>
      </c>
      <c r="G14673" s="17">
        <v>3</v>
      </c>
      <c r="H14673" s="17">
        <v>9</v>
      </c>
    </row>
    <row r="14674" spans="1:8">
      <c r="A14674" s="15">
        <v>14669</v>
      </c>
      <c r="B14674" s="16" t="s">
        <v>60</v>
      </c>
      <c r="C14674" s="16" t="s">
        <v>100</v>
      </c>
      <c r="D14674" s="17">
        <v>0</v>
      </c>
      <c r="E14674" s="17">
        <v>0</v>
      </c>
      <c r="F14674" s="17">
        <v>0</v>
      </c>
      <c r="G14674" s="17">
        <v>0</v>
      </c>
      <c r="H14674" s="17">
        <v>0</v>
      </c>
    </row>
    <row r="14675" spans="1:8">
      <c r="A14675" s="15">
        <v>14670</v>
      </c>
      <c r="B14675" s="16" t="s">
        <v>60</v>
      </c>
      <c r="C14675" s="16" t="s">
        <v>101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60</v>
      </c>
      <c r="C14676" s="16" t="s">
        <v>102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60</v>
      </c>
      <c r="C14677" s="16" t="s">
        <v>103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60</v>
      </c>
      <c r="C14678" s="16" t="s">
        <v>104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60</v>
      </c>
      <c r="C14679" s="16" t="s">
        <v>105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60</v>
      </c>
      <c r="C14680" s="16" t="s">
        <v>106</v>
      </c>
      <c r="D14680" s="17">
        <v>0</v>
      </c>
      <c r="E14680" s="17">
        <v>0</v>
      </c>
      <c r="F14680" s="17">
        <v>30</v>
      </c>
      <c r="G14680" s="17">
        <v>11</v>
      </c>
      <c r="H14680" s="17">
        <v>48</v>
      </c>
    </row>
    <row r="14681" spans="1:8">
      <c r="A14681" s="15">
        <v>14676</v>
      </c>
      <c r="B14681" s="16" t="s">
        <v>60</v>
      </c>
      <c r="C14681" s="16" t="s">
        <v>107</v>
      </c>
      <c r="D14681" s="17">
        <v>0</v>
      </c>
      <c r="E14681" s="17">
        <v>0</v>
      </c>
      <c r="F14681" s="17">
        <v>0</v>
      </c>
      <c r="G14681" s="17">
        <v>0</v>
      </c>
      <c r="H14681" s="17">
        <v>0</v>
      </c>
    </row>
    <row r="14682" spans="1:8">
      <c r="A14682" s="15">
        <v>14677</v>
      </c>
      <c r="B14682" s="16" t="s">
        <v>60</v>
      </c>
      <c r="C14682" s="16" t="s">
        <v>108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60</v>
      </c>
      <c r="C14683" s="16" t="s">
        <v>109</v>
      </c>
      <c r="D14683" s="17">
        <v>0</v>
      </c>
      <c r="E14683" s="17">
        <v>0</v>
      </c>
      <c r="F14683" s="17">
        <v>0</v>
      </c>
      <c r="G14683" s="17">
        <v>0</v>
      </c>
      <c r="H14683" s="17">
        <v>0</v>
      </c>
    </row>
    <row r="14684" spans="1:8">
      <c r="A14684" s="15">
        <v>14679</v>
      </c>
      <c r="B14684" s="16" t="s">
        <v>60</v>
      </c>
      <c r="C14684" s="16" t="s">
        <v>110</v>
      </c>
      <c r="D14684" s="17">
        <v>24312</v>
      </c>
      <c r="E14684" s="17">
        <v>14113</v>
      </c>
      <c r="F14684" s="17">
        <v>55103</v>
      </c>
      <c r="G14684" s="17">
        <v>23417</v>
      </c>
      <c r="H14684" s="17">
        <v>116940</v>
      </c>
    </row>
    <row r="14685" spans="1:8">
      <c r="A14685" s="15">
        <v>14680</v>
      </c>
      <c r="B14685" s="16" t="s">
        <v>60</v>
      </c>
      <c r="C14685" s="16" t="s">
        <v>348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60</v>
      </c>
      <c r="C14686" s="16" t="s">
        <v>111</v>
      </c>
      <c r="D14686" s="17">
        <v>0</v>
      </c>
      <c r="E14686" s="17">
        <v>0</v>
      </c>
      <c r="F14686" s="17">
        <v>0</v>
      </c>
      <c r="G14686" s="17">
        <v>0</v>
      </c>
      <c r="H14686" s="17">
        <v>0</v>
      </c>
    </row>
    <row r="14687" spans="1:8">
      <c r="A14687" s="15">
        <v>14682</v>
      </c>
      <c r="B14687" s="16" t="s">
        <v>60</v>
      </c>
      <c r="C14687" s="16" t="s">
        <v>112</v>
      </c>
      <c r="D14687" s="17">
        <v>0</v>
      </c>
      <c r="E14687" s="17">
        <v>0</v>
      </c>
      <c r="F14687" s="17">
        <v>0</v>
      </c>
      <c r="G14687" s="17">
        <v>0</v>
      </c>
      <c r="H14687" s="17">
        <v>0</v>
      </c>
    </row>
    <row r="14688" spans="1:8">
      <c r="A14688" s="15">
        <v>14683</v>
      </c>
      <c r="B14688" s="16" t="s">
        <v>60</v>
      </c>
      <c r="C14688" s="16" t="s">
        <v>113</v>
      </c>
      <c r="D14688" s="17">
        <v>0</v>
      </c>
      <c r="E14688" s="17">
        <v>0</v>
      </c>
      <c r="F14688" s="17">
        <v>50</v>
      </c>
      <c r="G14688" s="17">
        <v>70</v>
      </c>
      <c r="H14688" s="17">
        <v>119</v>
      </c>
    </row>
    <row r="14689" spans="1:8">
      <c r="A14689" s="15">
        <v>14684</v>
      </c>
      <c r="B14689" s="16" t="s">
        <v>60</v>
      </c>
      <c r="C14689" s="16" t="s">
        <v>114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60</v>
      </c>
      <c r="C14690" s="16" t="s">
        <v>115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60</v>
      </c>
      <c r="C14691" s="16" t="s">
        <v>116</v>
      </c>
      <c r="D14691" s="17">
        <v>0</v>
      </c>
      <c r="E14691" s="17">
        <v>0</v>
      </c>
      <c r="F14691" s="17">
        <v>4</v>
      </c>
      <c r="G14691" s="17">
        <v>0</v>
      </c>
      <c r="H14691" s="17">
        <v>4</v>
      </c>
    </row>
    <row r="14692" spans="1:8">
      <c r="A14692" s="15">
        <v>14687</v>
      </c>
      <c r="B14692" s="16" t="s">
        <v>60</v>
      </c>
      <c r="C14692" s="16" t="s">
        <v>117</v>
      </c>
      <c r="D14692" s="17">
        <v>0</v>
      </c>
      <c r="E14692" s="17">
        <v>0</v>
      </c>
      <c r="F14692" s="17">
        <v>5</v>
      </c>
      <c r="G14692" s="17">
        <v>0</v>
      </c>
      <c r="H14692" s="17">
        <v>5</v>
      </c>
    </row>
    <row r="14693" spans="1:8">
      <c r="A14693" s="15">
        <v>14688</v>
      </c>
      <c r="B14693" s="16" t="s">
        <v>60</v>
      </c>
      <c r="C14693" s="16" t="s">
        <v>118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60</v>
      </c>
      <c r="C14694" s="16" t="s">
        <v>119</v>
      </c>
      <c r="D14694" s="17">
        <v>0</v>
      </c>
      <c r="E14694" s="17">
        <v>0</v>
      </c>
      <c r="F14694" s="17">
        <v>0</v>
      </c>
      <c r="G14694" s="17">
        <v>0</v>
      </c>
      <c r="H14694" s="17">
        <v>0</v>
      </c>
    </row>
    <row r="14695" spans="1:8">
      <c r="A14695" s="15">
        <v>14690</v>
      </c>
      <c r="B14695" s="16" t="s">
        <v>60</v>
      </c>
      <c r="C14695" s="16" t="s">
        <v>120</v>
      </c>
      <c r="D14695" s="17">
        <v>3</v>
      </c>
      <c r="E14695" s="17">
        <v>5</v>
      </c>
      <c r="F14695" s="17">
        <v>36</v>
      </c>
      <c r="G14695" s="17">
        <v>16</v>
      </c>
      <c r="H14695" s="17">
        <v>70</v>
      </c>
    </row>
    <row r="14696" spans="1:8">
      <c r="A14696" s="15">
        <v>14691</v>
      </c>
      <c r="B14696" s="16" t="s">
        <v>60</v>
      </c>
      <c r="C14696" s="16" t="s">
        <v>121</v>
      </c>
      <c r="D14696" s="17">
        <v>0</v>
      </c>
      <c r="E14696" s="17">
        <v>0</v>
      </c>
      <c r="F14696" s="17">
        <v>0</v>
      </c>
      <c r="G14696" s="17">
        <v>0</v>
      </c>
      <c r="H14696" s="17">
        <v>0</v>
      </c>
    </row>
    <row r="14697" spans="1:8">
      <c r="A14697" s="15">
        <v>14692</v>
      </c>
      <c r="B14697" s="16" t="s">
        <v>60</v>
      </c>
      <c r="C14697" s="16" t="s">
        <v>122</v>
      </c>
      <c r="D14697" s="17">
        <v>0</v>
      </c>
      <c r="E14697" s="17">
        <v>0</v>
      </c>
      <c r="F14697" s="17">
        <v>0</v>
      </c>
      <c r="G14697" s="17">
        <v>0</v>
      </c>
      <c r="H14697" s="17">
        <v>0</v>
      </c>
    </row>
    <row r="14698" spans="1:8">
      <c r="A14698" s="15">
        <v>14693</v>
      </c>
      <c r="B14698" s="16" t="s">
        <v>60</v>
      </c>
      <c r="C14698" s="16" t="s">
        <v>123</v>
      </c>
      <c r="D14698" s="17">
        <v>0</v>
      </c>
      <c r="E14698" s="17">
        <v>0</v>
      </c>
      <c r="F14698" s="17">
        <v>0</v>
      </c>
      <c r="G14698" s="17">
        <v>4</v>
      </c>
      <c r="H14698" s="17">
        <v>3</v>
      </c>
    </row>
    <row r="14699" spans="1:8">
      <c r="A14699" s="15">
        <v>14694</v>
      </c>
      <c r="B14699" s="16" t="s">
        <v>60</v>
      </c>
      <c r="C14699" s="16" t="s">
        <v>124</v>
      </c>
      <c r="D14699" s="17">
        <v>0</v>
      </c>
      <c r="E14699" s="17">
        <v>0</v>
      </c>
      <c r="F14699" s="17">
        <v>0</v>
      </c>
      <c r="G14699" s="17">
        <v>0</v>
      </c>
      <c r="H14699" s="17">
        <v>0</v>
      </c>
    </row>
    <row r="14700" spans="1:8">
      <c r="A14700" s="15">
        <v>14695</v>
      </c>
      <c r="B14700" s="16" t="s">
        <v>60</v>
      </c>
      <c r="C14700" s="16" t="s">
        <v>380</v>
      </c>
      <c r="D14700" s="17">
        <v>0</v>
      </c>
      <c r="E14700" s="17">
        <v>0</v>
      </c>
      <c r="F14700" s="17">
        <v>4</v>
      </c>
      <c r="G14700" s="17">
        <v>0</v>
      </c>
      <c r="H14700" s="17">
        <v>4</v>
      </c>
    </row>
    <row r="14701" spans="1:8">
      <c r="A14701" s="15">
        <v>14696</v>
      </c>
      <c r="B14701" s="16" t="s">
        <v>60</v>
      </c>
      <c r="C14701" s="16" t="s">
        <v>372</v>
      </c>
      <c r="D14701" s="17">
        <v>0</v>
      </c>
      <c r="E14701" s="17">
        <v>0</v>
      </c>
      <c r="F14701" s="17">
        <v>0</v>
      </c>
      <c r="G14701" s="17">
        <v>0</v>
      </c>
      <c r="H14701" s="17">
        <v>0</v>
      </c>
    </row>
    <row r="14702" spans="1:8">
      <c r="A14702" s="15">
        <v>14697</v>
      </c>
      <c r="B14702" s="16" t="s">
        <v>60</v>
      </c>
      <c r="C14702" s="16" t="s">
        <v>125</v>
      </c>
      <c r="D14702" s="17">
        <v>0</v>
      </c>
      <c r="E14702" s="17">
        <v>0</v>
      </c>
      <c r="F14702" s="17">
        <v>21</v>
      </c>
      <c r="G14702" s="17">
        <v>10</v>
      </c>
      <c r="H14702" s="17">
        <v>34</v>
      </c>
    </row>
    <row r="14703" spans="1:8">
      <c r="A14703" s="15">
        <v>14698</v>
      </c>
      <c r="B14703" s="16" t="s">
        <v>60</v>
      </c>
      <c r="C14703" s="16" t="s">
        <v>126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60</v>
      </c>
      <c r="C14704" s="16" t="s">
        <v>127</v>
      </c>
      <c r="D14704" s="17">
        <v>0</v>
      </c>
      <c r="E14704" s="17">
        <v>0</v>
      </c>
      <c r="F14704" s="17">
        <v>29</v>
      </c>
      <c r="G14704" s="17">
        <v>6</v>
      </c>
      <c r="H14704" s="17">
        <v>34</v>
      </c>
    </row>
    <row r="14705" spans="1:8">
      <c r="A14705" s="15">
        <v>14700</v>
      </c>
      <c r="B14705" s="16" t="s">
        <v>60</v>
      </c>
      <c r="C14705" s="16" t="s">
        <v>128</v>
      </c>
      <c r="D14705" s="17">
        <v>0</v>
      </c>
      <c r="E14705" s="17">
        <v>0</v>
      </c>
      <c r="F14705" s="17">
        <v>0</v>
      </c>
      <c r="G14705" s="17">
        <v>0</v>
      </c>
      <c r="H14705" s="17">
        <v>0</v>
      </c>
    </row>
    <row r="14706" spans="1:8">
      <c r="A14706" s="15">
        <v>14701</v>
      </c>
      <c r="B14706" s="16" t="s">
        <v>60</v>
      </c>
      <c r="C14706" s="16" t="s">
        <v>129</v>
      </c>
      <c r="D14706" s="17">
        <v>0</v>
      </c>
      <c r="E14706" s="17">
        <v>0</v>
      </c>
      <c r="F14706" s="17">
        <v>3</v>
      </c>
      <c r="G14706" s="17">
        <v>0</v>
      </c>
      <c r="H14706" s="17">
        <v>5</v>
      </c>
    </row>
    <row r="14707" spans="1:8">
      <c r="A14707" s="15">
        <v>14702</v>
      </c>
      <c r="B14707" s="16" t="s">
        <v>60</v>
      </c>
      <c r="C14707" s="16" t="s">
        <v>130</v>
      </c>
      <c r="D14707" s="17">
        <v>0</v>
      </c>
      <c r="E14707" s="17">
        <v>0</v>
      </c>
      <c r="F14707" s="17">
        <v>9</v>
      </c>
      <c r="G14707" s="17">
        <v>7</v>
      </c>
      <c r="H14707" s="17">
        <v>13</v>
      </c>
    </row>
    <row r="14708" spans="1:8">
      <c r="A14708" s="15">
        <v>14703</v>
      </c>
      <c r="B14708" s="16" t="s">
        <v>60</v>
      </c>
      <c r="C14708" s="16" t="s">
        <v>131</v>
      </c>
      <c r="D14708" s="17">
        <v>0</v>
      </c>
      <c r="E14708" s="17">
        <v>0</v>
      </c>
      <c r="F14708" s="17">
        <v>0</v>
      </c>
      <c r="G14708" s="17">
        <v>0</v>
      </c>
      <c r="H14708" s="17">
        <v>0</v>
      </c>
    </row>
    <row r="14709" spans="1:8">
      <c r="A14709" s="15">
        <v>14704</v>
      </c>
      <c r="B14709" s="16" t="s">
        <v>60</v>
      </c>
      <c r="C14709" s="16" t="s">
        <v>132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60</v>
      </c>
      <c r="C14710" s="16" t="s">
        <v>381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60</v>
      </c>
      <c r="C14711" s="16" t="s">
        <v>133</v>
      </c>
      <c r="D14711" s="17">
        <v>4</v>
      </c>
      <c r="E14711" s="17">
        <v>3</v>
      </c>
      <c r="F14711" s="17">
        <v>31</v>
      </c>
      <c r="G14711" s="17">
        <v>0</v>
      </c>
      <c r="H14711" s="17">
        <v>37</v>
      </c>
    </row>
    <row r="14712" spans="1:8">
      <c r="A14712" s="15">
        <v>14707</v>
      </c>
      <c r="B14712" s="16" t="s">
        <v>60</v>
      </c>
      <c r="C14712" s="16" t="s">
        <v>134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60</v>
      </c>
      <c r="C14713" s="16" t="s">
        <v>135</v>
      </c>
      <c r="D14713" s="17">
        <v>32</v>
      </c>
      <c r="E14713" s="17">
        <v>18</v>
      </c>
      <c r="F14713" s="17">
        <v>193</v>
      </c>
      <c r="G14713" s="17">
        <v>59</v>
      </c>
      <c r="H14713" s="17">
        <v>300</v>
      </c>
    </row>
    <row r="14714" spans="1:8">
      <c r="A14714" s="15">
        <v>14709</v>
      </c>
      <c r="B14714" s="16" t="s">
        <v>60</v>
      </c>
      <c r="C14714" s="16" t="s">
        <v>136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60</v>
      </c>
      <c r="C14715" s="16" t="s">
        <v>137</v>
      </c>
      <c r="D14715" s="17">
        <v>0</v>
      </c>
      <c r="E14715" s="17">
        <v>0</v>
      </c>
      <c r="F14715" s="17">
        <v>0</v>
      </c>
      <c r="G14715" s="17">
        <v>0</v>
      </c>
      <c r="H14715" s="17">
        <v>0</v>
      </c>
    </row>
    <row r="14716" spans="1:8">
      <c r="A14716" s="15">
        <v>14711</v>
      </c>
      <c r="B14716" s="16" t="s">
        <v>60</v>
      </c>
      <c r="C14716" s="16" t="s">
        <v>138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60</v>
      </c>
      <c r="C14717" s="16" t="s">
        <v>139</v>
      </c>
      <c r="D14717" s="17">
        <v>0</v>
      </c>
      <c r="E14717" s="17">
        <v>0</v>
      </c>
      <c r="F14717" s="17">
        <v>0</v>
      </c>
      <c r="G14717" s="17">
        <v>0</v>
      </c>
      <c r="H14717" s="17">
        <v>0</v>
      </c>
    </row>
    <row r="14718" spans="1:8">
      <c r="A14718" s="15">
        <v>14713</v>
      </c>
      <c r="B14718" s="16" t="s">
        <v>60</v>
      </c>
      <c r="C14718" s="16" t="s">
        <v>140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60</v>
      </c>
      <c r="C14719" s="16" t="s">
        <v>141</v>
      </c>
      <c r="D14719" s="17">
        <v>0</v>
      </c>
      <c r="E14719" s="17">
        <v>0</v>
      </c>
      <c r="F14719" s="17">
        <v>0</v>
      </c>
      <c r="G14719" s="17">
        <v>0</v>
      </c>
      <c r="H14719" s="17">
        <v>0</v>
      </c>
    </row>
    <row r="14720" spans="1:8">
      <c r="A14720" s="15">
        <v>14715</v>
      </c>
      <c r="B14720" s="16" t="s">
        <v>60</v>
      </c>
      <c r="C14720" s="16" t="s">
        <v>142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60</v>
      </c>
      <c r="C14721" s="16" t="s">
        <v>143</v>
      </c>
      <c r="D14721" s="17">
        <v>0</v>
      </c>
      <c r="E14721" s="17">
        <v>0</v>
      </c>
      <c r="F14721" s="17">
        <v>61</v>
      </c>
      <c r="G14721" s="17">
        <v>26</v>
      </c>
      <c r="H14721" s="17">
        <v>90</v>
      </c>
    </row>
    <row r="14722" spans="1:8">
      <c r="A14722" s="15">
        <v>14717</v>
      </c>
      <c r="B14722" s="16" t="s">
        <v>60</v>
      </c>
      <c r="C14722" s="16" t="s">
        <v>144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60</v>
      </c>
      <c r="C14723" s="16" t="s">
        <v>349</v>
      </c>
      <c r="D14723" s="17">
        <v>32</v>
      </c>
      <c r="E14723" s="17">
        <v>135</v>
      </c>
      <c r="F14723" s="17">
        <v>195</v>
      </c>
      <c r="G14723" s="17">
        <v>47</v>
      </c>
      <c r="H14723" s="17">
        <v>414</v>
      </c>
    </row>
    <row r="14724" spans="1:8">
      <c r="A14724" s="15">
        <v>14719</v>
      </c>
      <c r="B14724" s="16" t="s">
        <v>60</v>
      </c>
      <c r="C14724" s="16" t="s">
        <v>145</v>
      </c>
      <c r="D14724" s="17">
        <v>0</v>
      </c>
      <c r="E14724" s="17">
        <v>0</v>
      </c>
      <c r="F14724" s="17">
        <v>0</v>
      </c>
      <c r="G14724" s="17">
        <v>0</v>
      </c>
      <c r="H14724" s="17">
        <v>0</v>
      </c>
    </row>
    <row r="14725" spans="1:8">
      <c r="A14725" s="15">
        <v>14720</v>
      </c>
      <c r="B14725" s="16" t="s">
        <v>60</v>
      </c>
      <c r="C14725" s="16" t="s">
        <v>146</v>
      </c>
      <c r="D14725" s="17">
        <v>0</v>
      </c>
      <c r="E14725" s="17">
        <v>7</v>
      </c>
      <c r="F14725" s="17">
        <v>19</v>
      </c>
      <c r="G14725" s="17">
        <v>0</v>
      </c>
      <c r="H14725" s="17">
        <v>24</v>
      </c>
    </row>
    <row r="14726" spans="1:8">
      <c r="A14726" s="15">
        <v>14721</v>
      </c>
      <c r="B14726" s="16" t="s">
        <v>60</v>
      </c>
      <c r="C14726" s="16" t="s">
        <v>147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60</v>
      </c>
      <c r="C14727" s="16" t="s">
        <v>148</v>
      </c>
      <c r="D14727" s="17">
        <v>0</v>
      </c>
      <c r="E14727" s="17">
        <v>0</v>
      </c>
      <c r="F14727" s="17">
        <v>3</v>
      </c>
      <c r="G14727" s="17">
        <v>0</v>
      </c>
      <c r="H14727" s="17">
        <v>6</v>
      </c>
    </row>
    <row r="14728" spans="1:8">
      <c r="A14728" s="15">
        <v>14723</v>
      </c>
      <c r="B14728" s="16" t="s">
        <v>60</v>
      </c>
      <c r="C14728" s="16" t="s">
        <v>350</v>
      </c>
      <c r="D14728" s="17">
        <v>0</v>
      </c>
      <c r="E14728" s="17">
        <v>0</v>
      </c>
      <c r="F14728" s="17">
        <v>3</v>
      </c>
      <c r="G14728" s="17">
        <v>0</v>
      </c>
      <c r="H14728" s="17">
        <v>3</v>
      </c>
    </row>
    <row r="14729" spans="1:8">
      <c r="A14729" s="15">
        <v>14724</v>
      </c>
      <c r="B14729" s="16" t="s">
        <v>60</v>
      </c>
      <c r="C14729" s="16" t="s">
        <v>149</v>
      </c>
      <c r="D14729" s="17">
        <v>0</v>
      </c>
      <c r="E14729" s="17">
        <v>0</v>
      </c>
      <c r="F14729" s="17">
        <v>9</v>
      </c>
      <c r="G14729" s="17">
        <v>0</v>
      </c>
      <c r="H14729" s="17">
        <v>7</v>
      </c>
    </row>
    <row r="14730" spans="1:8">
      <c r="A14730" s="15">
        <v>14725</v>
      </c>
      <c r="B14730" s="16" t="s">
        <v>60</v>
      </c>
      <c r="C14730" s="16" t="s">
        <v>150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60</v>
      </c>
      <c r="C14731" s="16" t="s">
        <v>351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60</v>
      </c>
      <c r="C14732" s="16" t="s">
        <v>151</v>
      </c>
      <c r="D14732" s="17">
        <v>0</v>
      </c>
      <c r="E14732" s="17">
        <v>0</v>
      </c>
      <c r="F14732" s="17">
        <v>109</v>
      </c>
      <c r="G14732" s="17">
        <v>143</v>
      </c>
      <c r="H14732" s="17">
        <v>253</v>
      </c>
    </row>
    <row r="14733" spans="1:8">
      <c r="A14733" s="15">
        <v>14728</v>
      </c>
      <c r="B14733" s="16" t="s">
        <v>60</v>
      </c>
      <c r="C14733" s="16" t="s">
        <v>152</v>
      </c>
      <c r="D14733" s="17">
        <v>0</v>
      </c>
      <c r="E14733" s="17">
        <v>0</v>
      </c>
      <c r="F14733" s="17">
        <v>0</v>
      </c>
      <c r="G14733" s="17">
        <v>0</v>
      </c>
      <c r="H14733" s="17">
        <v>0</v>
      </c>
    </row>
    <row r="14734" spans="1:8">
      <c r="A14734" s="15">
        <v>14729</v>
      </c>
      <c r="B14734" s="16" t="s">
        <v>60</v>
      </c>
      <c r="C14734" s="16" t="s">
        <v>352</v>
      </c>
      <c r="D14734" s="17">
        <v>0</v>
      </c>
      <c r="E14734" s="17">
        <v>0</v>
      </c>
      <c r="F14734" s="17">
        <v>0</v>
      </c>
      <c r="G14734" s="17">
        <v>0</v>
      </c>
      <c r="H14734" s="17">
        <v>0</v>
      </c>
    </row>
    <row r="14735" spans="1:8">
      <c r="A14735" s="15">
        <v>14730</v>
      </c>
      <c r="B14735" s="16" t="s">
        <v>60</v>
      </c>
      <c r="C14735" s="16" t="s">
        <v>153</v>
      </c>
      <c r="D14735" s="17">
        <v>0</v>
      </c>
      <c r="E14735" s="17">
        <v>0</v>
      </c>
      <c r="F14735" s="17">
        <v>37</v>
      </c>
      <c r="G14735" s="17">
        <v>46</v>
      </c>
      <c r="H14735" s="17">
        <v>80</v>
      </c>
    </row>
    <row r="14736" spans="1:8">
      <c r="A14736" s="15">
        <v>14731</v>
      </c>
      <c r="B14736" s="16" t="s">
        <v>60</v>
      </c>
      <c r="C14736" s="16" t="s">
        <v>154</v>
      </c>
      <c r="D14736" s="17">
        <v>0</v>
      </c>
      <c r="E14736" s="17">
        <v>0</v>
      </c>
      <c r="F14736" s="17">
        <v>22</v>
      </c>
      <c r="G14736" s="17">
        <v>16</v>
      </c>
      <c r="H14736" s="17">
        <v>38</v>
      </c>
    </row>
    <row r="14737" spans="1:8">
      <c r="A14737" s="15">
        <v>14732</v>
      </c>
      <c r="B14737" s="16" t="s">
        <v>60</v>
      </c>
      <c r="C14737" s="16" t="s">
        <v>155</v>
      </c>
      <c r="D14737" s="17">
        <v>3</v>
      </c>
      <c r="E14737" s="17">
        <v>0</v>
      </c>
      <c r="F14737" s="17">
        <v>61</v>
      </c>
      <c r="G14737" s="17">
        <v>33</v>
      </c>
      <c r="H14737" s="17">
        <v>94</v>
      </c>
    </row>
    <row r="14738" spans="1:8">
      <c r="A14738" s="15">
        <v>14733</v>
      </c>
      <c r="B14738" s="16" t="s">
        <v>60</v>
      </c>
      <c r="C14738" s="16" t="s">
        <v>156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60</v>
      </c>
      <c r="C14739" s="16" t="s">
        <v>157</v>
      </c>
      <c r="D14739" s="17">
        <v>0</v>
      </c>
      <c r="E14739" s="17">
        <v>0</v>
      </c>
      <c r="F14739" s="17">
        <v>0</v>
      </c>
      <c r="G14739" s="17">
        <v>0</v>
      </c>
      <c r="H14739" s="17">
        <v>0</v>
      </c>
    </row>
    <row r="14740" spans="1:8">
      <c r="A14740" s="15">
        <v>14735</v>
      </c>
      <c r="B14740" s="16" t="s">
        <v>60</v>
      </c>
      <c r="C14740" s="16" t="s">
        <v>158</v>
      </c>
      <c r="D14740" s="17">
        <v>0</v>
      </c>
      <c r="E14740" s="17">
        <v>0</v>
      </c>
      <c r="F14740" s="17">
        <v>0</v>
      </c>
      <c r="G14740" s="17">
        <v>0</v>
      </c>
      <c r="H14740" s="17">
        <v>0</v>
      </c>
    </row>
    <row r="14741" spans="1:8">
      <c r="A14741" s="15">
        <v>14736</v>
      </c>
      <c r="B14741" s="16" t="s">
        <v>60</v>
      </c>
      <c r="C14741" s="16" t="s">
        <v>159</v>
      </c>
      <c r="D14741" s="17">
        <v>0</v>
      </c>
      <c r="E14741" s="17">
        <v>0</v>
      </c>
      <c r="F14741" s="17">
        <v>12</v>
      </c>
      <c r="G14741" s="17">
        <v>23</v>
      </c>
      <c r="H14741" s="17">
        <v>31</v>
      </c>
    </row>
    <row r="14742" spans="1:8">
      <c r="A14742" s="15">
        <v>14737</v>
      </c>
      <c r="B14742" s="16" t="s">
        <v>60</v>
      </c>
      <c r="C14742" s="16" t="s">
        <v>160</v>
      </c>
      <c r="D14742" s="17">
        <v>0</v>
      </c>
      <c r="E14742" s="17">
        <v>0</v>
      </c>
      <c r="F14742" s="17">
        <v>0</v>
      </c>
      <c r="G14742" s="17">
        <v>0</v>
      </c>
      <c r="H14742" s="17">
        <v>0</v>
      </c>
    </row>
    <row r="14743" spans="1:8">
      <c r="A14743" s="15">
        <v>14738</v>
      </c>
      <c r="B14743" s="16" t="s">
        <v>60</v>
      </c>
      <c r="C14743" s="16" t="s">
        <v>161</v>
      </c>
      <c r="D14743" s="17">
        <v>4</v>
      </c>
      <c r="E14743" s="17">
        <v>0</v>
      </c>
      <c r="F14743" s="17">
        <v>64</v>
      </c>
      <c r="G14743" s="17">
        <v>105</v>
      </c>
      <c r="H14743" s="17">
        <v>173</v>
      </c>
    </row>
    <row r="14744" spans="1:8">
      <c r="A14744" s="15">
        <v>14739</v>
      </c>
      <c r="B14744" s="16" t="s">
        <v>60</v>
      </c>
      <c r="C14744" s="16" t="s">
        <v>162</v>
      </c>
      <c r="D14744" s="17">
        <v>0</v>
      </c>
      <c r="E14744" s="17">
        <v>0</v>
      </c>
      <c r="F14744" s="17">
        <v>13</v>
      </c>
      <c r="G14744" s="17">
        <v>5</v>
      </c>
      <c r="H14744" s="17">
        <v>13</v>
      </c>
    </row>
    <row r="14745" spans="1:8">
      <c r="A14745" s="15">
        <v>14740</v>
      </c>
      <c r="B14745" s="16" t="s">
        <v>60</v>
      </c>
      <c r="C14745" s="16" t="s">
        <v>163</v>
      </c>
      <c r="D14745" s="17">
        <v>636</v>
      </c>
      <c r="E14745" s="17">
        <v>582</v>
      </c>
      <c r="F14745" s="17">
        <v>5425</v>
      </c>
      <c r="G14745" s="17">
        <v>4955</v>
      </c>
      <c r="H14745" s="17">
        <v>11593</v>
      </c>
    </row>
    <row r="14746" spans="1:8">
      <c r="A14746" s="15">
        <v>14741</v>
      </c>
      <c r="B14746" s="16" t="s">
        <v>60</v>
      </c>
      <c r="C14746" s="16" t="s">
        <v>164</v>
      </c>
      <c r="D14746" s="17">
        <v>0</v>
      </c>
      <c r="E14746" s="17">
        <v>0</v>
      </c>
      <c r="F14746" s="17">
        <v>0</v>
      </c>
      <c r="G14746" s="17">
        <v>0</v>
      </c>
      <c r="H14746" s="17">
        <v>0</v>
      </c>
    </row>
    <row r="14747" spans="1:8">
      <c r="A14747" s="15">
        <v>14742</v>
      </c>
      <c r="B14747" s="16" t="s">
        <v>60</v>
      </c>
      <c r="C14747" s="16" t="s">
        <v>165</v>
      </c>
      <c r="D14747" s="17">
        <v>0</v>
      </c>
      <c r="E14747" s="17">
        <v>0</v>
      </c>
      <c r="F14747" s="17">
        <v>0</v>
      </c>
      <c r="G14747" s="17">
        <v>0</v>
      </c>
      <c r="H14747" s="17">
        <v>0</v>
      </c>
    </row>
    <row r="14748" spans="1:8">
      <c r="A14748" s="15">
        <v>14743</v>
      </c>
      <c r="B14748" s="16" t="s">
        <v>60</v>
      </c>
      <c r="C14748" s="16" t="s">
        <v>166</v>
      </c>
      <c r="D14748" s="17">
        <v>0</v>
      </c>
      <c r="E14748" s="17">
        <v>0</v>
      </c>
      <c r="F14748" s="17">
        <v>0</v>
      </c>
      <c r="G14748" s="17">
        <v>7</v>
      </c>
      <c r="H14748" s="17">
        <v>8</v>
      </c>
    </row>
    <row r="14749" spans="1:8">
      <c r="A14749" s="15">
        <v>14744</v>
      </c>
      <c r="B14749" s="16" t="s">
        <v>60</v>
      </c>
      <c r="C14749" s="16" t="s">
        <v>167</v>
      </c>
      <c r="D14749" s="17">
        <v>0</v>
      </c>
      <c r="E14749" s="17">
        <v>0</v>
      </c>
      <c r="F14749" s="17">
        <v>4</v>
      </c>
      <c r="G14749" s="17">
        <v>3</v>
      </c>
      <c r="H14749" s="17">
        <v>8</v>
      </c>
    </row>
    <row r="14750" spans="1:8">
      <c r="A14750" s="15">
        <v>14745</v>
      </c>
      <c r="B14750" s="16" t="s">
        <v>60</v>
      </c>
      <c r="C14750" s="16" t="s">
        <v>168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60</v>
      </c>
      <c r="C14751" s="16" t="s">
        <v>353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60</v>
      </c>
      <c r="C14752" s="16" t="s">
        <v>169</v>
      </c>
      <c r="D14752" s="17">
        <v>5</v>
      </c>
      <c r="E14752" s="17">
        <v>0</v>
      </c>
      <c r="F14752" s="17">
        <v>47</v>
      </c>
      <c r="G14752" s="17">
        <v>21</v>
      </c>
      <c r="H14752" s="17">
        <v>71</v>
      </c>
    </row>
    <row r="14753" spans="1:8">
      <c r="A14753" s="15">
        <v>14748</v>
      </c>
      <c r="B14753" s="16" t="s">
        <v>60</v>
      </c>
      <c r="C14753" s="16" t="s">
        <v>170</v>
      </c>
      <c r="D14753" s="17">
        <v>0</v>
      </c>
      <c r="E14753" s="17">
        <v>3</v>
      </c>
      <c r="F14753" s="17">
        <v>20</v>
      </c>
      <c r="G14753" s="17">
        <v>7</v>
      </c>
      <c r="H14753" s="17">
        <v>30</v>
      </c>
    </row>
    <row r="14754" spans="1:8">
      <c r="A14754" s="15">
        <v>14749</v>
      </c>
      <c r="B14754" s="16" t="s">
        <v>60</v>
      </c>
      <c r="C14754" s="16" t="s">
        <v>171</v>
      </c>
      <c r="D14754" s="17">
        <v>5</v>
      </c>
      <c r="E14754" s="17">
        <v>9</v>
      </c>
      <c r="F14754" s="17">
        <v>73</v>
      </c>
      <c r="G14754" s="17">
        <v>44</v>
      </c>
      <c r="H14754" s="17">
        <v>140</v>
      </c>
    </row>
    <row r="14755" spans="1:8">
      <c r="A14755" s="15">
        <v>14750</v>
      </c>
      <c r="B14755" s="16" t="s">
        <v>60</v>
      </c>
      <c r="C14755" s="16" t="s">
        <v>172</v>
      </c>
      <c r="D14755" s="17">
        <v>0</v>
      </c>
      <c r="E14755" s="17">
        <v>0</v>
      </c>
      <c r="F14755" s="17">
        <v>0</v>
      </c>
      <c r="G14755" s="17">
        <v>0</v>
      </c>
      <c r="H14755" s="17">
        <v>0</v>
      </c>
    </row>
    <row r="14756" spans="1:8">
      <c r="A14756" s="15">
        <v>14751</v>
      </c>
      <c r="B14756" s="16" t="s">
        <v>60</v>
      </c>
      <c r="C14756" s="16" t="s">
        <v>173</v>
      </c>
      <c r="D14756" s="17">
        <v>0</v>
      </c>
      <c r="E14756" s="17">
        <v>0</v>
      </c>
      <c r="F14756" s="17">
        <v>0</v>
      </c>
      <c r="G14756" s="17">
        <v>0</v>
      </c>
      <c r="H14756" s="17">
        <v>0</v>
      </c>
    </row>
    <row r="14757" spans="1:8">
      <c r="A14757" s="15">
        <v>14752</v>
      </c>
      <c r="B14757" s="16" t="s">
        <v>60</v>
      </c>
      <c r="C14757" s="16" t="s">
        <v>174</v>
      </c>
      <c r="D14757" s="17">
        <v>0</v>
      </c>
      <c r="E14757" s="17">
        <v>0</v>
      </c>
      <c r="F14757" s="17">
        <v>0</v>
      </c>
      <c r="G14757" s="17">
        <v>0</v>
      </c>
      <c r="H14757" s="17">
        <v>0</v>
      </c>
    </row>
    <row r="14758" spans="1:8">
      <c r="A14758" s="15">
        <v>14753</v>
      </c>
      <c r="B14758" s="16" t="s">
        <v>60</v>
      </c>
      <c r="C14758" s="16" t="s">
        <v>175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60</v>
      </c>
      <c r="C14759" s="16" t="s">
        <v>176</v>
      </c>
      <c r="D14759" s="17">
        <v>0</v>
      </c>
      <c r="E14759" s="17">
        <v>0</v>
      </c>
      <c r="F14759" s="17">
        <v>0</v>
      </c>
      <c r="G14759" s="17">
        <v>13</v>
      </c>
      <c r="H14759" s="17">
        <v>13</v>
      </c>
    </row>
    <row r="14760" spans="1:8">
      <c r="A14760" s="15">
        <v>14755</v>
      </c>
      <c r="B14760" s="16" t="s">
        <v>60</v>
      </c>
      <c r="C14760" s="16" t="s">
        <v>177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60</v>
      </c>
      <c r="C14761" s="16" t="s">
        <v>178</v>
      </c>
      <c r="D14761" s="17">
        <v>20</v>
      </c>
      <c r="E14761" s="17">
        <v>30</v>
      </c>
      <c r="F14761" s="17">
        <v>303</v>
      </c>
      <c r="G14761" s="17">
        <v>564</v>
      </c>
      <c r="H14761" s="17">
        <v>919</v>
      </c>
    </row>
    <row r="14762" spans="1:8">
      <c r="A14762" s="15">
        <v>14757</v>
      </c>
      <c r="B14762" s="16" t="s">
        <v>60</v>
      </c>
      <c r="C14762" s="16" t="s">
        <v>179</v>
      </c>
      <c r="D14762" s="17">
        <v>0</v>
      </c>
      <c r="E14762" s="17">
        <v>0</v>
      </c>
      <c r="F14762" s="17">
        <v>3</v>
      </c>
      <c r="G14762" s="17">
        <v>0</v>
      </c>
      <c r="H14762" s="17">
        <v>3</v>
      </c>
    </row>
    <row r="14763" spans="1:8">
      <c r="A14763" s="15">
        <v>14758</v>
      </c>
      <c r="B14763" s="16" t="s">
        <v>60</v>
      </c>
      <c r="C14763" s="16" t="s">
        <v>180</v>
      </c>
      <c r="D14763" s="17">
        <v>0</v>
      </c>
      <c r="E14763" s="17">
        <v>0</v>
      </c>
      <c r="F14763" s="17">
        <v>0</v>
      </c>
      <c r="G14763" s="17">
        <v>0</v>
      </c>
      <c r="H14763" s="17">
        <v>6</v>
      </c>
    </row>
    <row r="14764" spans="1:8">
      <c r="A14764" s="15">
        <v>14759</v>
      </c>
      <c r="B14764" s="16" t="s">
        <v>60</v>
      </c>
      <c r="C14764" s="16" t="s">
        <v>181</v>
      </c>
      <c r="D14764" s="17">
        <v>4</v>
      </c>
      <c r="E14764" s="17">
        <v>4</v>
      </c>
      <c r="F14764" s="17">
        <v>144</v>
      </c>
      <c r="G14764" s="17">
        <v>419</v>
      </c>
      <c r="H14764" s="17">
        <v>567</v>
      </c>
    </row>
    <row r="14765" spans="1:8">
      <c r="A14765" s="15">
        <v>14760</v>
      </c>
      <c r="B14765" s="16" t="s">
        <v>60</v>
      </c>
      <c r="C14765" s="16" t="s">
        <v>182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60</v>
      </c>
      <c r="C14766" s="16" t="s">
        <v>183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60</v>
      </c>
      <c r="C14767" s="16" t="s">
        <v>184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60</v>
      </c>
      <c r="C14768" s="16" t="s">
        <v>185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60</v>
      </c>
      <c r="C14769" s="16" t="s">
        <v>186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60</v>
      </c>
      <c r="C14770" s="16" t="s">
        <v>354</v>
      </c>
      <c r="D14770" s="17">
        <v>0</v>
      </c>
      <c r="E14770" s="17">
        <v>0</v>
      </c>
      <c r="F14770" s="17">
        <v>3</v>
      </c>
      <c r="G14770" s="17">
        <v>11</v>
      </c>
      <c r="H14770" s="17">
        <v>10</v>
      </c>
    </row>
    <row r="14771" spans="1:8">
      <c r="A14771" s="15">
        <v>14766</v>
      </c>
      <c r="B14771" s="16" t="s">
        <v>60</v>
      </c>
      <c r="C14771" s="16" t="s">
        <v>187</v>
      </c>
      <c r="D14771" s="17">
        <v>0</v>
      </c>
      <c r="E14771" s="17">
        <v>0</v>
      </c>
      <c r="F14771" s="17">
        <v>0</v>
      </c>
      <c r="G14771" s="17">
        <v>0</v>
      </c>
      <c r="H14771" s="17">
        <v>0</v>
      </c>
    </row>
    <row r="14772" spans="1:8">
      <c r="A14772" s="15">
        <v>14767</v>
      </c>
      <c r="B14772" s="16" t="s">
        <v>60</v>
      </c>
      <c r="C14772" s="16" t="s">
        <v>188</v>
      </c>
      <c r="D14772" s="17">
        <v>0</v>
      </c>
      <c r="E14772" s="17">
        <v>0</v>
      </c>
      <c r="F14772" s="17">
        <v>0</v>
      </c>
      <c r="G14772" s="17">
        <v>0</v>
      </c>
      <c r="H14772" s="17">
        <v>0</v>
      </c>
    </row>
    <row r="14773" spans="1:8">
      <c r="A14773" s="15">
        <v>14768</v>
      </c>
      <c r="B14773" s="16" t="s">
        <v>60</v>
      </c>
      <c r="C14773" s="16" t="s">
        <v>189</v>
      </c>
      <c r="D14773" s="17">
        <v>0</v>
      </c>
      <c r="E14773" s="17">
        <v>0</v>
      </c>
      <c r="F14773" s="17">
        <v>0</v>
      </c>
      <c r="G14773" s="17">
        <v>3</v>
      </c>
      <c r="H14773" s="17">
        <v>4</v>
      </c>
    </row>
    <row r="14774" spans="1:8">
      <c r="A14774" s="15">
        <v>14769</v>
      </c>
      <c r="B14774" s="16" t="s">
        <v>60</v>
      </c>
      <c r="C14774" s="16" t="s">
        <v>190</v>
      </c>
      <c r="D14774" s="17">
        <v>0</v>
      </c>
      <c r="E14774" s="17">
        <v>0</v>
      </c>
      <c r="F14774" s="17">
        <v>0</v>
      </c>
      <c r="G14774" s="17">
        <v>0</v>
      </c>
      <c r="H14774" s="17">
        <v>0</v>
      </c>
    </row>
    <row r="14775" spans="1:8">
      <c r="A14775" s="15">
        <v>14770</v>
      </c>
      <c r="B14775" s="16" t="s">
        <v>60</v>
      </c>
      <c r="C14775" s="16" t="s">
        <v>191</v>
      </c>
      <c r="D14775" s="17">
        <v>0</v>
      </c>
      <c r="E14775" s="17">
        <v>0</v>
      </c>
      <c r="F14775" s="17">
        <v>0</v>
      </c>
      <c r="G14775" s="17">
        <v>0</v>
      </c>
      <c r="H14775" s="17">
        <v>0</v>
      </c>
    </row>
    <row r="14776" spans="1:8">
      <c r="A14776" s="15">
        <v>14771</v>
      </c>
      <c r="B14776" s="16" t="s">
        <v>60</v>
      </c>
      <c r="C14776" s="16" t="s">
        <v>192</v>
      </c>
      <c r="D14776" s="17">
        <v>0</v>
      </c>
      <c r="E14776" s="17">
        <v>0</v>
      </c>
      <c r="F14776" s="17">
        <v>0</v>
      </c>
      <c r="G14776" s="17">
        <v>0</v>
      </c>
      <c r="H14776" s="17">
        <v>0</v>
      </c>
    </row>
    <row r="14777" spans="1:8">
      <c r="A14777" s="15">
        <v>14772</v>
      </c>
      <c r="B14777" s="16" t="s">
        <v>60</v>
      </c>
      <c r="C14777" s="16" t="s">
        <v>355</v>
      </c>
      <c r="D14777" s="17">
        <v>12</v>
      </c>
      <c r="E14777" s="17">
        <v>18</v>
      </c>
      <c r="F14777" s="17">
        <v>44</v>
      </c>
      <c r="G14777" s="17">
        <v>12</v>
      </c>
      <c r="H14777" s="17">
        <v>86</v>
      </c>
    </row>
    <row r="14778" spans="1:8">
      <c r="A14778" s="15">
        <v>14773</v>
      </c>
      <c r="B14778" s="16" t="s">
        <v>60</v>
      </c>
      <c r="C14778" s="16" t="s">
        <v>193</v>
      </c>
      <c r="D14778" s="17">
        <v>0</v>
      </c>
      <c r="E14778" s="17">
        <v>0</v>
      </c>
      <c r="F14778" s="17">
        <v>32</v>
      </c>
      <c r="G14778" s="17">
        <v>73</v>
      </c>
      <c r="H14778" s="17">
        <v>104</v>
      </c>
    </row>
    <row r="14779" spans="1:8">
      <c r="A14779" s="15">
        <v>14774</v>
      </c>
      <c r="B14779" s="16" t="s">
        <v>60</v>
      </c>
      <c r="C14779" s="16" t="s">
        <v>194</v>
      </c>
      <c r="D14779" s="17">
        <v>0</v>
      </c>
      <c r="E14779" s="17">
        <v>0</v>
      </c>
      <c r="F14779" s="17">
        <v>0</v>
      </c>
      <c r="G14779" s="17">
        <v>0</v>
      </c>
      <c r="H14779" s="17">
        <v>3</v>
      </c>
    </row>
    <row r="14780" spans="1:8">
      <c r="A14780" s="15">
        <v>14775</v>
      </c>
      <c r="B14780" s="16" t="s">
        <v>60</v>
      </c>
      <c r="C14780" s="16" t="s">
        <v>195</v>
      </c>
      <c r="D14780" s="17">
        <v>22</v>
      </c>
      <c r="E14780" s="17">
        <v>13</v>
      </c>
      <c r="F14780" s="17">
        <v>250</v>
      </c>
      <c r="G14780" s="17">
        <v>89</v>
      </c>
      <c r="H14780" s="17">
        <v>374</v>
      </c>
    </row>
    <row r="14781" spans="1:8">
      <c r="A14781" s="15">
        <v>14776</v>
      </c>
      <c r="B14781" s="16" t="s">
        <v>60</v>
      </c>
      <c r="C14781" s="16" t="s">
        <v>196</v>
      </c>
      <c r="D14781" s="17">
        <v>4</v>
      </c>
      <c r="E14781" s="17">
        <v>9</v>
      </c>
      <c r="F14781" s="17">
        <v>63</v>
      </c>
      <c r="G14781" s="17">
        <v>34</v>
      </c>
      <c r="H14781" s="17">
        <v>107</v>
      </c>
    </row>
    <row r="14782" spans="1:8">
      <c r="A14782" s="15">
        <v>14777</v>
      </c>
      <c r="B14782" s="16" t="s">
        <v>60</v>
      </c>
      <c r="C14782" s="16" t="s">
        <v>197</v>
      </c>
      <c r="D14782" s="17">
        <v>0</v>
      </c>
      <c r="E14782" s="17">
        <v>0</v>
      </c>
      <c r="F14782" s="17">
        <v>23</v>
      </c>
      <c r="G14782" s="17">
        <v>4</v>
      </c>
      <c r="H14782" s="17">
        <v>30</v>
      </c>
    </row>
    <row r="14783" spans="1:8">
      <c r="A14783" s="15">
        <v>14778</v>
      </c>
      <c r="B14783" s="16" t="s">
        <v>60</v>
      </c>
      <c r="C14783" s="16" t="s">
        <v>198</v>
      </c>
      <c r="D14783" s="17">
        <v>0</v>
      </c>
      <c r="E14783" s="17">
        <v>0</v>
      </c>
      <c r="F14783" s="17">
        <v>15</v>
      </c>
      <c r="G14783" s="17">
        <v>0</v>
      </c>
      <c r="H14783" s="17">
        <v>20</v>
      </c>
    </row>
    <row r="14784" spans="1:8">
      <c r="A14784" s="15">
        <v>14779</v>
      </c>
      <c r="B14784" s="16" t="s">
        <v>60</v>
      </c>
      <c r="C14784" s="16" t="s">
        <v>199</v>
      </c>
      <c r="D14784" s="17">
        <v>66</v>
      </c>
      <c r="E14784" s="17">
        <v>36</v>
      </c>
      <c r="F14784" s="17">
        <v>347</v>
      </c>
      <c r="G14784" s="17">
        <v>196</v>
      </c>
      <c r="H14784" s="17">
        <v>643</v>
      </c>
    </row>
    <row r="14785" spans="1:8">
      <c r="A14785" s="15">
        <v>14780</v>
      </c>
      <c r="B14785" s="16" t="s">
        <v>60</v>
      </c>
      <c r="C14785" s="16" t="s">
        <v>200</v>
      </c>
      <c r="D14785" s="17">
        <v>0</v>
      </c>
      <c r="E14785" s="17">
        <v>0</v>
      </c>
      <c r="F14785" s="17">
        <v>0</v>
      </c>
      <c r="G14785" s="17">
        <v>5</v>
      </c>
      <c r="H14785" s="17">
        <v>8</v>
      </c>
    </row>
    <row r="14786" spans="1:8">
      <c r="A14786" s="15">
        <v>14781</v>
      </c>
      <c r="B14786" s="16" t="s">
        <v>60</v>
      </c>
      <c r="C14786" s="16" t="s">
        <v>201</v>
      </c>
      <c r="D14786" s="17">
        <v>0</v>
      </c>
      <c r="E14786" s="17">
        <v>0</v>
      </c>
      <c r="F14786" s="17">
        <v>18</v>
      </c>
      <c r="G14786" s="17">
        <v>7</v>
      </c>
      <c r="H14786" s="17">
        <v>24</v>
      </c>
    </row>
    <row r="14787" spans="1:8">
      <c r="A14787" s="15">
        <v>14782</v>
      </c>
      <c r="B14787" s="16" t="s">
        <v>60</v>
      </c>
      <c r="C14787" s="16" t="s">
        <v>202</v>
      </c>
      <c r="D14787" s="17">
        <v>14</v>
      </c>
      <c r="E14787" s="17">
        <v>6</v>
      </c>
      <c r="F14787" s="17">
        <v>292</v>
      </c>
      <c r="G14787" s="17">
        <v>829</v>
      </c>
      <c r="H14787" s="17">
        <v>1144</v>
      </c>
    </row>
    <row r="14788" spans="1:8">
      <c r="A14788" s="15">
        <v>14783</v>
      </c>
      <c r="B14788" s="16" t="s">
        <v>60</v>
      </c>
      <c r="C14788" s="16" t="s">
        <v>203</v>
      </c>
      <c r="D14788" s="17">
        <v>0</v>
      </c>
      <c r="E14788" s="17">
        <v>0</v>
      </c>
      <c r="F14788" s="17">
        <v>6</v>
      </c>
      <c r="G14788" s="17">
        <v>0</v>
      </c>
      <c r="H14788" s="17">
        <v>6</v>
      </c>
    </row>
    <row r="14789" spans="1:8">
      <c r="A14789" s="15">
        <v>14784</v>
      </c>
      <c r="B14789" s="16" t="s">
        <v>60</v>
      </c>
      <c r="C14789" s="16" t="s">
        <v>204</v>
      </c>
      <c r="D14789" s="17">
        <v>16</v>
      </c>
      <c r="E14789" s="17">
        <v>11</v>
      </c>
      <c r="F14789" s="17">
        <v>66</v>
      </c>
      <c r="G14789" s="17">
        <v>17</v>
      </c>
      <c r="H14789" s="17">
        <v>101</v>
      </c>
    </row>
    <row r="14790" spans="1:8">
      <c r="A14790" s="15">
        <v>14785</v>
      </c>
      <c r="B14790" s="16" t="s">
        <v>60</v>
      </c>
      <c r="C14790" s="16" t="s">
        <v>205</v>
      </c>
      <c r="D14790" s="17">
        <v>0</v>
      </c>
      <c r="E14790" s="17">
        <v>0</v>
      </c>
      <c r="F14790" s="17">
        <v>0</v>
      </c>
      <c r="G14790" s="17">
        <v>0</v>
      </c>
      <c r="H14790" s="17">
        <v>0</v>
      </c>
    </row>
    <row r="14791" spans="1:8">
      <c r="A14791" s="15">
        <v>14786</v>
      </c>
      <c r="B14791" s="16" t="s">
        <v>60</v>
      </c>
      <c r="C14791" s="16" t="s">
        <v>356</v>
      </c>
      <c r="D14791" s="17">
        <v>0</v>
      </c>
      <c r="E14791" s="17">
        <v>0</v>
      </c>
      <c r="F14791" s="17">
        <v>3</v>
      </c>
      <c r="G14791" s="17">
        <v>0</v>
      </c>
      <c r="H14791" s="17">
        <v>8</v>
      </c>
    </row>
    <row r="14792" spans="1:8">
      <c r="A14792" s="15">
        <v>14787</v>
      </c>
      <c r="B14792" s="16" t="s">
        <v>60</v>
      </c>
      <c r="C14792" s="16" t="s">
        <v>206</v>
      </c>
      <c r="D14792" s="17">
        <v>0</v>
      </c>
      <c r="E14792" s="17">
        <v>0</v>
      </c>
      <c r="F14792" s="17">
        <v>6</v>
      </c>
      <c r="G14792" s="17">
        <v>0</v>
      </c>
      <c r="H14792" s="17">
        <v>9</v>
      </c>
    </row>
    <row r="14793" spans="1:8">
      <c r="A14793" s="15">
        <v>14788</v>
      </c>
      <c r="B14793" s="16" t="s">
        <v>60</v>
      </c>
      <c r="C14793" s="16" t="s">
        <v>207</v>
      </c>
      <c r="D14793" s="17">
        <v>0</v>
      </c>
      <c r="E14793" s="17">
        <v>0</v>
      </c>
      <c r="F14793" s="17">
        <v>6</v>
      </c>
      <c r="G14793" s="17">
        <v>0</v>
      </c>
      <c r="H14793" s="17">
        <v>4</v>
      </c>
    </row>
    <row r="14794" spans="1:8">
      <c r="A14794" s="15">
        <v>14789</v>
      </c>
      <c r="B14794" s="16" t="s">
        <v>60</v>
      </c>
      <c r="C14794" s="16" t="s">
        <v>208</v>
      </c>
      <c r="D14794" s="17">
        <v>3</v>
      </c>
      <c r="E14794" s="17">
        <v>8</v>
      </c>
      <c r="F14794" s="17">
        <v>33</v>
      </c>
      <c r="G14794" s="17">
        <v>14</v>
      </c>
      <c r="H14794" s="17">
        <v>56</v>
      </c>
    </row>
    <row r="14795" spans="1:8">
      <c r="A14795" s="15">
        <v>14790</v>
      </c>
      <c r="B14795" s="16" t="s">
        <v>60</v>
      </c>
      <c r="C14795" s="16" t="s">
        <v>209</v>
      </c>
      <c r="D14795" s="17">
        <v>0</v>
      </c>
      <c r="E14795" s="17">
        <v>0</v>
      </c>
      <c r="F14795" s="17">
        <v>0</v>
      </c>
      <c r="G14795" s="17">
        <v>0</v>
      </c>
      <c r="H14795" s="17">
        <v>0</v>
      </c>
    </row>
    <row r="14796" spans="1:8">
      <c r="A14796" s="15">
        <v>14791</v>
      </c>
      <c r="B14796" s="16" t="s">
        <v>60</v>
      </c>
      <c r="C14796" s="16" t="s">
        <v>357</v>
      </c>
      <c r="D14796" s="17">
        <v>0</v>
      </c>
      <c r="E14796" s="17">
        <v>0</v>
      </c>
      <c r="F14796" s="17">
        <v>0</v>
      </c>
      <c r="G14796" s="17">
        <v>0</v>
      </c>
      <c r="H14796" s="17">
        <v>0</v>
      </c>
    </row>
    <row r="14797" spans="1:8">
      <c r="A14797" s="15">
        <v>14792</v>
      </c>
      <c r="B14797" s="16" t="s">
        <v>60</v>
      </c>
      <c r="C14797" s="16" t="s">
        <v>358</v>
      </c>
      <c r="D14797" s="17">
        <v>4</v>
      </c>
      <c r="E14797" s="17">
        <v>5</v>
      </c>
      <c r="F14797" s="17">
        <v>31</v>
      </c>
      <c r="G14797" s="17">
        <v>5</v>
      </c>
      <c r="H14797" s="17">
        <v>37</v>
      </c>
    </row>
    <row r="14798" spans="1:8">
      <c r="A14798" s="15">
        <v>14793</v>
      </c>
      <c r="B14798" s="16" t="s">
        <v>60</v>
      </c>
      <c r="C14798" s="16" t="s">
        <v>359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60</v>
      </c>
      <c r="C14799" s="16" t="s">
        <v>210</v>
      </c>
      <c r="D14799" s="17">
        <v>0</v>
      </c>
      <c r="E14799" s="17">
        <v>0</v>
      </c>
      <c r="F14799" s="17">
        <v>0</v>
      </c>
      <c r="G14799" s="17">
        <v>0</v>
      </c>
      <c r="H14799" s="17">
        <v>4</v>
      </c>
    </row>
    <row r="14800" spans="1:8">
      <c r="A14800" s="15">
        <v>14795</v>
      </c>
      <c r="B14800" s="16" t="s">
        <v>60</v>
      </c>
      <c r="C14800" s="16" t="s">
        <v>360</v>
      </c>
      <c r="D14800" s="17">
        <v>0</v>
      </c>
      <c r="E14800" s="17">
        <v>0</v>
      </c>
      <c r="F14800" s="17">
        <v>0</v>
      </c>
      <c r="G14800" s="17">
        <v>0</v>
      </c>
      <c r="H14800" s="17">
        <v>5</v>
      </c>
    </row>
    <row r="14801" spans="1:8">
      <c r="A14801" s="15">
        <v>14796</v>
      </c>
      <c r="B14801" s="16" t="s">
        <v>60</v>
      </c>
      <c r="C14801" s="16" t="s">
        <v>211</v>
      </c>
      <c r="D14801" s="17">
        <v>0</v>
      </c>
      <c r="E14801" s="17">
        <v>0</v>
      </c>
      <c r="F14801" s="17">
        <v>3</v>
      </c>
      <c r="G14801" s="17">
        <v>0</v>
      </c>
      <c r="H14801" s="17">
        <v>8</v>
      </c>
    </row>
    <row r="14802" spans="1:8">
      <c r="A14802" s="15">
        <v>14797</v>
      </c>
      <c r="B14802" s="16" t="s">
        <v>60</v>
      </c>
      <c r="C14802" s="16" t="s">
        <v>212</v>
      </c>
      <c r="D14802" s="17">
        <v>0</v>
      </c>
      <c r="E14802" s="17">
        <v>0</v>
      </c>
      <c r="F14802" s="17">
        <v>0</v>
      </c>
      <c r="G14802" s="17">
        <v>34</v>
      </c>
      <c r="H14802" s="17">
        <v>34</v>
      </c>
    </row>
    <row r="14803" spans="1:8">
      <c r="A14803" s="15">
        <v>14798</v>
      </c>
      <c r="B14803" s="16" t="s">
        <v>60</v>
      </c>
      <c r="C14803" s="16" t="s">
        <v>213</v>
      </c>
      <c r="D14803" s="17">
        <v>0</v>
      </c>
      <c r="E14803" s="17">
        <v>5</v>
      </c>
      <c r="F14803" s="17">
        <v>31</v>
      </c>
      <c r="G14803" s="17">
        <v>8</v>
      </c>
      <c r="H14803" s="17">
        <v>46</v>
      </c>
    </row>
    <row r="14804" spans="1:8">
      <c r="A14804" s="15">
        <v>14799</v>
      </c>
      <c r="B14804" s="16" t="s">
        <v>60</v>
      </c>
      <c r="C14804" s="16" t="s">
        <v>214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60</v>
      </c>
      <c r="C14805" s="16" t="s">
        <v>215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60</v>
      </c>
      <c r="C14806" s="16" t="s">
        <v>216</v>
      </c>
      <c r="D14806" s="17">
        <v>0</v>
      </c>
      <c r="E14806" s="17">
        <v>0</v>
      </c>
      <c r="F14806" s="17">
        <v>3</v>
      </c>
      <c r="G14806" s="17">
        <v>9</v>
      </c>
      <c r="H14806" s="17">
        <v>10</v>
      </c>
    </row>
    <row r="14807" spans="1:8">
      <c r="A14807" s="15">
        <v>14802</v>
      </c>
      <c r="B14807" s="16" t="s">
        <v>60</v>
      </c>
      <c r="C14807" s="16" t="s">
        <v>217</v>
      </c>
      <c r="D14807" s="17">
        <v>0</v>
      </c>
      <c r="E14807" s="17">
        <v>0</v>
      </c>
      <c r="F14807" s="17">
        <v>0</v>
      </c>
      <c r="G14807" s="17">
        <v>0</v>
      </c>
      <c r="H14807" s="17">
        <v>0</v>
      </c>
    </row>
    <row r="14808" spans="1:8">
      <c r="A14808" s="15">
        <v>14803</v>
      </c>
      <c r="B14808" s="16" t="s">
        <v>60</v>
      </c>
      <c r="C14808" s="16" t="s">
        <v>218</v>
      </c>
      <c r="D14808" s="17">
        <v>0</v>
      </c>
      <c r="E14808" s="17">
        <v>0</v>
      </c>
      <c r="F14808" s="17">
        <v>3</v>
      </c>
      <c r="G14808" s="17">
        <v>13</v>
      </c>
      <c r="H14808" s="17">
        <v>15</v>
      </c>
    </row>
    <row r="14809" spans="1:8">
      <c r="A14809" s="15">
        <v>14804</v>
      </c>
      <c r="B14809" s="16" t="s">
        <v>60</v>
      </c>
      <c r="C14809" s="16" t="s">
        <v>219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60</v>
      </c>
      <c r="C14810" s="16" t="s">
        <v>361</v>
      </c>
      <c r="D14810" s="17">
        <v>0</v>
      </c>
      <c r="E14810" s="17">
        <v>0</v>
      </c>
      <c r="F14810" s="17">
        <v>0</v>
      </c>
      <c r="G14810" s="17">
        <v>0</v>
      </c>
      <c r="H14810" s="17">
        <v>4</v>
      </c>
    </row>
    <row r="14811" spans="1:8">
      <c r="A14811" s="15">
        <v>14806</v>
      </c>
      <c r="B14811" s="16" t="s">
        <v>60</v>
      </c>
      <c r="C14811" s="16" t="s">
        <v>220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60</v>
      </c>
      <c r="C14812" s="16" t="s">
        <v>221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60</v>
      </c>
      <c r="C14813" s="16" t="s">
        <v>222</v>
      </c>
      <c r="D14813" s="17">
        <v>0</v>
      </c>
      <c r="E14813" s="17">
        <v>0</v>
      </c>
      <c r="F14813" s="17">
        <v>0</v>
      </c>
      <c r="G14813" s="17">
        <v>4</v>
      </c>
      <c r="H14813" s="17">
        <v>3</v>
      </c>
    </row>
    <row r="14814" spans="1:8">
      <c r="A14814" s="15">
        <v>14809</v>
      </c>
      <c r="B14814" s="16" t="s">
        <v>60</v>
      </c>
      <c r="C14814" s="16" t="s">
        <v>223</v>
      </c>
      <c r="D14814" s="17">
        <v>7</v>
      </c>
      <c r="E14814" s="17">
        <v>7</v>
      </c>
      <c r="F14814" s="17">
        <v>126</v>
      </c>
      <c r="G14814" s="17">
        <v>50</v>
      </c>
      <c r="H14814" s="17">
        <v>191</v>
      </c>
    </row>
    <row r="14815" spans="1:8">
      <c r="A14815" s="15">
        <v>14810</v>
      </c>
      <c r="B14815" s="16" t="s">
        <v>60</v>
      </c>
      <c r="C14815" s="16" t="s">
        <v>224</v>
      </c>
      <c r="D14815" s="17">
        <v>0</v>
      </c>
      <c r="E14815" s="17">
        <v>0</v>
      </c>
      <c r="F14815" s="17">
        <v>0</v>
      </c>
      <c r="G14815" s="17">
        <v>0</v>
      </c>
      <c r="H14815" s="17">
        <v>0</v>
      </c>
    </row>
    <row r="14816" spans="1:8">
      <c r="A14816" s="15">
        <v>14811</v>
      </c>
      <c r="B14816" s="16" t="s">
        <v>60</v>
      </c>
      <c r="C14816" s="16" t="s">
        <v>225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60</v>
      </c>
      <c r="C14817" s="16" t="s">
        <v>226</v>
      </c>
      <c r="D14817" s="17">
        <v>0</v>
      </c>
      <c r="E14817" s="17">
        <v>0</v>
      </c>
      <c r="F14817" s="17">
        <v>45</v>
      </c>
      <c r="G14817" s="17">
        <v>156</v>
      </c>
      <c r="H14817" s="17">
        <v>200</v>
      </c>
    </row>
    <row r="14818" spans="1:8">
      <c r="A14818" s="15">
        <v>14813</v>
      </c>
      <c r="B14818" s="16" t="s">
        <v>60</v>
      </c>
      <c r="C14818" s="16" t="s">
        <v>227</v>
      </c>
      <c r="D14818" s="17">
        <v>0</v>
      </c>
      <c r="E14818" s="17">
        <v>0</v>
      </c>
      <c r="F14818" s="17">
        <v>0</v>
      </c>
      <c r="G14818" s="17">
        <v>0</v>
      </c>
      <c r="H14818" s="17">
        <v>0</v>
      </c>
    </row>
    <row r="14819" spans="1:8">
      <c r="A14819" s="15">
        <v>14814</v>
      </c>
      <c r="B14819" s="16" t="s">
        <v>60</v>
      </c>
      <c r="C14819" s="16" t="s">
        <v>228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60</v>
      </c>
      <c r="C14820" s="16" t="s">
        <v>373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60</v>
      </c>
      <c r="C14821" s="16" t="s">
        <v>229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60</v>
      </c>
      <c r="C14822" s="16" t="s">
        <v>230</v>
      </c>
      <c r="D14822" s="17">
        <v>0</v>
      </c>
      <c r="E14822" s="17">
        <v>0</v>
      </c>
      <c r="F14822" s="17">
        <v>103</v>
      </c>
      <c r="G14822" s="17">
        <v>42</v>
      </c>
      <c r="H14822" s="17">
        <v>141</v>
      </c>
    </row>
    <row r="14823" spans="1:8">
      <c r="A14823" s="15">
        <v>14818</v>
      </c>
      <c r="B14823" s="16" t="s">
        <v>60</v>
      </c>
      <c r="C14823" s="16" t="s">
        <v>231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60</v>
      </c>
      <c r="C14824" s="16" t="s">
        <v>232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60</v>
      </c>
      <c r="C14825" s="16" t="s">
        <v>233</v>
      </c>
      <c r="D14825" s="17">
        <v>0</v>
      </c>
      <c r="E14825" s="17">
        <v>0</v>
      </c>
      <c r="F14825" s="17">
        <v>15</v>
      </c>
      <c r="G14825" s="17">
        <v>0</v>
      </c>
      <c r="H14825" s="17">
        <v>15</v>
      </c>
    </row>
    <row r="14826" spans="1:8">
      <c r="A14826" s="15">
        <v>14821</v>
      </c>
      <c r="B14826" s="16" t="s">
        <v>60</v>
      </c>
      <c r="C14826" s="16" t="s">
        <v>362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60</v>
      </c>
      <c r="C14827" s="16" t="s">
        <v>234</v>
      </c>
      <c r="D14827" s="17">
        <v>0</v>
      </c>
      <c r="E14827" s="17">
        <v>0</v>
      </c>
      <c r="F14827" s="17">
        <v>0</v>
      </c>
      <c r="G14827" s="17">
        <v>0</v>
      </c>
      <c r="H14827" s="17">
        <v>0</v>
      </c>
    </row>
    <row r="14828" spans="1:8">
      <c r="A14828" s="15">
        <v>14823</v>
      </c>
      <c r="B14828" s="16" t="s">
        <v>60</v>
      </c>
      <c r="C14828" s="16" t="s">
        <v>235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60</v>
      </c>
      <c r="C14829" s="16" t="s">
        <v>236</v>
      </c>
      <c r="D14829" s="17">
        <v>0</v>
      </c>
      <c r="E14829" s="17">
        <v>0</v>
      </c>
      <c r="F14829" s="17">
        <v>0</v>
      </c>
      <c r="G14829" s="17">
        <v>0</v>
      </c>
      <c r="H14829" s="17">
        <v>0</v>
      </c>
    </row>
    <row r="14830" spans="1:8">
      <c r="A14830" s="15">
        <v>14825</v>
      </c>
      <c r="B14830" s="16" t="s">
        <v>60</v>
      </c>
      <c r="C14830" s="16" t="s">
        <v>237</v>
      </c>
      <c r="D14830" s="17">
        <v>0</v>
      </c>
      <c r="E14830" s="17">
        <v>0</v>
      </c>
      <c r="F14830" s="17">
        <v>0</v>
      </c>
      <c r="G14830" s="17">
        <v>0</v>
      </c>
      <c r="H14830" s="17">
        <v>0</v>
      </c>
    </row>
    <row r="14831" spans="1:8">
      <c r="A14831" s="15">
        <v>14826</v>
      </c>
      <c r="B14831" s="16" t="s">
        <v>60</v>
      </c>
      <c r="C14831" s="16" t="s">
        <v>238</v>
      </c>
      <c r="D14831" s="17">
        <v>0</v>
      </c>
      <c r="E14831" s="17">
        <v>0</v>
      </c>
      <c r="F14831" s="17">
        <v>0</v>
      </c>
      <c r="G14831" s="17">
        <v>0</v>
      </c>
      <c r="H14831" s="17">
        <v>0</v>
      </c>
    </row>
    <row r="14832" spans="1:8">
      <c r="A14832" s="15">
        <v>14827</v>
      </c>
      <c r="B14832" s="16" t="s">
        <v>60</v>
      </c>
      <c r="C14832" s="16" t="s">
        <v>239</v>
      </c>
      <c r="D14832" s="17">
        <v>0</v>
      </c>
      <c r="E14832" s="17">
        <v>0</v>
      </c>
      <c r="F14832" s="17">
        <v>0</v>
      </c>
      <c r="G14832" s="17">
        <v>3</v>
      </c>
      <c r="H14832" s="17">
        <v>3</v>
      </c>
    </row>
    <row r="14833" spans="1:8">
      <c r="A14833" s="15">
        <v>14828</v>
      </c>
      <c r="B14833" s="16" t="s">
        <v>60</v>
      </c>
      <c r="C14833" s="16" t="s">
        <v>374</v>
      </c>
      <c r="D14833" s="17">
        <v>0</v>
      </c>
      <c r="E14833" s="17">
        <v>0</v>
      </c>
      <c r="F14833" s="17">
        <v>0</v>
      </c>
      <c r="G14833" s="17">
        <v>0</v>
      </c>
      <c r="H14833" s="17">
        <v>0</v>
      </c>
    </row>
    <row r="14834" spans="1:8">
      <c r="A14834" s="15">
        <v>14829</v>
      </c>
      <c r="B14834" s="16" t="s">
        <v>60</v>
      </c>
      <c r="C14834" s="16" t="s">
        <v>240</v>
      </c>
      <c r="D14834" s="17">
        <v>0</v>
      </c>
      <c r="E14834" s="17">
        <v>0</v>
      </c>
      <c r="F14834" s="17">
        <v>0</v>
      </c>
      <c r="G14834" s="17">
        <v>0</v>
      </c>
      <c r="H14834" s="17">
        <v>3</v>
      </c>
    </row>
    <row r="14835" spans="1:8">
      <c r="A14835" s="15">
        <v>14830</v>
      </c>
      <c r="B14835" s="16" t="s">
        <v>60</v>
      </c>
      <c r="C14835" s="16" t="s">
        <v>241</v>
      </c>
      <c r="D14835" s="17">
        <v>0</v>
      </c>
      <c r="E14835" s="17">
        <v>0</v>
      </c>
      <c r="F14835" s="17">
        <v>0</v>
      </c>
      <c r="G14835" s="17">
        <v>0</v>
      </c>
      <c r="H14835" s="17">
        <v>4</v>
      </c>
    </row>
    <row r="14836" spans="1:8">
      <c r="A14836" s="15">
        <v>14831</v>
      </c>
      <c r="B14836" s="16" t="s">
        <v>60</v>
      </c>
      <c r="C14836" s="16" t="s">
        <v>382</v>
      </c>
      <c r="D14836" s="17">
        <v>0</v>
      </c>
      <c r="E14836" s="17">
        <v>4</v>
      </c>
      <c r="F14836" s="17">
        <v>13</v>
      </c>
      <c r="G14836" s="17">
        <v>12</v>
      </c>
      <c r="H14836" s="17">
        <v>29</v>
      </c>
    </row>
    <row r="14837" spans="1:8">
      <c r="A14837" s="15">
        <v>14832</v>
      </c>
      <c r="B14837" s="16" t="s">
        <v>60</v>
      </c>
      <c r="C14837" s="16" t="s">
        <v>242</v>
      </c>
      <c r="D14837" s="17">
        <v>0</v>
      </c>
      <c r="E14837" s="17">
        <v>0</v>
      </c>
      <c r="F14837" s="17">
        <v>3</v>
      </c>
      <c r="G14837" s="17">
        <v>0</v>
      </c>
      <c r="H14837" s="17">
        <v>4</v>
      </c>
    </row>
    <row r="14838" spans="1:8">
      <c r="A14838" s="15">
        <v>14833</v>
      </c>
      <c r="B14838" s="16" t="s">
        <v>60</v>
      </c>
      <c r="C14838" s="16" t="s">
        <v>243</v>
      </c>
      <c r="D14838" s="17">
        <v>0</v>
      </c>
      <c r="E14838" s="17">
        <v>0</v>
      </c>
      <c r="F14838" s="17">
        <v>5</v>
      </c>
      <c r="G14838" s="17">
        <v>0</v>
      </c>
      <c r="H14838" s="17">
        <v>5</v>
      </c>
    </row>
    <row r="14839" spans="1:8">
      <c r="A14839" s="15">
        <v>14834</v>
      </c>
      <c r="B14839" s="16" t="s">
        <v>60</v>
      </c>
      <c r="C14839" s="16" t="s">
        <v>244</v>
      </c>
      <c r="D14839" s="17">
        <v>0</v>
      </c>
      <c r="E14839" s="17">
        <v>0</v>
      </c>
      <c r="F14839" s="17">
        <v>15</v>
      </c>
      <c r="G14839" s="17">
        <v>0</v>
      </c>
      <c r="H14839" s="17">
        <v>13</v>
      </c>
    </row>
    <row r="14840" spans="1:8">
      <c r="A14840" s="15">
        <v>14835</v>
      </c>
      <c r="B14840" s="16" t="s">
        <v>60</v>
      </c>
      <c r="C14840" s="16" t="s">
        <v>245</v>
      </c>
      <c r="D14840" s="17">
        <v>3</v>
      </c>
      <c r="E14840" s="17">
        <v>4</v>
      </c>
      <c r="F14840" s="17">
        <v>270</v>
      </c>
      <c r="G14840" s="17">
        <v>625</v>
      </c>
      <c r="H14840" s="17">
        <v>907</v>
      </c>
    </row>
    <row r="14841" spans="1:8">
      <c r="A14841" s="15">
        <v>14836</v>
      </c>
      <c r="B14841" s="16" t="s">
        <v>60</v>
      </c>
      <c r="C14841" s="16" t="s">
        <v>246</v>
      </c>
      <c r="D14841" s="17">
        <v>0</v>
      </c>
      <c r="E14841" s="17">
        <v>0</v>
      </c>
      <c r="F14841" s="17">
        <v>3</v>
      </c>
      <c r="G14841" s="17">
        <v>0</v>
      </c>
      <c r="H14841" s="17">
        <v>3</v>
      </c>
    </row>
    <row r="14842" spans="1:8">
      <c r="A14842" s="15">
        <v>14837</v>
      </c>
      <c r="B14842" s="16" t="s">
        <v>60</v>
      </c>
      <c r="C14842" s="16" t="s">
        <v>247</v>
      </c>
      <c r="D14842" s="17">
        <v>111</v>
      </c>
      <c r="E14842" s="17">
        <v>124</v>
      </c>
      <c r="F14842" s="17">
        <v>1421</v>
      </c>
      <c r="G14842" s="17">
        <v>492</v>
      </c>
      <c r="H14842" s="17">
        <v>2150</v>
      </c>
    </row>
    <row r="14843" spans="1:8">
      <c r="A14843" s="15">
        <v>14838</v>
      </c>
      <c r="B14843" s="16" t="s">
        <v>60</v>
      </c>
      <c r="C14843" s="16" t="s">
        <v>248</v>
      </c>
      <c r="D14843" s="17">
        <v>0</v>
      </c>
      <c r="E14843" s="17">
        <v>0</v>
      </c>
      <c r="F14843" s="17">
        <v>3</v>
      </c>
      <c r="G14843" s="17">
        <v>0</v>
      </c>
      <c r="H14843" s="17">
        <v>5</v>
      </c>
    </row>
    <row r="14844" spans="1:8">
      <c r="A14844" s="15">
        <v>14839</v>
      </c>
      <c r="B14844" s="16" t="s">
        <v>60</v>
      </c>
      <c r="C14844" s="16" t="s">
        <v>249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60</v>
      </c>
      <c r="C14845" s="16" t="s">
        <v>250</v>
      </c>
      <c r="D14845" s="17">
        <v>0</v>
      </c>
      <c r="E14845" s="17">
        <v>0</v>
      </c>
      <c r="F14845" s="17">
        <v>12</v>
      </c>
      <c r="G14845" s="17">
        <v>0</v>
      </c>
      <c r="H14845" s="17">
        <v>11</v>
      </c>
    </row>
    <row r="14846" spans="1:8">
      <c r="A14846" s="15">
        <v>14841</v>
      </c>
      <c r="B14846" s="16" t="s">
        <v>60</v>
      </c>
      <c r="C14846" s="16" t="s">
        <v>251</v>
      </c>
      <c r="D14846" s="17">
        <v>0</v>
      </c>
      <c r="E14846" s="17">
        <v>0</v>
      </c>
      <c r="F14846" s="17">
        <v>0</v>
      </c>
      <c r="G14846" s="17">
        <v>0</v>
      </c>
      <c r="H14846" s="17">
        <v>5</v>
      </c>
    </row>
    <row r="14847" spans="1:8">
      <c r="A14847" s="15">
        <v>14842</v>
      </c>
      <c r="B14847" s="16" t="s">
        <v>60</v>
      </c>
      <c r="C14847" s="16" t="s">
        <v>252</v>
      </c>
      <c r="D14847" s="17">
        <v>0</v>
      </c>
      <c r="E14847" s="17">
        <v>0</v>
      </c>
      <c r="F14847" s="17">
        <v>0</v>
      </c>
      <c r="G14847" s="17">
        <v>0</v>
      </c>
      <c r="H14847" s="17">
        <v>0</v>
      </c>
    </row>
    <row r="14848" spans="1:8">
      <c r="A14848" s="15">
        <v>14843</v>
      </c>
      <c r="B14848" s="16" t="s">
        <v>60</v>
      </c>
      <c r="C14848" s="16" t="s">
        <v>253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60</v>
      </c>
      <c r="C14849" s="16" t="s">
        <v>254</v>
      </c>
      <c r="D14849" s="17">
        <v>0</v>
      </c>
      <c r="E14849" s="17">
        <v>0</v>
      </c>
      <c r="F14849" s="17">
        <v>0</v>
      </c>
      <c r="G14849" s="17">
        <v>4</v>
      </c>
      <c r="H14849" s="17">
        <v>4</v>
      </c>
    </row>
    <row r="14850" spans="1:8">
      <c r="A14850" s="15">
        <v>14845</v>
      </c>
      <c r="B14850" s="16" t="s">
        <v>60</v>
      </c>
      <c r="C14850" s="16" t="s">
        <v>255</v>
      </c>
      <c r="D14850" s="17">
        <v>0</v>
      </c>
      <c r="E14850" s="17">
        <v>0</v>
      </c>
      <c r="F14850" s="17">
        <v>0</v>
      </c>
      <c r="G14850" s="17">
        <v>0</v>
      </c>
      <c r="H14850" s="17">
        <v>0</v>
      </c>
    </row>
    <row r="14851" spans="1:8">
      <c r="A14851" s="15">
        <v>14846</v>
      </c>
      <c r="B14851" s="16" t="s">
        <v>60</v>
      </c>
      <c r="C14851" s="16" t="s">
        <v>256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60</v>
      </c>
      <c r="C14852" s="16" t="s">
        <v>257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60</v>
      </c>
      <c r="C14853" s="16" t="s">
        <v>258</v>
      </c>
      <c r="D14853" s="17">
        <v>6</v>
      </c>
      <c r="E14853" s="17">
        <v>12</v>
      </c>
      <c r="F14853" s="17">
        <v>151</v>
      </c>
      <c r="G14853" s="17">
        <v>136</v>
      </c>
      <c r="H14853" s="17">
        <v>312</v>
      </c>
    </row>
    <row r="14854" spans="1:8">
      <c r="A14854" s="15">
        <v>14849</v>
      </c>
      <c r="B14854" s="16" t="s">
        <v>60</v>
      </c>
      <c r="C14854" s="16" t="s">
        <v>259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60</v>
      </c>
      <c r="C14855" s="16" t="s">
        <v>260</v>
      </c>
      <c r="D14855" s="17">
        <v>0</v>
      </c>
      <c r="E14855" s="17">
        <v>0</v>
      </c>
      <c r="F14855" s="17">
        <v>0</v>
      </c>
      <c r="G14855" s="17">
        <v>0</v>
      </c>
      <c r="H14855" s="17">
        <v>0</v>
      </c>
    </row>
    <row r="14856" spans="1:8">
      <c r="A14856" s="15">
        <v>14851</v>
      </c>
      <c r="B14856" s="16" t="s">
        <v>60</v>
      </c>
      <c r="C14856" s="16" t="s">
        <v>261</v>
      </c>
      <c r="D14856" s="17">
        <v>3</v>
      </c>
      <c r="E14856" s="17">
        <v>0</v>
      </c>
      <c r="F14856" s="17">
        <v>21</v>
      </c>
      <c r="G14856" s="17">
        <v>12</v>
      </c>
      <c r="H14856" s="17">
        <v>33</v>
      </c>
    </row>
    <row r="14857" spans="1:8">
      <c r="A14857" s="15">
        <v>14852</v>
      </c>
      <c r="B14857" s="16" t="s">
        <v>60</v>
      </c>
      <c r="C14857" s="16" t="s">
        <v>262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60</v>
      </c>
      <c r="C14858" s="16" t="s">
        <v>263</v>
      </c>
      <c r="D14858" s="17">
        <v>0</v>
      </c>
      <c r="E14858" s="17">
        <v>0</v>
      </c>
      <c r="F14858" s="17">
        <v>10</v>
      </c>
      <c r="G14858" s="17">
        <v>5</v>
      </c>
      <c r="H14858" s="17">
        <v>16</v>
      </c>
    </row>
    <row r="14859" spans="1:8">
      <c r="A14859" s="15">
        <v>14854</v>
      </c>
      <c r="B14859" s="16" t="s">
        <v>60</v>
      </c>
      <c r="C14859" s="16" t="s">
        <v>264</v>
      </c>
      <c r="D14859" s="17">
        <v>0</v>
      </c>
      <c r="E14859" s="17">
        <v>0</v>
      </c>
      <c r="F14859" s="17">
        <v>0</v>
      </c>
      <c r="G14859" s="17">
        <v>0</v>
      </c>
      <c r="H14859" s="17">
        <v>0</v>
      </c>
    </row>
    <row r="14860" spans="1:8">
      <c r="A14860" s="15">
        <v>14855</v>
      </c>
      <c r="B14860" s="16" t="s">
        <v>60</v>
      </c>
      <c r="C14860" s="16" t="s">
        <v>265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60</v>
      </c>
      <c r="C14861" s="16" t="s">
        <v>266</v>
      </c>
      <c r="D14861" s="17">
        <v>0</v>
      </c>
      <c r="E14861" s="17">
        <v>3</v>
      </c>
      <c r="F14861" s="17">
        <v>82</v>
      </c>
      <c r="G14861" s="17">
        <v>5</v>
      </c>
      <c r="H14861" s="17">
        <v>91</v>
      </c>
    </row>
    <row r="14862" spans="1:8">
      <c r="A14862" s="15">
        <v>14857</v>
      </c>
      <c r="B14862" s="16" t="s">
        <v>60</v>
      </c>
      <c r="C14862" s="16" t="s">
        <v>267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4</v>
      </c>
    </row>
    <row r="14863" spans="1:8">
      <c r="A14863" s="15">
        <v>14858</v>
      </c>
      <c r="B14863" s="16" t="s">
        <v>60</v>
      </c>
      <c r="C14863" s="16" t="s">
        <v>268</v>
      </c>
      <c r="D14863" s="17">
        <v>0</v>
      </c>
      <c r="E14863" s="17">
        <v>0</v>
      </c>
      <c r="F14863" s="17">
        <v>14</v>
      </c>
      <c r="G14863" s="17">
        <v>4</v>
      </c>
      <c r="H14863" s="17">
        <v>9</v>
      </c>
    </row>
    <row r="14864" spans="1:8">
      <c r="A14864" s="15">
        <v>14859</v>
      </c>
      <c r="B14864" s="16" t="s">
        <v>60</v>
      </c>
      <c r="C14864" s="16" t="s">
        <v>269</v>
      </c>
      <c r="D14864" s="17">
        <v>46</v>
      </c>
      <c r="E14864" s="17">
        <v>27</v>
      </c>
      <c r="F14864" s="17">
        <v>296</v>
      </c>
      <c r="G14864" s="17">
        <v>43</v>
      </c>
      <c r="H14864" s="17">
        <v>405</v>
      </c>
    </row>
    <row r="14865" spans="1:8">
      <c r="A14865" s="15">
        <v>14860</v>
      </c>
      <c r="B14865" s="16" t="s">
        <v>60</v>
      </c>
      <c r="C14865" s="16" t="s">
        <v>363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60</v>
      </c>
      <c r="C14866" s="16" t="s">
        <v>270</v>
      </c>
      <c r="D14866" s="17">
        <v>0</v>
      </c>
      <c r="E14866" s="17">
        <v>0</v>
      </c>
      <c r="F14866" s="17">
        <v>117</v>
      </c>
      <c r="G14866" s="17">
        <v>76</v>
      </c>
      <c r="H14866" s="17">
        <v>193</v>
      </c>
    </row>
    <row r="14867" spans="1:8">
      <c r="A14867" s="15">
        <v>14862</v>
      </c>
      <c r="B14867" s="16" t="s">
        <v>60</v>
      </c>
      <c r="C14867" s="16" t="s">
        <v>271</v>
      </c>
      <c r="D14867" s="17">
        <v>0</v>
      </c>
      <c r="E14867" s="17">
        <v>0</v>
      </c>
      <c r="F14867" s="17">
        <v>9</v>
      </c>
      <c r="G14867" s="17">
        <v>15</v>
      </c>
      <c r="H14867" s="17">
        <v>21</v>
      </c>
    </row>
    <row r="14868" spans="1:8">
      <c r="A14868" s="15">
        <v>14863</v>
      </c>
      <c r="B14868" s="16" t="s">
        <v>60</v>
      </c>
      <c r="C14868" s="16" t="s">
        <v>272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60</v>
      </c>
      <c r="C14869" s="16" t="s">
        <v>273</v>
      </c>
      <c r="D14869" s="17">
        <v>0</v>
      </c>
      <c r="E14869" s="17">
        <v>0</v>
      </c>
      <c r="F14869" s="17">
        <v>0</v>
      </c>
      <c r="G14869" s="17">
        <v>0</v>
      </c>
      <c r="H14869" s="17">
        <v>0</v>
      </c>
    </row>
    <row r="14870" spans="1:8">
      <c r="A14870" s="15">
        <v>14865</v>
      </c>
      <c r="B14870" s="16" t="s">
        <v>60</v>
      </c>
      <c r="C14870" s="16" t="s">
        <v>274</v>
      </c>
      <c r="D14870" s="17">
        <v>0</v>
      </c>
      <c r="E14870" s="17">
        <v>0</v>
      </c>
      <c r="F14870" s="17">
        <v>19</v>
      </c>
      <c r="G14870" s="17">
        <v>10</v>
      </c>
      <c r="H14870" s="17">
        <v>36</v>
      </c>
    </row>
    <row r="14871" spans="1:8">
      <c r="A14871" s="15">
        <v>14866</v>
      </c>
      <c r="B14871" s="16" t="s">
        <v>60</v>
      </c>
      <c r="C14871" s="16" t="s">
        <v>275</v>
      </c>
      <c r="D14871" s="17">
        <v>0</v>
      </c>
      <c r="E14871" s="17">
        <v>6</v>
      </c>
      <c r="F14871" s="17">
        <v>36</v>
      </c>
      <c r="G14871" s="17">
        <v>16</v>
      </c>
      <c r="H14871" s="17">
        <v>53</v>
      </c>
    </row>
    <row r="14872" spans="1:8">
      <c r="A14872" s="15">
        <v>14867</v>
      </c>
      <c r="B14872" s="16" t="s">
        <v>60</v>
      </c>
      <c r="C14872" s="16" t="s">
        <v>276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60</v>
      </c>
      <c r="C14873" s="16" t="s">
        <v>277</v>
      </c>
      <c r="D14873" s="17">
        <v>0</v>
      </c>
      <c r="E14873" s="17">
        <v>0</v>
      </c>
      <c r="F14873" s="17">
        <v>7</v>
      </c>
      <c r="G14873" s="17">
        <v>0</v>
      </c>
      <c r="H14873" s="17">
        <v>13</v>
      </c>
    </row>
    <row r="14874" spans="1:8">
      <c r="A14874" s="15">
        <v>14869</v>
      </c>
      <c r="B14874" s="16" t="s">
        <v>60</v>
      </c>
      <c r="C14874" s="16" t="s">
        <v>278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60</v>
      </c>
      <c r="C14875" s="16" t="s">
        <v>364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60</v>
      </c>
      <c r="C14876" s="16" t="s">
        <v>279</v>
      </c>
      <c r="D14876" s="17">
        <v>3</v>
      </c>
      <c r="E14876" s="17">
        <v>3</v>
      </c>
      <c r="F14876" s="17">
        <v>0</v>
      </c>
      <c r="G14876" s="17">
        <v>0</v>
      </c>
      <c r="H14876" s="17">
        <v>7</v>
      </c>
    </row>
    <row r="14877" spans="1:8">
      <c r="A14877" s="15">
        <v>14872</v>
      </c>
      <c r="B14877" s="16" t="s">
        <v>60</v>
      </c>
      <c r="C14877" s="16" t="s">
        <v>280</v>
      </c>
      <c r="D14877" s="17">
        <v>55</v>
      </c>
      <c r="E14877" s="17">
        <v>49</v>
      </c>
      <c r="F14877" s="17">
        <v>720</v>
      </c>
      <c r="G14877" s="17">
        <v>687</v>
      </c>
      <c r="H14877" s="17">
        <v>1506</v>
      </c>
    </row>
    <row r="14878" spans="1:8">
      <c r="A14878" s="15">
        <v>14873</v>
      </c>
      <c r="B14878" s="16" t="s">
        <v>60</v>
      </c>
      <c r="C14878" s="16" t="s">
        <v>281</v>
      </c>
      <c r="D14878" s="17">
        <v>0</v>
      </c>
      <c r="E14878" s="17">
        <v>0</v>
      </c>
      <c r="F14878" s="17">
        <v>0</v>
      </c>
      <c r="G14878" s="17">
        <v>0</v>
      </c>
      <c r="H14878" s="17">
        <v>0</v>
      </c>
    </row>
    <row r="14879" spans="1:8">
      <c r="A14879" s="15">
        <v>14874</v>
      </c>
      <c r="B14879" s="16" t="s">
        <v>60</v>
      </c>
      <c r="C14879" s="16" t="s">
        <v>282</v>
      </c>
      <c r="D14879" s="17">
        <v>0</v>
      </c>
      <c r="E14879" s="17">
        <v>0</v>
      </c>
      <c r="F14879" s="17">
        <v>21</v>
      </c>
      <c r="G14879" s="17">
        <v>22</v>
      </c>
      <c r="H14879" s="17">
        <v>43</v>
      </c>
    </row>
    <row r="14880" spans="1:8">
      <c r="A14880" s="15">
        <v>14875</v>
      </c>
      <c r="B14880" s="16" t="s">
        <v>60</v>
      </c>
      <c r="C14880" s="16" t="s">
        <v>283</v>
      </c>
      <c r="D14880" s="17">
        <v>0</v>
      </c>
      <c r="E14880" s="17">
        <v>0</v>
      </c>
      <c r="F14880" s="17">
        <v>5</v>
      </c>
      <c r="G14880" s="17">
        <v>3</v>
      </c>
      <c r="H14880" s="17">
        <v>12</v>
      </c>
    </row>
    <row r="14881" spans="1:8">
      <c r="A14881" s="15">
        <v>14876</v>
      </c>
      <c r="B14881" s="16" t="s">
        <v>60</v>
      </c>
      <c r="C14881" s="16" t="s">
        <v>284</v>
      </c>
      <c r="D14881" s="17">
        <v>0</v>
      </c>
      <c r="E14881" s="17">
        <v>0</v>
      </c>
      <c r="F14881" s="17">
        <v>0</v>
      </c>
      <c r="G14881" s="17">
        <v>0</v>
      </c>
      <c r="H14881" s="17">
        <v>0</v>
      </c>
    </row>
    <row r="14882" spans="1:8">
      <c r="A14882" s="15">
        <v>14877</v>
      </c>
      <c r="B14882" s="16" t="s">
        <v>60</v>
      </c>
      <c r="C14882" s="16" t="s">
        <v>285</v>
      </c>
      <c r="D14882" s="17">
        <v>17</v>
      </c>
      <c r="E14882" s="17">
        <v>10</v>
      </c>
      <c r="F14882" s="17">
        <v>64</v>
      </c>
      <c r="G14882" s="17">
        <v>15</v>
      </c>
      <c r="H14882" s="17">
        <v>107</v>
      </c>
    </row>
    <row r="14883" spans="1:8">
      <c r="A14883" s="15">
        <v>14878</v>
      </c>
      <c r="B14883" s="16" t="s">
        <v>60</v>
      </c>
      <c r="C14883" s="16" t="s">
        <v>375</v>
      </c>
      <c r="D14883" s="17">
        <v>0</v>
      </c>
      <c r="E14883" s="17">
        <v>0</v>
      </c>
      <c r="F14883" s="17">
        <v>0</v>
      </c>
      <c r="G14883" s="17">
        <v>0</v>
      </c>
      <c r="H14883" s="17">
        <v>0</v>
      </c>
    </row>
    <row r="14884" spans="1:8">
      <c r="A14884" s="15">
        <v>14879</v>
      </c>
      <c r="B14884" s="16" t="s">
        <v>60</v>
      </c>
      <c r="C14884" s="16" t="s">
        <v>286</v>
      </c>
      <c r="D14884" s="17">
        <v>4</v>
      </c>
      <c r="E14884" s="17">
        <v>0</v>
      </c>
      <c r="F14884" s="17">
        <v>9</v>
      </c>
      <c r="G14884" s="17">
        <v>5</v>
      </c>
      <c r="H14884" s="17">
        <v>16</v>
      </c>
    </row>
    <row r="14885" spans="1:8">
      <c r="A14885" s="15">
        <v>14880</v>
      </c>
      <c r="B14885" s="16" t="s">
        <v>60</v>
      </c>
      <c r="C14885" s="16" t="s">
        <v>287</v>
      </c>
      <c r="D14885" s="17">
        <v>0</v>
      </c>
      <c r="E14885" s="17">
        <v>0</v>
      </c>
      <c r="F14885" s="17">
        <v>10</v>
      </c>
      <c r="G14885" s="17">
        <v>23</v>
      </c>
      <c r="H14885" s="17">
        <v>36</v>
      </c>
    </row>
    <row r="14886" spans="1:8">
      <c r="A14886" s="15">
        <v>14881</v>
      </c>
      <c r="B14886" s="16" t="s">
        <v>60</v>
      </c>
      <c r="C14886" s="16" t="s">
        <v>288</v>
      </c>
      <c r="D14886" s="17">
        <v>0</v>
      </c>
      <c r="E14886" s="17">
        <v>0</v>
      </c>
      <c r="F14886" s="17">
        <v>0</v>
      </c>
      <c r="G14886" s="17">
        <v>0</v>
      </c>
      <c r="H14886" s="17">
        <v>3</v>
      </c>
    </row>
    <row r="14887" spans="1:8">
      <c r="A14887" s="15">
        <v>14882</v>
      </c>
      <c r="B14887" s="16" t="s">
        <v>60</v>
      </c>
      <c r="C14887" s="16" t="s">
        <v>289</v>
      </c>
      <c r="D14887" s="17">
        <v>0</v>
      </c>
      <c r="E14887" s="17">
        <v>0</v>
      </c>
      <c r="F14887" s="17">
        <v>0</v>
      </c>
      <c r="G14887" s="17">
        <v>0</v>
      </c>
      <c r="H14887" s="17">
        <v>0</v>
      </c>
    </row>
    <row r="14888" spans="1:8">
      <c r="A14888" s="15">
        <v>14883</v>
      </c>
      <c r="B14888" s="16" t="s">
        <v>60</v>
      </c>
      <c r="C14888" s="16" t="s">
        <v>290</v>
      </c>
      <c r="D14888" s="17">
        <v>40</v>
      </c>
      <c r="E14888" s="17">
        <v>57</v>
      </c>
      <c r="F14888" s="17">
        <v>423</v>
      </c>
      <c r="G14888" s="17">
        <v>169</v>
      </c>
      <c r="H14888" s="17">
        <v>681</v>
      </c>
    </row>
    <row r="14889" spans="1:8">
      <c r="A14889" s="15">
        <v>14884</v>
      </c>
      <c r="B14889" s="16" t="s">
        <v>60</v>
      </c>
      <c r="C14889" s="16" t="s">
        <v>291</v>
      </c>
      <c r="D14889" s="17">
        <v>0</v>
      </c>
      <c r="E14889" s="17">
        <v>0</v>
      </c>
      <c r="F14889" s="17">
        <v>0</v>
      </c>
      <c r="G14889" s="17">
        <v>0</v>
      </c>
      <c r="H14889" s="17">
        <v>0</v>
      </c>
    </row>
    <row r="14890" spans="1:8">
      <c r="A14890" s="15">
        <v>14885</v>
      </c>
      <c r="B14890" s="16" t="s">
        <v>60</v>
      </c>
      <c r="C14890" s="16" t="s">
        <v>292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60</v>
      </c>
      <c r="C14891" s="16" t="s">
        <v>293</v>
      </c>
      <c r="D14891" s="17">
        <v>0</v>
      </c>
      <c r="E14891" s="17">
        <v>0</v>
      </c>
      <c r="F14891" s="17">
        <v>45</v>
      </c>
      <c r="G14891" s="17">
        <v>47</v>
      </c>
      <c r="H14891" s="17">
        <v>98</v>
      </c>
    </row>
    <row r="14892" spans="1:8">
      <c r="A14892" s="15">
        <v>14887</v>
      </c>
      <c r="B14892" s="16" t="s">
        <v>60</v>
      </c>
      <c r="C14892" s="16" t="s">
        <v>365</v>
      </c>
      <c r="D14892" s="17">
        <v>4</v>
      </c>
      <c r="E14892" s="17">
        <v>0</v>
      </c>
      <c r="F14892" s="17">
        <v>0</v>
      </c>
      <c r="G14892" s="17">
        <v>0</v>
      </c>
      <c r="H14892" s="17">
        <v>4</v>
      </c>
    </row>
    <row r="14893" spans="1:8">
      <c r="A14893" s="15">
        <v>14888</v>
      </c>
      <c r="B14893" s="16" t="s">
        <v>60</v>
      </c>
      <c r="C14893" s="16" t="s">
        <v>294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60</v>
      </c>
      <c r="C14894" s="16" t="s">
        <v>295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60</v>
      </c>
      <c r="C14895" s="16" t="s">
        <v>296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60</v>
      </c>
      <c r="C14896" s="16" t="s">
        <v>297</v>
      </c>
      <c r="D14896" s="17">
        <v>0</v>
      </c>
      <c r="E14896" s="17">
        <v>0</v>
      </c>
      <c r="F14896" s="17">
        <v>4</v>
      </c>
      <c r="G14896" s="17">
        <v>0</v>
      </c>
      <c r="H14896" s="17">
        <v>3</v>
      </c>
    </row>
    <row r="14897" spans="1:8">
      <c r="A14897" s="15">
        <v>14892</v>
      </c>
      <c r="B14897" s="16" t="s">
        <v>60</v>
      </c>
      <c r="C14897" s="16" t="s">
        <v>298</v>
      </c>
      <c r="D14897" s="17">
        <v>0</v>
      </c>
      <c r="E14897" s="17">
        <v>0</v>
      </c>
      <c r="F14897" s="17">
        <v>0</v>
      </c>
      <c r="G14897" s="17">
        <v>0</v>
      </c>
      <c r="H14897" s="17">
        <v>0</v>
      </c>
    </row>
    <row r="14898" spans="1:8">
      <c r="A14898" s="15">
        <v>14893</v>
      </c>
      <c r="B14898" s="16" t="s">
        <v>60</v>
      </c>
      <c r="C14898" s="16" t="s">
        <v>299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60</v>
      </c>
      <c r="C14899" s="16" t="s">
        <v>300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60</v>
      </c>
      <c r="C14900" s="16" t="s">
        <v>301</v>
      </c>
      <c r="D14900" s="17">
        <v>4</v>
      </c>
      <c r="E14900" s="17">
        <v>0</v>
      </c>
      <c r="F14900" s="17">
        <v>29</v>
      </c>
      <c r="G14900" s="17">
        <v>22</v>
      </c>
      <c r="H14900" s="17">
        <v>52</v>
      </c>
    </row>
    <row r="14901" spans="1:8">
      <c r="A14901" s="15">
        <v>14896</v>
      </c>
      <c r="B14901" s="16" t="s">
        <v>60</v>
      </c>
      <c r="C14901" s="16" t="s">
        <v>366</v>
      </c>
      <c r="D14901" s="17">
        <v>0</v>
      </c>
      <c r="E14901" s="17">
        <v>0</v>
      </c>
      <c r="F14901" s="17">
        <v>0</v>
      </c>
      <c r="G14901" s="17">
        <v>0</v>
      </c>
      <c r="H14901" s="17">
        <v>0</v>
      </c>
    </row>
    <row r="14902" spans="1:8">
      <c r="A14902" s="15">
        <v>14897</v>
      </c>
      <c r="B14902" s="16" t="s">
        <v>60</v>
      </c>
      <c r="C14902" s="16" t="s">
        <v>302</v>
      </c>
      <c r="D14902" s="17">
        <v>0</v>
      </c>
      <c r="E14902" s="17">
        <v>3</v>
      </c>
      <c r="F14902" s="17">
        <v>95</v>
      </c>
      <c r="G14902" s="17">
        <v>72</v>
      </c>
      <c r="H14902" s="17">
        <v>172</v>
      </c>
    </row>
    <row r="14903" spans="1:8">
      <c r="A14903" s="15">
        <v>14898</v>
      </c>
      <c r="B14903" s="16" t="s">
        <v>60</v>
      </c>
      <c r="C14903" s="16" t="s">
        <v>383</v>
      </c>
      <c r="D14903" s="17">
        <v>0</v>
      </c>
      <c r="E14903" s="17">
        <v>0</v>
      </c>
      <c r="F14903" s="17">
        <v>0</v>
      </c>
      <c r="G14903" s="17">
        <v>0</v>
      </c>
      <c r="H14903" s="17">
        <v>0</v>
      </c>
    </row>
    <row r="14904" spans="1:8">
      <c r="A14904" s="15">
        <v>14899</v>
      </c>
      <c r="B14904" s="16" t="s">
        <v>60</v>
      </c>
      <c r="C14904" s="16" t="s">
        <v>384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60</v>
      </c>
      <c r="C14905" s="16" t="s">
        <v>385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60</v>
      </c>
      <c r="C14906" s="16" t="s">
        <v>386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60</v>
      </c>
      <c r="C14907" s="16" t="s">
        <v>387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60</v>
      </c>
      <c r="C14908" s="16" t="s">
        <v>303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60</v>
      </c>
      <c r="C14909" s="16" t="s">
        <v>304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60</v>
      </c>
      <c r="C14910" s="16" t="s">
        <v>376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60</v>
      </c>
      <c r="C14911" s="16" t="s">
        <v>305</v>
      </c>
      <c r="D14911" s="17">
        <v>0</v>
      </c>
      <c r="E14911" s="17">
        <v>0</v>
      </c>
      <c r="F14911" s="17">
        <v>0</v>
      </c>
      <c r="G14911" s="17">
        <v>3</v>
      </c>
      <c r="H14911" s="17">
        <v>8</v>
      </c>
    </row>
    <row r="14912" spans="1:8">
      <c r="A14912" s="15">
        <v>14907</v>
      </c>
      <c r="B14912" s="16" t="s">
        <v>60</v>
      </c>
      <c r="C14912" s="16" t="s">
        <v>306</v>
      </c>
      <c r="D14912" s="17">
        <v>0</v>
      </c>
      <c r="E14912" s="17">
        <v>0</v>
      </c>
      <c r="F14912" s="17">
        <v>0</v>
      </c>
      <c r="G14912" s="17">
        <v>0</v>
      </c>
      <c r="H14912" s="17">
        <v>0</v>
      </c>
    </row>
    <row r="14913" spans="1:8">
      <c r="A14913" s="15">
        <v>14908</v>
      </c>
      <c r="B14913" s="16" t="s">
        <v>60</v>
      </c>
      <c r="C14913" s="16" t="s">
        <v>307</v>
      </c>
      <c r="D14913" s="17">
        <v>0</v>
      </c>
      <c r="E14913" s="17">
        <v>0</v>
      </c>
      <c r="F14913" s="17">
        <v>3</v>
      </c>
      <c r="G14913" s="17">
        <v>0</v>
      </c>
      <c r="H14913" s="17">
        <v>3</v>
      </c>
    </row>
    <row r="14914" spans="1:8">
      <c r="A14914" s="15">
        <v>14909</v>
      </c>
      <c r="B14914" s="16" t="s">
        <v>60</v>
      </c>
      <c r="C14914" s="16" t="s">
        <v>308</v>
      </c>
      <c r="D14914" s="17">
        <v>5</v>
      </c>
      <c r="E14914" s="17">
        <v>8</v>
      </c>
      <c r="F14914" s="17">
        <v>48</v>
      </c>
      <c r="G14914" s="17">
        <v>19</v>
      </c>
      <c r="H14914" s="17">
        <v>83</v>
      </c>
    </row>
    <row r="14915" spans="1:8">
      <c r="A14915" s="15">
        <v>14910</v>
      </c>
      <c r="B14915" s="16" t="s">
        <v>60</v>
      </c>
      <c r="C14915" s="16" t="s">
        <v>309</v>
      </c>
      <c r="D14915" s="17">
        <v>3</v>
      </c>
      <c r="E14915" s="17">
        <v>7</v>
      </c>
      <c r="F14915" s="17">
        <v>34</v>
      </c>
      <c r="G14915" s="17">
        <v>40</v>
      </c>
      <c r="H14915" s="17">
        <v>84</v>
      </c>
    </row>
    <row r="14916" spans="1:8">
      <c r="A14916" s="15">
        <v>14911</v>
      </c>
      <c r="B14916" s="16" t="s">
        <v>60</v>
      </c>
      <c r="C14916" s="16" t="s">
        <v>310</v>
      </c>
      <c r="D14916" s="17">
        <v>0</v>
      </c>
      <c r="E14916" s="17">
        <v>0</v>
      </c>
      <c r="F14916" s="17">
        <v>9</v>
      </c>
      <c r="G14916" s="17">
        <v>3</v>
      </c>
      <c r="H14916" s="17">
        <v>8</v>
      </c>
    </row>
    <row r="14917" spans="1:8">
      <c r="A14917" s="15">
        <v>14912</v>
      </c>
      <c r="B14917" s="16" t="s">
        <v>60</v>
      </c>
      <c r="C14917" s="16" t="s">
        <v>311</v>
      </c>
      <c r="D14917" s="17">
        <v>0</v>
      </c>
      <c r="E14917" s="17">
        <v>0</v>
      </c>
      <c r="F14917" s="17">
        <v>15</v>
      </c>
      <c r="G14917" s="17">
        <v>0</v>
      </c>
      <c r="H14917" s="17">
        <v>17</v>
      </c>
    </row>
    <row r="14918" spans="1:8">
      <c r="A14918" s="15">
        <v>14913</v>
      </c>
      <c r="B14918" s="16" t="s">
        <v>60</v>
      </c>
      <c r="C14918" s="16" t="s">
        <v>312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60</v>
      </c>
      <c r="C14919" s="16" t="s">
        <v>313</v>
      </c>
      <c r="D14919" s="17">
        <v>0</v>
      </c>
      <c r="E14919" s="17">
        <v>0</v>
      </c>
      <c r="F14919" s="17">
        <v>7</v>
      </c>
      <c r="G14919" s="17">
        <v>0</v>
      </c>
      <c r="H14919" s="17">
        <v>4</v>
      </c>
    </row>
    <row r="14920" spans="1:8">
      <c r="A14920" s="15">
        <v>14915</v>
      </c>
      <c r="B14920" s="16" t="s">
        <v>60</v>
      </c>
      <c r="C14920" s="16" t="s">
        <v>314</v>
      </c>
      <c r="D14920" s="17">
        <v>34</v>
      </c>
      <c r="E14920" s="17">
        <v>35</v>
      </c>
      <c r="F14920" s="17">
        <v>132</v>
      </c>
      <c r="G14920" s="17">
        <v>4</v>
      </c>
      <c r="H14920" s="17">
        <v>201</v>
      </c>
    </row>
    <row r="14921" spans="1:8">
      <c r="A14921" s="15">
        <v>14916</v>
      </c>
      <c r="B14921" s="16" t="s">
        <v>60</v>
      </c>
      <c r="C14921" s="16" t="s">
        <v>388</v>
      </c>
      <c r="D14921" s="17">
        <v>0</v>
      </c>
      <c r="E14921" s="17">
        <v>0</v>
      </c>
      <c r="F14921" s="17">
        <v>38</v>
      </c>
      <c r="G14921" s="17">
        <v>9</v>
      </c>
      <c r="H14921" s="17">
        <v>50</v>
      </c>
    </row>
    <row r="14922" spans="1:8">
      <c r="A14922" s="15">
        <v>14917</v>
      </c>
      <c r="B14922" s="16" t="s">
        <v>60</v>
      </c>
      <c r="C14922" s="16" t="s">
        <v>367</v>
      </c>
      <c r="D14922" s="17">
        <v>0</v>
      </c>
      <c r="E14922" s="17">
        <v>0</v>
      </c>
      <c r="F14922" s="17">
        <v>11</v>
      </c>
      <c r="G14922" s="17">
        <v>0</v>
      </c>
      <c r="H14922" s="17">
        <v>17</v>
      </c>
    </row>
    <row r="14923" spans="1:8">
      <c r="A14923" s="15">
        <v>14918</v>
      </c>
      <c r="B14923" s="16" t="s">
        <v>60</v>
      </c>
      <c r="C14923" s="16" t="s">
        <v>315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60</v>
      </c>
      <c r="C14924" s="16" t="s">
        <v>316</v>
      </c>
      <c r="D14924" s="17">
        <v>0</v>
      </c>
      <c r="E14924" s="17">
        <v>0</v>
      </c>
      <c r="F14924" s="17">
        <v>0</v>
      </c>
      <c r="G14924" s="17">
        <v>0</v>
      </c>
      <c r="H14924" s="17">
        <v>0</v>
      </c>
    </row>
    <row r="14925" spans="1:8">
      <c r="A14925" s="15">
        <v>14920</v>
      </c>
      <c r="B14925" s="16" t="s">
        <v>60</v>
      </c>
      <c r="C14925" s="16" t="s">
        <v>317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10</v>
      </c>
    </row>
    <row r="14926" spans="1:8">
      <c r="A14926" s="15">
        <v>14921</v>
      </c>
      <c r="B14926" s="16" t="s">
        <v>60</v>
      </c>
      <c r="C14926" s="16" t="s">
        <v>318</v>
      </c>
      <c r="D14926" s="17">
        <v>0</v>
      </c>
      <c r="E14926" s="17">
        <v>0</v>
      </c>
      <c r="F14926" s="17">
        <v>3</v>
      </c>
      <c r="G14926" s="17">
        <v>6</v>
      </c>
      <c r="H14926" s="17">
        <v>7</v>
      </c>
    </row>
    <row r="14927" spans="1:8">
      <c r="A14927" s="15">
        <v>14922</v>
      </c>
      <c r="B14927" s="16" t="s">
        <v>60</v>
      </c>
      <c r="C14927" s="16" t="s">
        <v>319</v>
      </c>
      <c r="D14927" s="17">
        <v>0</v>
      </c>
      <c r="E14927" s="17">
        <v>0</v>
      </c>
      <c r="F14927" s="17">
        <v>0</v>
      </c>
      <c r="G14927" s="17">
        <v>0</v>
      </c>
      <c r="H14927" s="17">
        <v>0</v>
      </c>
    </row>
    <row r="14928" spans="1:8">
      <c r="A14928" s="15">
        <v>14923</v>
      </c>
      <c r="B14928" s="16" t="s">
        <v>60</v>
      </c>
      <c r="C14928" s="16" t="s">
        <v>320</v>
      </c>
      <c r="D14928" s="17">
        <v>5</v>
      </c>
      <c r="E14928" s="17">
        <v>3</v>
      </c>
      <c r="F14928" s="17">
        <v>33</v>
      </c>
      <c r="G14928" s="17">
        <v>28</v>
      </c>
      <c r="H14928" s="17">
        <v>63</v>
      </c>
    </row>
    <row r="14929" spans="1:8">
      <c r="A14929" s="15">
        <v>14924</v>
      </c>
      <c r="B14929" s="16" t="s">
        <v>60</v>
      </c>
      <c r="C14929" s="16" t="s">
        <v>321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60</v>
      </c>
      <c r="C14930" s="16" t="s">
        <v>377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60</v>
      </c>
      <c r="C14931" s="16" t="s">
        <v>322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0</v>
      </c>
    </row>
    <row r="14932" spans="1:8">
      <c r="A14932" s="15">
        <v>14927</v>
      </c>
      <c r="B14932" s="16" t="s">
        <v>60</v>
      </c>
      <c r="C14932" s="16" t="s">
        <v>323</v>
      </c>
      <c r="D14932" s="17">
        <v>0</v>
      </c>
      <c r="E14932" s="17">
        <v>0</v>
      </c>
      <c r="F14932" s="17">
        <v>0</v>
      </c>
      <c r="G14932" s="17">
        <v>6</v>
      </c>
      <c r="H14932" s="17">
        <v>3</v>
      </c>
    </row>
    <row r="14933" spans="1:8">
      <c r="A14933" s="15">
        <v>14928</v>
      </c>
      <c r="B14933" s="16" t="s">
        <v>60</v>
      </c>
      <c r="C14933" s="16" t="s">
        <v>324</v>
      </c>
      <c r="D14933" s="17">
        <v>0</v>
      </c>
      <c r="E14933" s="17">
        <v>0</v>
      </c>
      <c r="F14933" s="17">
        <v>17</v>
      </c>
      <c r="G14933" s="17">
        <v>9</v>
      </c>
      <c r="H14933" s="17">
        <v>24</v>
      </c>
    </row>
    <row r="14934" spans="1:8">
      <c r="A14934" s="15">
        <v>14929</v>
      </c>
      <c r="B14934" s="16" t="s">
        <v>60</v>
      </c>
      <c r="C14934" s="16" t="s">
        <v>325</v>
      </c>
      <c r="D14934" s="17">
        <v>13</v>
      </c>
      <c r="E14934" s="17">
        <v>5</v>
      </c>
      <c r="F14934" s="17">
        <v>0</v>
      </c>
      <c r="G14934" s="17">
        <v>0</v>
      </c>
      <c r="H14934" s="17">
        <v>11</v>
      </c>
    </row>
    <row r="14935" spans="1:8">
      <c r="A14935" s="15">
        <v>14930</v>
      </c>
      <c r="B14935" s="16" t="s">
        <v>60</v>
      </c>
      <c r="C14935" s="16" t="s">
        <v>368</v>
      </c>
      <c r="D14935" s="17">
        <v>0</v>
      </c>
      <c r="E14935" s="17">
        <v>7</v>
      </c>
      <c r="F14935" s="17">
        <v>33</v>
      </c>
      <c r="G14935" s="17">
        <v>32</v>
      </c>
      <c r="H14935" s="17">
        <v>71</v>
      </c>
    </row>
    <row r="14936" spans="1:8">
      <c r="A14936" s="15">
        <v>14931</v>
      </c>
      <c r="B14936" s="16" t="s">
        <v>60</v>
      </c>
      <c r="C14936" s="16" t="s">
        <v>326</v>
      </c>
      <c r="D14936" s="17">
        <v>49</v>
      </c>
      <c r="E14936" s="17">
        <v>47</v>
      </c>
      <c r="F14936" s="17">
        <v>309</v>
      </c>
      <c r="G14936" s="17">
        <v>119</v>
      </c>
      <c r="H14936" s="17">
        <v>528</v>
      </c>
    </row>
    <row r="14937" spans="1:8">
      <c r="A14937" s="15">
        <v>14932</v>
      </c>
      <c r="B14937" s="16" t="s">
        <v>60</v>
      </c>
      <c r="C14937" s="16" t="s">
        <v>327</v>
      </c>
      <c r="D14937" s="17">
        <v>0</v>
      </c>
      <c r="E14937" s="17">
        <v>0</v>
      </c>
      <c r="F14937" s="17">
        <v>16</v>
      </c>
      <c r="G14937" s="17">
        <v>14</v>
      </c>
      <c r="H14937" s="17">
        <v>28</v>
      </c>
    </row>
    <row r="14938" spans="1:8">
      <c r="A14938" s="15">
        <v>14933</v>
      </c>
      <c r="B14938" s="16" t="s">
        <v>60</v>
      </c>
      <c r="C14938" s="16" t="s">
        <v>328</v>
      </c>
      <c r="D14938" s="17">
        <v>0</v>
      </c>
      <c r="E14938" s="17">
        <v>0</v>
      </c>
      <c r="F14938" s="17">
        <v>6</v>
      </c>
      <c r="G14938" s="17">
        <v>0</v>
      </c>
      <c r="H14938" s="17">
        <v>6</v>
      </c>
    </row>
    <row r="14939" spans="1:8">
      <c r="A14939" s="15">
        <v>14934</v>
      </c>
      <c r="B14939" s="16" t="s">
        <v>60</v>
      </c>
      <c r="C14939" s="16" t="s">
        <v>329</v>
      </c>
      <c r="D14939" s="17">
        <v>0</v>
      </c>
      <c r="E14939" s="17">
        <v>0</v>
      </c>
      <c r="F14939" s="17">
        <v>0</v>
      </c>
      <c r="G14939" s="17">
        <v>0</v>
      </c>
      <c r="H14939" s="17">
        <v>3</v>
      </c>
    </row>
    <row r="14940" spans="1:8">
      <c r="A14940" s="15">
        <v>14935</v>
      </c>
      <c r="B14940" s="16" t="s">
        <v>60</v>
      </c>
      <c r="C14940" s="16" t="s">
        <v>379</v>
      </c>
      <c r="D14940" s="17">
        <v>0</v>
      </c>
      <c r="E14940" s="17">
        <v>3</v>
      </c>
      <c r="F14940" s="17">
        <v>0</v>
      </c>
      <c r="G14940" s="17">
        <v>0</v>
      </c>
      <c r="H14940" s="17">
        <v>5</v>
      </c>
    </row>
    <row r="14941" spans="1:8">
      <c r="A14941" s="15">
        <v>14936</v>
      </c>
      <c r="B14941" s="16" t="s">
        <v>60</v>
      </c>
      <c r="C14941" s="16" t="s">
        <v>369</v>
      </c>
      <c r="D14941" s="17">
        <v>4</v>
      </c>
      <c r="E14941" s="17">
        <v>9</v>
      </c>
      <c r="F14941" s="17">
        <v>58</v>
      </c>
      <c r="G14941" s="17">
        <v>6</v>
      </c>
      <c r="H14941" s="17">
        <v>81</v>
      </c>
    </row>
    <row r="14942" spans="1:8">
      <c r="A14942" s="15">
        <v>14937</v>
      </c>
      <c r="B14942" s="16" t="s">
        <v>60</v>
      </c>
      <c r="C14942" s="16" t="s">
        <v>389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60</v>
      </c>
      <c r="C14943" s="16" t="s">
        <v>390</v>
      </c>
      <c r="D14943" s="17">
        <v>0</v>
      </c>
      <c r="E14943" s="17">
        <v>0</v>
      </c>
      <c r="F14943" s="17">
        <v>0</v>
      </c>
      <c r="G14943" s="17">
        <v>0</v>
      </c>
      <c r="H14943" s="17">
        <v>0</v>
      </c>
    </row>
    <row r="14944" spans="1:8">
      <c r="A14944" s="15">
        <v>14939</v>
      </c>
      <c r="B14944" s="16" t="s">
        <v>60</v>
      </c>
      <c r="C14944" s="16" t="s">
        <v>330</v>
      </c>
      <c r="D14944" s="17">
        <v>22</v>
      </c>
      <c r="E14944" s="17">
        <v>13</v>
      </c>
      <c r="F14944" s="17">
        <v>153</v>
      </c>
      <c r="G14944" s="17">
        <v>118</v>
      </c>
      <c r="H14944" s="17">
        <v>313</v>
      </c>
    </row>
    <row r="14945" spans="1:8">
      <c r="A14945" s="15">
        <v>14940</v>
      </c>
      <c r="B14945" s="16" t="s">
        <v>60</v>
      </c>
      <c r="C14945" s="16" t="s">
        <v>391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60</v>
      </c>
      <c r="C14946" s="16" t="s">
        <v>392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60</v>
      </c>
      <c r="C14947" s="16" t="s">
        <v>393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60</v>
      </c>
      <c r="C14948" s="16" t="s">
        <v>331</v>
      </c>
      <c r="D14948" s="17">
        <v>0</v>
      </c>
      <c r="E14948" s="17">
        <v>0</v>
      </c>
      <c r="F14948" s="17">
        <v>0</v>
      </c>
      <c r="G14948" s="17">
        <v>0</v>
      </c>
      <c r="H14948" s="17">
        <v>0</v>
      </c>
    </row>
    <row r="14949" spans="1:8">
      <c r="A14949" s="15">
        <v>14944</v>
      </c>
      <c r="B14949" s="16" t="s">
        <v>60</v>
      </c>
      <c r="C14949" s="16" t="s">
        <v>394</v>
      </c>
      <c r="D14949" s="17">
        <v>26840</v>
      </c>
      <c r="E14949" s="17">
        <v>16354</v>
      </c>
      <c r="F14949" s="17">
        <v>73663</v>
      </c>
      <c r="G14949" s="17">
        <v>38134</v>
      </c>
      <c r="H14949" s="17">
        <v>154996</v>
      </c>
    </row>
    <row r="14950" spans="1:8">
      <c r="A14950" s="15">
        <v>14945</v>
      </c>
      <c r="B14950" s="16" t="s">
        <v>60</v>
      </c>
      <c r="C14950" s="16" t="s">
        <v>332</v>
      </c>
      <c r="D14950" s="17">
        <v>0</v>
      </c>
      <c r="E14950" s="17">
        <v>0</v>
      </c>
      <c r="F14950" s="17">
        <v>18</v>
      </c>
      <c r="G14950" s="17">
        <v>5</v>
      </c>
      <c r="H14950" s="17">
        <v>23</v>
      </c>
    </row>
    <row r="14951" spans="1:8">
      <c r="A14951" s="15">
        <v>14946</v>
      </c>
      <c r="B14951" s="16" t="s">
        <v>60</v>
      </c>
      <c r="C14951" s="16" t="s">
        <v>333</v>
      </c>
      <c r="D14951" s="17">
        <v>0</v>
      </c>
      <c r="E14951" s="17">
        <v>8</v>
      </c>
      <c r="F14951" s="17">
        <v>54</v>
      </c>
      <c r="G14951" s="17">
        <v>9</v>
      </c>
      <c r="H14951" s="17">
        <v>68</v>
      </c>
    </row>
    <row r="14952" spans="1:8">
      <c r="A14952" s="15">
        <v>14947</v>
      </c>
      <c r="B14952" s="16" t="s">
        <v>61</v>
      </c>
      <c r="C14952" s="16" t="s">
        <v>97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61</v>
      </c>
      <c r="C14953" s="16" t="s">
        <v>347</v>
      </c>
      <c r="D14953" s="17">
        <v>0</v>
      </c>
      <c r="E14953" s="17">
        <v>0</v>
      </c>
      <c r="F14953" s="17">
        <v>0</v>
      </c>
      <c r="G14953" s="17">
        <v>0</v>
      </c>
      <c r="H14953" s="17">
        <v>0</v>
      </c>
    </row>
    <row r="14954" spans="1:8">
      <c r="A14954" s="15">
        <v>14949</v>
      </c>
      <c r="B14954" s="16" t="s">
        <v>61</v>
      </c>
      <c r="C14954" s="16" t="s">
        <v>98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61</v>
      </c>
      <c r="C14955" s="16" t="s">
        <v>99</v>
      </c>
      <c r="D14955" s="17">
        <v>0</v>
      </c>
      <c r="E14955" s="17">
        <v>0</v>
      </c>
      <c r="F14955" s="17">
        <v>0</v>
      </c>
      <c r="G14955" s="17">
        <v>0</v>
      </c>
      <c r="H14955" s="17">
        <v>0</v>
      </c>
    </row>
    <row r="14956" spans="1:8">
      <c r="A14956" s="15">
        <v>14951</v>
      </c>
      <c r="B14956" s="16" t="s">
        <v>61</v>
      </c>
      <c r="C14956" s="16" t="s">
        <v>100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61</v>
      </c>
      <c r="C14957" s="16" t="s">
        <v>101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61</v>
      </c>
      <c r="C14958" s="16" t="s">
        <v>102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61</v>
      </c>
      <c r="C14959" s="16" t="s">
        <v>103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61</v>
      </c>
      <c r="C14960" s="16" t="s">
        <v>104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61</v>
      </c>
      <c r="C14961" s="16" t="s">
        <v>105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61</v>
      </c>
      <c r="C14962" s="16" t="s">
        <v>106</v>
      </c>
      <c r="D14962" s="17">
        <v>0</v>
      </c>
      <c r="E14962" s="17">
        <v>0</v>
      </c>
      <c r="F14962" s="17">
        <v>5</v>
      </c>
      <c r="G14962" s="17">
        <v>0</v>
      </c>
      <c r="H14962" s="17">
        <v>5</v>
      </c>
    </row>
    <row r="14963" spans="1:8">
      <c r="A14963" s="15">
        <v>14958</v>
      </c>
      <c r="B14963" s="16" t="s">
        <v>61</v>
      </c>
      <c r="C14963" s="16" t="s">
        <v>107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61</v>
      </c>
      <c r="C14964" s="16" t="s">
        <v>108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61</v>
      </c>
      <c r="C14965" s="16" t="s">
        <v>109</v>
      </c>
      <c r="D14965" s="17">
        <v>0</v>
      </c>
      <c r="E14965" s="17">
        <v>0</v>
      </c>
      <c r="F14965" s="17">
        <v>0</v>
      </c>
      <c r="G14965" s="17">
        <v>0</v>
      </c>
      <c r="H14965" s="17">
        <v>0</v>
      </c>
    </row>
    <row r="14966" spans="1:8">
      <c r="A14966" s="15">
        <v>14961</v>
      </c>
      <c r="B14966" s="16" t="s">
        <v>61</v>
      </c>
      <c r="C14966" s="16" t="s">
        <v>110</v>
      </c>
      <c r="D14966" s="17">
        <v>2587</v>
      </c>
      <c r="E14966" s="17">
        <v>1472</v>
      </c>
      <c r="F14966" s="17">
        <v>7520</v>
      </c>
      <c r="G14966" s="17">
        <v>3274</v>
      </c>
      <c r="H14966" s="17">
        <v>14851</v>
      </c>
    </row>
    <row r="14967" spans="1:8">
      <c r="A14967" s="15">
        <v>14962</v>
      </c>
      <c r="B14967" s="16" t="s">
        <v>61</v>
      </c>
      <c r="C14967" s="16" t="s">
        <v>348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61</v>
      </c>
      <c r="C14968" s="16" t="s">
        <v>111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61</v>
      </c>
      <c r="C14969" s="16" t="s">
        <v>112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61</v>
      </c>
      <c r="C14970" s="16" t="s">
        <v>113</v>
      </c>
      <c r="D14970" s="17">
        <v>0</v>
      </c>
      <c r="E14970" s="17">
        <v>0</v>
      </c>
      <c r="F14970" s="17">
        <v>10</v>
      </c>
      <c r="G14970" s="17">
        <v>10</v>
      </c>
      <c r="H14970" s="17">
        <v>20</v>
      </c>
    </row>
    <row r="14971" spans="1:8">
      <c r="A14971" s="15">
        <v>14966</v>
      </c>
      <c r="B14971" s="16" t="s">
        <v>61</v>
      </c>
      <c r="C14971" s="16" t="s">
        <v>114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61</v>
      </c>
      <c r="C14972" s="16" t="s">
        <v>115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61</v>
      </c>
      <c r="C14973" s="16" t="s">
        <v>116</v>
      </c>
      <c r="D14973" s="17">
        <v>0</v>
      </c>
      <c r="E14973" s="17">
        <v>0</v>
      </c>
      <c r="F14973" s="17">
        <v>0</v>
      </c>
      <c r="G14973" s="17">
        <v>0</v>
      </c>
      <c r="H14973" s="17">
        <v>0</v>
      </c>
    </row>
    <row r="14974" spans="1:8">
      <c r="A14974" s="15">
        <v>14969</v>
      </c>
      <c r="B14974" s="16" t="s">
        <v>61</v>
      </c>
      <c r="C14974" s="16" t="s">
        <v>117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61</v>
      </c>
      <c r="C14975" s="16" t="s">
        <v>118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61</v>
      </c>
      <c r="C14976" s="16" t="s">
        <v>119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61</v>
      </c>
      <c r="C14977" s="16" t="s">
        <v>120</v>
      </c>
      <c r="D14977" s="17">
        <v>0</v>
      </c>
      <c r="E14977" s="17">
        <v>3</v>
      </c>
      <c r="F14977" s="17">
        <v>0</v>
      </c>
      <c r="G14977" s="17">
        <v>5</v>
      </c>
      <c r="H14977" s="17">
        <v>9</v>
      </c>
    </row>
    <row r="14978" spans="1:8">
      <c r="A14978" s="15">
        <v>14973</v>
      </c>
      <c r="B14978" s="16" t="s">
        <v>61</v>
      </c>
      <c r="C14978" s="16" t="s">
        <v>121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61</v>
      </c>
      <c r="C14979" s="16" t="s">
        <v>122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61</v>
      </c>
      <c r="C14980" s="16" t="s">
        <v>123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61</v>
      </c>
      <c r="C14981" s="16" t="s">
        <v>124</v>
      </c>
      <c r="D14981" s="17">
        <v>0</v>
      </c>
      <c r="E14981" s="17">
        <v>0</v>
      </c>
      <c r="F14981" s="17">
        <v>0</v>
      </c>
      <c r="G14981" s="17">
        <v>0</v>
      </c>
      <c r="H14981" s="17">
        <v>0</v>
      </c>
    </row>
    <row r="14982" spans="1:8">
      <c r="A14982" s="15">
        <v>14977</v>
      </c>
      <c r="B14982" s="16" t="s">
        <v>61</v>
      </c>
      <c r="C14982" s="16" t="s">
        <v>380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61</v>
      </c>
      <c r="C14983" s="16" t="s">
        <v>372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61</v>
      </c>
      <c r="C14984" s="16" t="s">
        <v>125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61</v>
      </c>
      <c r="C14985" s="16" t="s">
        <v>126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61</v>
      </c>
      <c r="C14986" s="16" t="s">
        <v>127</v>
      </c>
      <c r="D14986" s="17">
        <v>0</v>
      </c>
      <c r="E14986" s="17">
        <v>0</v>
      </c>
      <c r="F14986" s="17">
        <v>5</v>
      </c>
      <c r="G14986" s="17">
        <v>0</v>
      </c>
      <c r="H14986" s="17">
        <v>8</v>
      </c>
    </row>
    <row r="14987" spans="1:8">
      <c r="A14987" s="15">
        <v>14982</v>
      </c>
      <c r="B14987" s="16" t="s">
        <v>61</v>
      </c>
      <c r="C14987" s="16" t="s">
        <v>128</v>
      </c>
      <c r="D14987" s="17">
        <v>0</v>
      </c>
      <c r="E14987" s="17">
        <v>0</v>
      </c>
      <c r="F14987" s="17">
        <v>0</v>
      </c>
      <c r="G14987" s="17">
        <v>0</v>
      </c>
      <c r="H14987" s="17">
        <v>0</v>
      </c>
    </row>
    <row r="14988" spans="1:8">
      <c r="A14988" s="15">
        <v>14983</v>
      </c>
      <c r="B14988" s="16" t="s">
        <v>61</v>
      </c>
      <c r="C14988" s="16" t="s">
        <v>129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61</v>
      </c>
      <c r="C14989" s="16" t="s">
        <v>130</v>
      </c>
      <c r="D14989" s="17">
        <v>0</v>
      </c>
      <c r="E14989" s="17">
        <v>0</v>
      </c>
      <c r="F14989" s="17">
        <v>0</v>
      </c>
      <c r="G14989" s="17">
        <v>0</v>
      </c>
      <c r="H14989" s="17">
        <v>0</v>
      </c>
    </row>
    <row r="14990" spans="1:8">
      <c r="A14990" s="15">
        <v>14985</v>
      </c>
      <c r="B14990" s="16" t="s">
        <v>61</v>
      </c>
      <c r="C14990" s="16" t="s">
        <v>131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61</v>
      </c>
      <c r="C14991" s="16" t="s">
        <v>132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61</v>
      </c>
      <c r="C14992" s="16" t="s">
        <v>381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61</v>
      </c>
      <c r="C14993" s="16" t="s">
        <v>133</v>
      </c>
      <c r="D14993" s="17">
        <v>0</v>
      </c>
      <c r="E14993" s="17">
        <v>0</v>
      </c>
      <c r="F14993" s="17">
        <v>4</v>
      </c>
      <c r="G14993" s="17">
        <v>0</v>
      </c>
      <c r="H14993" s="17">
        <v>4</v>
      </c>
    </row>
    <row r="14994" spans="1:8">
      <c r="A14994" s="15">
        <v>14989</v>
      </c>
      <c r="B14994" s="16" t="s">
        <v>61</v>
      </c>
      <c r="C14994" s="16" t="s">
        <v>134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61</v>
      </c>
      <c r="C14995" s="16" t="s">
        <v>135</v>
      </c>
      <c r="D14995" s="17">
        <v>6</v>
      </c>
      <c r="E14995" s="17">
        <v>0</v>
      </c>
      <c r="F14995" s="17">
        <v>20</v>
      </c>
      <c r="G14995" s="17">
        <v>4</v>
      </c>
      <c r="H14995" s="17">
        <v>29</v>
      </c>
    </row>
    <row r="14996" spans="1:8">
      <c r="A14996" s="15">
        <v>14991</v>
      </c>
      <c r="B14996" s="16" t="s">
        <v>61</v>
      </c>
      <c r="C14996" s="16" t="s">
        <v>136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61</v>
      </c>
      <c r="C14997" s="16" t="s">
        <v>137</v>
      </c>
      <c r="D14997" s="17">
        <v>0</v>
      </c>
      <c r="E14997" s="17">
        <v>0</v>
      </c>
      <c r="F14997" s="17">
        <v>0</v>
      </c>
      <c r="G14997" s="17">
        <v>0</v>
      </c>
      <c r="H14997" s="17">
        <v>0</v>
      </c>
    </row>
    <row r="14998" spans="1:8">
      <c r="A14998" s="15">
        <v>14993</v>
      </c>
      <c r="B14998" s="16" t="s">
        <v>61</v>
      </c>
      <c r="C14998" s="16" t="s">
        <v>138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61</v>
      </c>
      <c r="C14999" s="16" t="s">
        <v>139</v>
      </c>
      <c r="D14999" s="17">
        <v>0</v>
      </c>
      <c r="E14999" s="17">
        <v>0</v>
      </c>
      <c r="F14999" s="17">
        <v>0</v>
      </c>
      <c r="G14999" s="17">
        <v>0</v>
      </c>
      <c r="H14999" s="17">
        <v>0</v>
      </c>
    </row>
    <row r="15000" spans="1:8">
      <c r="A15000" s="15">
        <v>14995</v>
      </c>
      <c r="B15000" s="16" t="s">
        <v>61</v>
      </c>
      <c r="C15000" s="16" t="s">
        <v>140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61</v>
      </c>
      <c r="C15001" s="16" t="s">
        <v>141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61</v>
      </c>
      <c r="C15002" s="16" t="s">
        <v>142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61</v>
      </c>
      <c r="C15003" s="16" t="s">
        <v>143</v>
      </c>
      <c r="D15003" s="17">
        <v>0</v>
      </c>
      <c r="E15003" s="17">
        <v>0</v>
      </c>
      <c r="F15003" s="17">
        <v>7</v>
      </c>
      <c r="G15003" s="17">
        <v>0</v>
      </c>
      <c r="H15003" s="17">
        <v>7</v>
      </c>
    </row>
    <row r="15004" spans="1:8">
      <c r="A15004" s="15">
        <v>14999</v>
      </c>
      <c r="B15004" s="16" t="s">
        <v>61</v>
      </c>
      <c r="C15004" s="16" t="s">
        <v>144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61</v>
      </c>
      <c r="C15005" s="16" t="s">
        <v>349</v>
      </c>
      <c r="D15005" s="17">
        <v>3</v>
      </c>
      <c r="E15005" s="17">
        <v>0</v>
      </c>
      <c r="F15005" s="17">
        <v>32</v>
      </c>
      <c r="G15005" s="17">
        <v>0</v>
      </c>
      <c r="H15005" s="17">
        <v>36</v>
      </c>
    </row>
    <row r="15006" spans="1:8">
      <c r="A15006" s="15">
        <v>15001</v>
      </c>
      <c r="B15006" s="16" t="s">
        <v>61</v>
      </c>
      <c r="C15006" s="16" t="s">
        <v>145</v>
      </c>
      <c r="D15006" s="17">
        <v>0</v>
      </c>
      <c r="E15006" s="17">
        <v>0</v>
      </c>
      <c r="F15006" s="17">
        <v>0</v>
      </c>
      <c r="G15006" s="17">
        <v>0</v>
      </c>
      <c r="H15006" s="17">
        <v>0</v>
      </c>
    </row>
    <row r="15007" spans="1:8">
      <c r="A15007" s="15">
        <v>15002</v>
      </c>
      <c r="B15007" s="16" t="s">
        <v>61</v>
      </c>
      <c r="C15007" s="16" t="s">
        <v>146</v>
      </c>
      <c r="D15007" s="17">
        <v>0</v>
      </c>
      <c r="E15007" s="17">
        <v>0</v>
      </c>
      <c r="F15007" s="17">
        <v>4</v>
      </c>
      <c r="G15007" s="17">
        <v>0</v>
      </c>
      <c r="H15007" s="17">
        <v>4</v>
      </c>
    </row>
    <row r="15008" spans="1:8">
      <c r="A15008" s="15">
        <v>15003</v>
      </c>
      <c r="B15008" s="16" t="s">
        <v>61</v>
      </c>
      <c r="C15008" s="16" t="s">
        <v>147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61</v>
      </c>
      <c r="C15009" s="16" t="s">
        <v>148</v>
      </c>
      <c r="D15009" s="17">
        <v>0</v>
      </c>
      <c r="E15009" s="17">
        <v>0</v>
      </c>
      <c r="F15009" s="17">
        <v>0</v>
      </c>
      <c r="G15009" s="17">
        <v>0</v>
      </c>
      <c r="H15009" s="17">
        <v>0</v>
      </c>
    </row>
    <row r="15010" spans="1:8">
      <c r="A15010" s="15">
        <v>15005</v>
      </c>
      <c r="B15010" s="16" t="s">
        <v>61</v>
      </c>
      <c r="C15010" s="16" t="s">
        <v>350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61</v>
      </c>
      <c r="C15011" s="16" t="s">
        <v>149</v>
      </c>
      <c r="D15011" s="17">
        <v>0</v>
      </c>
      <c r="E15011" s="17">
        <v>0</v>
      </c>
      <c r="F15011" s="17">
        <v>0</v>
      </c>
      <c r="G15011" s="17">
        <v>0</v>
      </c>
      <c r="H15011" s="17">
        <v>0</v>
      </c>
    </row>
    <row r="15012" spans="1:8">
      <c r="A15012" s="15">
        <v>15007</v>
      </c>
      <c r="B15012" s="16" t="s">
        <v>61</v>
      </c>
      <c r="C15012" s="16" t="s">
        <v>150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61</v>
      </c>
      <c r="C15013" s="16" t="s">
        <v>351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61</v>
      </c>
      <c r="C15014" s="16" t="s">
        <v>151</v>
      </c>
      <c r="D15014" s="17">
        <v>0</v>
      </c>
      <c r="E15014" s="17">
        <v>0</v>
      </c>
      <c r="F15014" s="17">
        <v>4</v>
      </c>
      <c r="G15014" s="17">
        <v>9</v>
      </c>
      <c r="H15014" s="17">
        <v>10</v>
      </c>
    </row>
    <row r="15015" spans="1:8">
      <c r="A15015" s="15">
        <v>15010</v>
      </c>
      <c r="B15015" s="16" t="s">
        <v>61</v>
      </c>
      <c r="C15015" s="16" t="s">
        <v>152</v>
      </c>
      <c r="D15015" s="17">
        <v>0</v>
      </c>
      <c r="E15015" s="17">
        <v>0</v>
      </c>
      <c r="F15015" s="17">
        <v>0</v>
      </c>
      <c r="G15015" s="17">
        <v>0</v>
      </c>
      <c r="H15015" s="17">
        <v>0</v>
      </c>
    </row>
    <row r="15016" spans="1:8">
      <c r="A15016" s="15">
        <v>15011</v>
      </c>
      <c r="B15016" s="16" t="s">
        <v>61</v>
      </c>
      <c r="C15016" s="16" t="s">
        <v>352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61</v>
      </c>
      <c r="C15017" s="16" t="s">
        <v>153</v>
      </c>
      <c r="D15017" s="17">
        <v>0</v>
      </c>
      <c r="E15017" s="17">
        <v>0</v>
      </c>
      <c r="F15017" s="17">
        <v>0</v>
      </c>
      <c r="G15017" s="17">
        <v>5</v>
      </c>
      <c r="H15017" s="17">
        <v>8</v>
      </c>
    </row>
    <row r="15018" spans="1:8">
      <c r="A15018" s="15">
        <v>15013</v>
      </c>
      <c r="B15018" s="16" t="s">
        <v>61</v>
      </c>
      <c r="C15018" s="16" t="s">
        <v>154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61</v>
      </c>
      <c r="C15019" s="16" t="s">
        <v>155</v>
      </c>
      <c r="D15019" s="17">
        <v>0</v>
      </c>
      <c r="E15019" s="17">
        <v>0</v>
      </c>
      <c r="F15019" s="17">
        <v>6</v>
      </c>
      <c r="G15019" s="17">
        <v>3</v>
      </c>
      <c r="H15019" s="17">
        <v>9</v>
      </c>
    </row>
    <row r="15020" spans="1:8">
      <c r="A15020" s="15">
        <v>15015</v>
      </c>
      <c r="B15020" s="16" t="s">
        <v>61</v>
      </c>
      <c r="C15020" s="16" t="s">
        <v>156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61</v>
      </c>
      <c r="C15021" s="16" t="s">
        <v>157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61</v>
      </c>
      <c r="C15022" s="16" t="s">
        <v>158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61</v>
      </c>
      <c r="C15023" s="16" t="s">
        <v>159</v>
      </c>
      <c r="D15023" s="17">
        <v>0</v>
      </c>
      <c r="E15023" s="17">
        <v>0</v>
      </c>
      <c r="F15023" s="17">
        <v>0</v>
      </c>
      <c r="G15023" s="17">
        <v>4</v>
      </c>
      <c r="H15023" s="17">
        <v>4</v>
      </c>
    </row>
    <row r="15024" spans="1:8">
      <c r="A15024" s="15">
        <v>15019</v>
      </c>
      <c r="B15024" s="16" t="s">
        <v>61</v>
      </c>
      <c r="C15024" s="16" t="s">
        <v>160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61</v>
      </c>
      <c r="C15025" s="16" t="s">
        <v>161</v>
      </c>
      <c r="D15025" s="17">
        <v>0</v>
      </c>
      <c r="E15025" s="17">
        <v>0</v>
      </c>
      <c r="F15025" s="17">
        <v>0</v>
      </c>
      <c r="G15025" s="17">
        <v>0</v>
      </c>
      <c r="H15025" s="17">
        <v>6</v>
      </c>
    </row>
    <row r="15026" spans="1:8">
      <c r="A15026" s="15">
        <v>15021</v>
      </c>
      <c r="B15026" s="16" t="s">
        <v>61</v>
      </c>
      <c r="C15026" s="16" t="s">
        <v>162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61</v>
      </c>
      <c r="C15027" s="16" t="s">
        <v>163</v>
      </c>
      <c r="D15027" s="17">
        <v>17</v>
      </c>
      <c r="E15027" s="17">
        <v>8</v>
      </c>
      <c r="F15027" s="17">
        <v>356</v>
      </c>
      <c r="G15027" s="17">
        <v>319</v>
      </c>
      <c r="H15027" s="17">
        <v>697</v>
      </c>
    </row>
    <row r="15028" spans="1:8">
      <c r="A15028" s="15">
        <v>15023</v>
      </c>
      <c r="B15028" s="16" t="s">
        <v>61</v>
      </c>
      <c r="C15028" s="16" t="s">
        <v>164</v>
      </c>
      <c r="D15028" s="17">
        <v>0</v>
      </c>
      <c r="E15028" s="17">
        <v>0</v>
      </c>
      <c r="F15028" s="17">
        <v>0</v>
      </c>
      <c r="G15028" s="17">
        <v>0</v>
      </c>
      <c r="H15028" s="17">
        <v>0</v>
      </c>
    </row>
    <row r="15029" spans="1:8">
      <c r="A15029" s="15">
        <v>15024</v>
      </c>
      <c r="B15029" s="16" t="s">
        <v>61</v>
      </c>
      <c r="C15029" s="16" t="s">
        <v>165</v>
      </c>
      <c r="D15029" s="17">
        <v>0</v>
      </c>
      <c r="E15029" s="17">
        <v>0</v>
      </c>
      <c r="F15029" s="17">
        <v>0</v>
      </c>
      <c r="G15029" s="17">
        <v>0</v>
      </c>
      <c r="H15029" s="17">
        <v>0</v>
      </c>
    </row>
    <row r="15030" spans="1:8">
      <c r="A15030" s="15">
        <v>15025</v>
      </c>
      <c r="B15030" s="16" t="s">
        <v>61</v>
      </c>
      <c r="C15030" s="16" t="s">
        <v>166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61</v>
      </c>
      <c r="C15031" s="16" t="s">
        <v>167</v>
      </c>
      <c r="D15031" s="17">
        <v>0</v>
      </c>
      <c r="E15031" s="17">
        <v>0</v>
      </c>
      <c r="F15031" s="17">
        <v>3</v>
      </c>
      <c r="G15031" s="17">
        <v>0</v>
      </c>
      <c r="H15031" s="17">
        <v>3</v>
      </c>
    </row>
    <row r="15032" spans="1:8">
      <c r="A15032" s="15">
        <v>15027</v>
      </c>
      <c r="B15032" s="16" t="s">
        <v>61</v>
      </c>
      <c r="C15032" s="16" t="s">
        <v>168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61</v>
      </c>
      <c r="C15033" s="16" t="s">
        <v>353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61</v>
      </c>
      <c r="C15034" s="16" t="s">
        <v>169</v>
      </c>
      <c r="D15034" s="17">
        <v>0</v>
      </c>
      <c r="E15034" s="17">
        <v>0</v>
      </c>
      <c r="F15034" s="17">
        <v>7</v>
      </c>
      <c r="G15034" s="17">
        <v>0</v>
      </c>
      <c r="H15034" s="17">
        <v>9</v>
      </c>
    </row>
    <row r="15035" spans="1:8">
      <c r="A15035" s="15">
        <v>15030</v>
      </c>
      <c r="B15035" s="16" t="s">
        <v>61</v>
      </c>
      <c r="C15035" s="16" t="s">
        <v>170</v>
      </c>
      <c r="D15035" s="17">
        <v>0</v>
      </c>
      <c r="E15035" s="17">
        <v>0</v>
      </c>
      <c r="F15035" s="17">
        <v>3</v>
      </c>
      <c r="G15035" s="17">
        <v>0</v>
      </c>
      <c r="H15035" s="17">
        <v>3</v>
      </c>
    </row>
    <row r="15036" spans="1:8">
      <c r="A15036" s="15">
        <v>15031</v>
      </c>
      <c r="B15036" s="16" t="s">
        <v>61</v>
      </c>
      <c r="C15036" s="16" t="s">
        <v>171</v>
      </c>
      <c r="D15036" s="17">
        <v>0</v>
      </c>
      <c r="E15036" s="17">
        <v>0</v>
      </c>
      <c r="F15036" s="17">
        <v>14</v>
      </c>
      <c r="G15036" s="17">
        <v>0</v>
      </c>
      <c r="H15036" s="17">
        <v>21</v>
      </c>
    </row>
    <row r="15037" spans="1:8">
      <c r="A15037" s="15">
        <v>15032</v>
      </c>
      <c r="B15037" s="16" t="s">
        <v>61</v>
      </c>
      <c r="C15037" s="16" t="s">
        <v>172</v>
      </c>
      <c r="D15037" s="17">
        <v>0</v>
      </c>
      <c r="E15037" s="17">
        <v>0</v>
      </c>
      <c r="F15037" s="17">
        <v>0</v>
      </c>
      <c r="G15037" s="17">
        <v>0</v>
      </c>
      <c r="H15037" s="17">
        <v>0</v>
      </c>
    </row>
    <row r="15038" spans="1:8">
      <c r="A15038" s="15">
        <v>15033</v>
      </c>
      <c r="B15038" s="16" t="s">
        <v>61</v>
      </c>
      <c r="C15038" s="16" t="s">
        <v>173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61</v>
      </c>
      <c r="C15039" s="16" t="s">
        <v>174</v>
      </c>
      <c r="D15039" s="17">
        <v>0</v>
      </c>
      <c r="E15039" s="17">
        <v>0</v>
      </c>
      <c r="F15039" s="17">
        <v>0</v>
      </c>
      <c r="G15039" s="17">
        <v>0</v>
      </c>
      <c r="H15039" s="17">
        <v>0</v>
      </c>
    </row>
    <row r="15040" spans="1:8">
      <c r="A15040" s="15">
        <v>15035</v>
      </c>
      <c r="B15040" s="16" t="s">
        <v>61</v>
      </c>
      <c r="C15040" s="16" t="s">
        <v>175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61</v>
      </c>
      <c r="C15041" s="16" t="s">
        <v>176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61</v>
      </c>
      <c r="C15042" s="16" t="s">
        <v>177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61</v>
      </c>
      <c r="C15043" s="16" t="s">
        <v>178</v>
      </c>
      <c r="D15043" s="17">
        <v>0</v>
      </c>
      <c r="E15043" s="17">
        <v>0</v>
      </c>
      <c r="F15043" s="17">
        <v>40</v>
      </c>
      <c r="G15043" s="17">
        <v>45</v>
      </c>
      <c r="H15043" s="17">
        <v>81</v>
      </c>
    </row>
    <row r="15044" spans="1:8">
      <c r="A15044" s="15">
        <v>15039</v>
      </c>
      <c r="B15044" s="16" t="s">
        <v>61</v>
      </c>
      <c r="C15044" s="16" t="s">
        <v>179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61</v>
      </c>
      <c r="C15045" s="16" t="s">
        <v>180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61</v>
      </c>
      <c r="C15046" s="16" t="s">
        <v>181</v>
      </c>
      <c r="D15046" s="17">
        <v>0</v>
      </c>
      <c r="E15046" s="17">
        <v>0</v>
      </c>
      <c r="F15046" s="17">
        <v>3</v>
      </c>
      <c r="G15046" s="17">
        <v>9</v>
      </c>
      <c r="H15046" s="17">
        <v>19</v>
      </c>
    </row>
    <row r="15047" spans="1:8">
      <c r="A15047" s="15">
        <v>15042</v>
      </c>
      <c r="B15047" s="16" t="s">
        <v>61</v>
      </c>
      <c r="C15047" s="16" t="s">
        <v>182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61</v>
      </c>
      <c r="C15048" s="16" t="s">
        <v>183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61</v>
      </c>
      <c r="C15049" s="16" t="s">
        <v>184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61</v>
      </c>
      <c r="C15050" s="16" t="s">
        <v>185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61</v>
      </c>
      <c r="C15051" s="16" t="s">
        <v>186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61</v>
      </c>
      <c r="C15052" s="16" t="s">
        <v>354</v>
      </c>
      <c r="D15052" s="17">
        <v>0</v>
      </c>
      <c r="E15052" s="17">
        <v>0</v>
      </c>
      <c r="F15052" s="17">
        <v>0</v>
      </c>
      <c r="G15052" s="17">
        <v>0</v>
      </c>
      <c r="H15052" s="17">
        <v>0</v>
      </c>
    </row>
    <row r="15053" spans="1:8">
      <c r="A15053" s="15">
        <v>15048</v>
      </c>
      <c r="B15053" s="16" t="s">
        <v>61</v>
      </c>
      <c r="C15053" s="16" t="s">
        <v>187</v>
      </c>
      <c r="D15053" s="17">
        <v>0</v>
      </c>
      <c r="E15053" s="17">
        <v>0</v>
      </c>
      <c r="F15053" s="17">
        <v>0</v>
      </c>
      <c r="G15053" s="17">
        <v>0</v>
      </c>
      <c r="H15053" s="17">
        <v>0</v>
      </c>
    </row>
    <row r="15054" spans="1:8">
      <c r="A15054" s="15">
        <v>15049</v>
      </c>
      <c r="B15054" s="16" t="s">
        <v>61</v>
      </c>
      <c r="C15054" s="16" t="s">
        <v>188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61</v>
      </c>
      <c r="C15055" s="16" t="s">
        <v>189</v>
      </c>
      <c r="D15055" s="17">
        <v>0</v>
      </c>
      <c r="E15055" s="17">
        <v>0</v>
      </c>
      <c r="F15055" s="17">
        <v>0</v>
      </c>
      <c r="G15055" s="17">
        <v>0</v>
      </c>
      <c r="H15055" s="17">
        <v>0</v>
      </c>
    </row>
    <row r="15056" spans="1:8">
      <c r="A15056" s="15">
        <v>15051</v>
      </c>
      <c r="B15056" s="16" t="s">
        <v>61</v>
      </c>
      <c r="C15056" s="16" t="s">
        <v>190</v>
      </c>
      <c r="D15056" s="17">
        <v>0</v>
      </c>
      <c r="E15056" s="17">
        <v>0</v>
      </c>
      <c r="F15056" s="17">
        <v>0</v>
      </c>
      <c r="G15056" s="17">
        <v>0</v>
      </c>
      <c r="H15056" s="17">
        <v>0</v>
      </c>
    </row>
    <row r="15057" spans="1:8">
      <c r="A15057" s="15">
        <v>15052</v>
      </c>
      <c r="B15057" s="16" t="s">
        <v>61</v>
      </c>
      <c r="C15057" s="16" t="s">
        <v>191</v>
      </c>
      <c r="D15057" s="17">
        <v>0</v>
      </c>
      <c r="E15057" s="17">
        <v>0</v>
      </c>
      <c r="F15057" s="17">
        <v>0</v>
      </c>
      <c r="G15057" s="17">
        <v>0</v>
      </c>
      <c r="H15057" s="17">
        <v>0</v>
      </c>
    </row>
    <row r="15058" spans="1:8">
      <c r="A15058" s="15">
        <v>15053</v>
      </c>
      <c r="B15058" s="16" t="s">
        <v>61</v>
      </c>
      <c r="C15058" s="16" t="s">
        <v>192</v>
      </c>
      <c r="D15058" s="17">
        <v>0</v>
      </c>
      <c r="E15058" s="17">
        <v>0</v>
      </c>
      <c r="F15058" s="17">
        <v>0</v>
      </c>
      <c r="G15058" s="17">
        <v>0</v>
      </c>
      <c r="H15058" s="17">
        <v>0</v>
      </c>
    </row>
    <row r="15059" spans="1:8">
      <c r="A15059" s="15">
        <v>15054</v>
      </c>
      <c r="B15059" s="16" t="s">
        <v>61</v>
      </c>
      <c r="C15059" s="16" t="s">
        <v>355</v>
      </c>
      <c r="D15059" s="17">
        <v>0</v>
      </c>
      <c r="E15059" s="17">
        <v>10</v>
      </c>
      <c r="F15059" s="17">
        <v>17</v>
      </c>
      <c r="G15059" s="17">
        <v>0</v>
      </c>
      <c r="H15059" s="17">
        <v>21</v>
      </c>
    </row>
    <row r="15060" spans="1:8">
      <c r="A15060" s="15">
        <v>15055</v>
      </c>
      <c r="B15060" s="16" t="s">
        <v>61</v>
      </c>
      <c r="C15060" s="16" t="s">
        <v>193</v>
      </c>
      <c r="D15060" s="17">
        <v>0</v>
      </c>
      <c r="E15060" s="17">
        <v>0</v>
      </c>
      <c r="F15060" s="17">
        <v>3</v>
      </c>
      <c r="G15060" s="17">
        <v>12</v>
      </c>
      <c r="H15060" s="17">
        <v>11</v>
      </c>
    </row>
    <row r="15061" spans="1:8">
      <c r="A15061" s="15">
        <v>15056</v>
      </c>
      <c r="B15061" s="16" t="s">
        <v>61</v>
      </c>
      <c r="C15061" s="16" t="s">
        <v>194</v>
      </c>
      <c r="D15061" s="17">
        <v>0</v>
      </c>
      <c r="E15061" s="17">
        <v>0</v>
      </c>
      <c r="F15061" s="17">
        <v>0</v>
      </c>
      <c r="G15061" s="17">
        <v>0</v>
      </c>
      <c r="H15061" s="17">
        <v>0</v>
      </c>
    </row>
    <row r="15062" spans="1:8">
      <c r="A15062" s="15">
        <v>15057</v>
      </c>
      <c r="B15062" s="16" t="s">
        <v>61</v>
      </c>
      <c r="C15062" s="16" t="s">
        <v>195</v>
      </c>
      <c r="D15062" s="17">
        <v>0</v>
      </c>
      <c r="E15062" s="17">
        <v>0</v>
      </c>
      <c r="F15062" s="17">
        <v>52</v>
      </c>
      <c r="G15062" s="17">
        <v>5</v>
      </c>
      <c r="H15062" s="17">
        <v>57</v>
      </c>
    </row>
    <row r="15063" spans="1:8">
      <c r="A15063" s="15">
        <v>15058</v>
      </c>
      <c r="B15063" s="16" t="s">
        <v>61</v>
      </c>
      <c r="C15063" s="16" t="s">
        <v>196</v>
      </c>
      <c r="D15063" s="17">
        <v>0</v>
      </c>
      <c r="E15063" s="17">
        <v>3</v>
      </c>
      <c r="F15063" s="17">
        <v>9</v>
      </c>
      <c r="G15063" s="17">
        <v>0</v>
      </c>
      <c r="H15063" s="17">
        <v>11</v>
      </c>
    </row>
    <row r="15064" spans="1:8">
      <c r="A15064" s="15">
        <v>15059</v>
      </c>
      <c r="B15064" s="16" t="s">
        <v>61</v>
      </c>
      <c r="C15064" s="16" t="s">
        <v>197</v>
      </c>
      <c r="D15064" s="17">
        <v>0</v>
      </c>
      <c r="E15064" s="17">
        <v>0</v>
      </c>
      <c r="F15064" s="17">
        <v>7</v>
      </c>
      <c r="G15064" s="17">
        <v>0</v>
      </c>
      <c r="H15064" s="17">
        <v>11</v>
      </c>
    </row>
    <row r="15065" spans="1:8">
      <c r="A15065" s="15">
        <v>15060</v>
      </c>
      <c r="B15065" s="16" t="s">
        <v>61</v>
      </c>
      <c r="C15065" s="16" t="s">
        <v>198</v>
      </c>
      <c r="D15065" s="17">
        <v>0</v>
      </c>
      <c r="E15065" s="17">
        <v>3</v>
      </c>
      <c r="F15065" s="17">
        <v>0</v>
      </c>
      <c r="G15065" s="17">
        <v>0</v>
      </c>
      <c r="H15065" s="17">
        <v>8</v>
      </c>
    </row>
    <row r="15066" spans="1:8">
      <c r="A15066" s="15">
        <v>15061</v>
      </c>
      <c r="B15066" s="16" t="s">
        <v>61</v>
      </c>
      <c r="C15066" s="16" t="s">
        <v>199</v>
      </c>
      <c r="D15066" s="17">
        <v>4</v>
      </c>
      <c r="E15066" s="17">
        <v>0</v>
      </c>
      <c r="F15066" s="17">
        <v>18</v>
      </c>
      <c r="G15066" s="17">
        <v>12</v>
      </c>
      <c r="H15066" s="17">
        <v>35</v>
      </c>
    </row>
    <row r="15067" spans="1:8">
      <c r="A15067" s="15">
        <v>15062</v>
      </c>
      <c r="B15067" s="16" t="s">
        <v>61</v>
      </c>
      <c r="C15067" s="16" t="s">
        <v>200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61</v>
      </c>
      <c r="C15068" s="16" t="s">
        <v>201</v>
      </c>
      <c r="D15068" s="17">
        <v>0</v>
      </c>
      <c r="E15068" s="17">
        <v>0</v>
      </c>
      <c r="F15068" s="17">
        <v>7</v>
      </c>
      <c r="G15068" s="17">
        <v>0</v>
      </c>
      <c r="H15068" s="17">
        <v>7</v>
      </c>
    </row>
    <row r="15069" spans="1:8">
      <c r="A15069" s="15">
        <v>15064</v>
      </c>
      <c r="B15069" s="16" t="s">
        <v>61</v>
      </c>
      <c r="C15069" s="16" t="s">
        <v>202</v>
      </c>
      <c r="D15069" s="17">
        <v>0</v>
      </c>
      <c r="E15069" s="17">
        <v>0</v>
      </c>
      <c r="F15069" s="17">
        <v>12</v>
      </c>
      <c r="G15069" s="17">
        <v>18</v>
      </c>
      <c r="H15069" s="17">
        <v>33</v>
      </c>
    </row>
    <row r="15070" spans="1:8">
      <c r="A15070" s="15">
        <v>15065</v>
      </c>
      <c r="B15070" s="16" t="s">
        <v>61</v>
      </c>
      <c r="C15070" s="16" t="s">
        <v>203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61</v>
      </c>
      <c r="C15071" s="16" t="s">
        <v>204</v>
      </c>
      <c r="D15071" s="17">
        <v>0</v>
      </c>
      <c r="E15071" s="17">
        <v>6</v>
      </c>
      <c r="F15071" s="17">
        <v>8</v>
      </c>
      <c r="G15071" s="17">
        <v>0</v>
      </c>
      <c r="H15071" s="17">
        <v>18</v>
      </c>
    </row>
    <row r="15072" spans="1:8">
      <c r="A15072" s="15">
        <v>15067</v>
      </c>
      <c r="B15072" s="16" t="s">
        <v>61</v>
      </c>
      <c r="C15072" s="16" t="s">
        <v>205</v>
      </c>
      <c r="D15072" s="17">
        <v>0</v>
      </c>
      <c r="E15072" s="17">
        <v>0</v>
      </c>
      <c r="F15072" s="17">
        <v>0</v>
      </c>
      <c r="G15072" s="17">
        <v>0</v>
      </c>
      <c r="H15072" s="17">
        <v>0</v>
      </c>
    </row>
    <row r="15073" spans="1:8">
      <c r="A15073" s="15">
        <v>15068</v>
      </c>
      <c r="B15073" s="16" t="s">
        <v>61</v>
      </c>
      <c r="C15073" s="16" t="s">
        <v>356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61</v>
      </c>
      <c r="C15074" s="16" t="s">
        <v>206</v>
      </c>
      <c r="D15074" s="17">
        <v>0</v>
      </c>
      <c r="E15074" s="17">
        <v>0</v>
      </c>
      <c r="F15074" s="17">
        <v>0</v>
      </c>
      <c r="G15074" s="17">
        <v>0</v>
      </c>
      <c r="H15074" s="17">
        <v>0</v>
      </c>
    </row>
    <row r="15075" spans="1:8">
      <c r="A15075" s="15">
        <v>15070</v>
      </c>
      <c r="B15075" s="16" t="s">
        <v>61</v>
      </c>
      <c r="C15075" s="16" t="s">
        <v>207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61</v>
      </c>
      <c r="C15076" s="16" t="s">
        <v>208</v>
      </c>
      <c r="D15076" s="17">
        <v>0</v>
      </c>
      <c r="E15076" s="17">
        <v>0</v>
      </c>
      <c r="F15076" s="17">
        <v>0</v>
      </c>
      <c r="G15076" s="17">
        <v>0</v>
      </c>
      <c r="H15076" s="17">
        <v>3</v>
      </c>
    </row>
    <row r="15077" spans="1:8">
      <c r="A15077" s="15">
        <v>15072</v>
      </c>
      <c r="B15077" s="16" t="s">
        <v>61</v>
      </c>
      <c r="C15077" s="16" t="s">
        <v>209</v>
      </c>
      <c r="D15077" s="17">
        <v>0</v>
      </c>
      <c r="E15077" s="17">
        <v>0</v>
      </c>
      <c r="F15077" s="17">
        <v>0</v>
      </c>
      <c r="G15077" s="17">
        <v>0</v>
      </c>
      <c r="H15077" s="17">
        <v>0</v>
      </c>
    </row>
    <row r="15078" spans="1:8">
      <c r="A15078" s="15">
        <v>15073</v>
      </c>
      <c r="B15078" s="16" t="s">
        <v>61</v>
      </c>
      <c r="C15078" s="16" t="s">
        <v>357</v>
      </c>
      <c r="D15078" s="17">
        <v>0</v>
      </c>
      <c r="E15078" s="17">
        <v>0</v>
      </c>
      <c r="F15078" s="17">
        <v>0</v>
      </c>
      <c r="G15078" s="17">
        <v>0</v>
      </c>
      <c r="H15078" s="17">
        <v>0</v>
      </c>
    </row>
    <row r="15079" spans="1:8">
      <c r="A15079" s="15">
        <v>15074</v>
      </c>
      <c r="B15079" s="16" t="s">
        <v>61</v>
      </c>
      <c r="C15079" s="16" t="s">
        <v>358</v>
      </c>
      <c r="D15079" s="17">
        <v>0</v>
      </c>
      <c r="E15079" s="17">
        <v>0</v>
      </c>
      <c r="F15079" s="17">
        <v>0</v>
      </c>
      <c r="G15079" s="17">
        <v>0</v>
      </c>
      <c r="H15079" s="17">
        <v>3</v>
      </c>
    </row>
    <row r="15080" spans="1:8">
      <c r="A15080" s="15">
        <v>15075</v>
      </c>
      <c r="B15080" s="16" t="s">
        <v>61</v>
      </c>
      <c r="C15080" s="16" t="s">
        <v>359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61</v>
      </c>
      <c r="C15081" s="16" t="s">
        <v>210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61</v>
      </c>
      <c r="C15082" s="16" t="s">
        <v>360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61</v>
      </c>
      <c r="C15083" s="16" t="s">
        <v>211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61</v>
      </c>
      <c r="C15084" s="16" t="s">
        <v>212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61</v>
      </c>
      <c r="C15085" s="16" t="s">
        <v>213</v>
      </c>
      <c r="D15085" s="17">
        <v>0</v>
      </c>
      <c r="E15085" s="17">
        <v>0</v>
      </c>
      <c r="F15085" s="17">
        <v>14</v>
      </c>
      <c r="G15085" s="17">
        <v>0</v>
      </c>
      <c r="H15085" s="17">
        <v>17</v>
      </c>
    </row>
    <row r="15086" spans="1:8">
      <c r="A15086" s="15">
        <v>15081</v>
      </c>
      <c r="B15086" s="16" t="s">
        <v>61</v>
      </c>
      <c r="C15086" s="16" t="s">
        <v>214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61</v>
      </c>
      <c r="C15087" s="16" t="s">
        <v>215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61</v>
      </c>
      <c r="C15088" s="16" t="s">
        <v>216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61</v>
      </c>
      <c r="C15089" s="16" t="s">
        <v>217</v>
      </c>
      <c r="D15089" s="17">
        <v>0</v>
      </c>
      <c r="E15089" s="17">
        <v>0</v>
      </c>
      <c r="F15089" s="17">
        <v>0</v>
      </c>
      <c r="G15089" s="17">
        <v>0</v>
      </c>
      <c r="H15089" s="17">
        <v>0</v>
      </c>
    </row>
    <row r="15090" spans="1:8">
      <c r="A15090" s="15">
        <v>15085</v>
      </c>
      <c r="B15090" s="16" t="s">
        <v>61</v>
      </c>
      <c r="C15090" s="16" t="s">
        <v>218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61</v>
      </c>
      <c r="C15091" s="16" t="s">
        <v>219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61</v>
      </c>
      <c r="C15092" s="16" t="s">
        <v>361</v>
      </c>
      <c r="D15092" s="17">
        <v>0</v>
      </c>
      <c r="E15092" s="17">
        <v>0</v>
      </c>
      <c r="F15092" s="17">
        <v>0</v>
      </c>
      <c r="G15092" s="17">
        <v>0</v>
      </c>
      <c r="H15092" s="17">
        <v>0</v>
      </c>
    </row>
    <row r="15093" spans="1:8">
      <c r="A15093" s="15">
        <v>15088</v>
      </c>
      <c r="B15093" s="16" t="s">
        <v>61</v>
      </c>
      <c r="C15093" s="16" t="s">
        <v>220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61</v>
      </c>
      <c r="C15094" s="16" t="s">
        <v>221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61</v>
      </c>
      <c r="C15095" s="16" t="s">
        <v>222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61</v>
      </c>
      <c r="C15096" s="16" t="s">
        <v>223</v>
      </c>
      <c r="D15096" s="17">
        <v>0</v>
      </c>
      <c r="E15096" s="17">
        <v>0</v>
      </c>
      <c r="F15096" s="17">
        <v>26</v>
      </c>
      <c r="G15096" s="17">
        <v>3</v>
      </c>
      <c r="H15096" s="17">
        <v>24</v>
      </c>
    </row>
    <row r="15097" spans="1:8">
      <c r="A15097" s="15">
        <v>15092</v>
      </c>
      <c r="B15097" s="16" t="s">
        <v>61</v>
      </c>
      <c r="C15097" s="16" t="s">
        <v>224</v>
      </c>
      <c r="D15097" s="17">
        <v>0</v>
      </c>
      <c r="E15097" s="17">
        <v>0</v>
      </c>
      <c r="F15097" s="17">
        <v>0</v>
      </c>
      <c r="G15097" s="17">
        <v>0</v>
      </c>
      <c r="H15097" s="17">
        <v>0</v>
      </c>
    </row>
    <row r="15098" spans="1:8">
      <c r="A15098" s="15">
        <v>15093</v>
      </c>
      <c r="B15098" s="16" t="s">
        <v>61</v>
      </c>
      <c r="C15098" s="16" t="s">
        <v>225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61</v>
      </c>
      <c r="C15099" s="16" t="s">
        <v>226</v>
      </c>
      <c r="D15099" s="17">
        <v>0</v>
      </c>
      <c r="E15099" s="17">
        <v>0</v>
      </c>
      <c r="F15099" s="17">
        <v>6</v>
      </c>
      <c r="G15099" s="17">
        <v>9</v>
      </c>
      <c r="H15099" s="17">
        <v>15</v>
      </c>
    </row>
    <row r="15100" spans="1:8">
      <c r="A15100" s="15">
        <v>15095</v>
      </c>
      <c r="B15100" s="16" t="s">
        <v>61</v>
      </c>
      <c r="C15100" s="16" t="s">
        <v>227</v>
      </c>
      <c r="D15100" s="17">
        <v>0</v>
      </c>
      <c r="E15100" s="17">
        <v>0</v>
      </c>
      <c r="F15100" s="17">
        <v>0</v>
      </c>
      <c r="G15100" s="17">
        <v>0</v>
      </c>
      <c r="H15100" s="17">
        <v>0</v>
      </c>
    </row>
    <row r="15101" spans="1:8">
      <c r="A15101" s="15">
        <v>15096</v>
      </c>
      <c r="B15101" s="16" t="s">
        <v>61</v>
      </c>
      <c r="C15101" s="16" t="s">
        <v>228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61</v>
      </c>
      <c r="C15102" s="16" t="s">
        <v>373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61</v>
      </c>
      <c r="C15103" s="16" t="s">
        <v>229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61</v>
      </c>
      <c r="C15104" s="16" t="s">
        <v>230</v>
      </c>
      <c r="D15104" s="17">
        <v>0</v>
      </c>
      <c r="E15104" s="17">
        <v>0</v>
      </c>
      <c r="F15104" s="17">
        <v>3</v>
      </c>
      <c r="G15104" s="17">
        <v>0</v>
      </c>
      <c r="H15104" s="17">
        <v>3</v>
      </c>
    </row>
    <row r="15105" spans="1:8">
      <c r="A15105" s="15">
        <v>15100</v>
      </c>
      <c r="B15105" s="16" t="s">
        <v>61</v>
      </c>
      <c r="C15105" s="16" t="s">
        <v>231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61</v>
      </c>
      <c r="C15106" s="16" t="s">
        <v>232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61</v>
      </c>
      <c r="C15107" s="16" t="s">
        <v>233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61</v>
      </c>
      <c r="C15108" s="16" t="s">
        <v>362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61</v>
      </c>
      <c r="C15109" s="16" t="s">
        <v>234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61</v>
      </c>
      <c r="C15110" s="16" t="s">
        <v>235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61</v>
      </c>
      <c r="C15111" s="16" t="s">
        <v>236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61</v>
      </c>
      <c r="C15112" s="16" t="s">
        <v>237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61</v>
      </c>
      <c r="C15113" s="16" t="s">
        <v>238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61</v>
      </c>
      <c r="C15114" s="16" t="s">
        <v>239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61</v>
      </c>
      <c r="C15115" s="16" t="s">
        <v>374</v>
      </c>
      <c r="D15115" s="17">
        <v>0</v>
      </c>
      <c r="E15115" s="17">
        <v>0</v>
      </c>
      <c r="F15115" s="17">
        <v>0</v>
      </c>
      <c r="G15115" s="17">
        <v>0</v>
      </c>
      <c r="H15115" s="17">
        <v>0</v>
      </c>
    </row>
    <row r="15116" spans="1:8">
      <c r="A15116" s="15">
        <v>15111</v>
      </c>
      <c r="B15116" s="16" t="s">
        <v>61</v>
      </c>
      <c r="C15116" s="16" t="s">
        <v>240</v>
      </c>
      <c r="D15116" s="17">
        <v>0</v>
      </c>
      <c r="E15116" s="17">
        <v>0</v>
      </c>
      <c r="F15116" s="17">
        <v>0</v>
      </c>
      <c r="G15116" s="17">
        <v>0</v>
      </c>
      <c r="H15116" s="17">
        <v>3</v>
      </c>
    </row>
    <row r="15117" spans="1:8">
      <c r="A15117" s="15">
        <v>15112</v>
      </c>
      <c r="B15117" s="16" t="s">
        <v>61</v>
      </c>
      <c r="C15117" s="16" t="s">
        <v>241</v>
      </c>
      <c r="D15117" s="17">
        <v>0</v>
      </c>
      <c r="E15117" s="17">
        <v>0</v>
      </c>
      <c r="F15117" s="17">
        <v>0</v>
      </c>
      <c r="G15117" s="17">
        <v>0</v>
      </c>
      <c r="H15117" s="17">
        <v>0</v>
      </c>
    </row>
    <row r="15118" spans="1:8">
      <c r="A15118" s="15">
        <v>15113</v>
      </c>
      <c r="B15118" s="16" t="s">
        <v>61</v>
      </c>
      <c r="C15118" s="16" t="s">
        <v>382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61</v>
      </c>
      <c r="C15119" s="16" t="s">
        <v>242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61</v>
      </c>
      <c r="C15120" s="16" t="s">
        <v>243</v>
      </c>
      <c r="D15120" s="17">
        <v>0</v>
      </c>
      <c r="E15120" s="17">
        <v>0</v>
      </c>
      <c r="F15120" s="17">
        <v>0</v>
      </c>
      <c r="G15120" s="17">
        <v>0</v>
      </c>
      <c r="H15120" s="17">
        <v>0</v>
      </c>
    </row>
    <row r="15121" spans="1:8">
      <c r="A15121" s="15">
        <v>15116</v>
      </c>
      <c r="B15121" s="16" t="s">
        <v>61</v>
      </c>
      <c r="C15121" s="16" t="s">
        <v>244</v>
      </c>
      <c r="D15121" s="17">
        <v>0</v>
      </c>
      <c r="E15121" s="17">
        <v>0</v>
      </c>
      <c r="F15121" s="17">
        <v>5</v>
      </c>
      <c r="G15121" s="17">
        <v>0</v>
      </c>
      <c r="H15121" s="17">
        <v>5</v>
      </c>
    </row>
    <row r="15122" spans="1:8">
      <c r="A15122" s="15">
        <v>15117</v>
      </c>
      <c r="B15122" s="16" t="s">
        <v>61</v>
      </c>
      <c r="C15122" s="16" t="s">
        <v>245</v>
      </c>
      <c r="D15122" s="17">
        <v>7</v>
      </c>
      <c r="E15122" s="17">
        <v>3</v>
      </c>
      <c r="F15122" s="17">
        <v>37</v>
      </c>
      <c r="G15122" s="17">
        <v>47</v>
      </c>
      <c r="H15122" s="17">
        <v>95</v>
      </c>
    </row>
    <row r="15123" spans="1:8">
      <c r="A15123" s="15">
        <v>15118</v>
      </c>
      <c r="B15123" s="16" t="s">
        <v>61</v>
      </c>
      <c r="C15123" s="16" t="s">
        <v>246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61</v>
      </c>
      <c r="C15124" s="16" t="s">
        <v>247</v>
      </c>
      <c r="D15124" s="17">
        <v>13</v>
      </c>
      <c r="E15124" s="17">
        <v>13</v>
      </c>
      <c r="F15124" s="17">
        <v>166</v>
      </c>
      <c r="G15124" s="17">
        <v>48</v>
      </c>
      <c r="H15124" s="17">
        <v>233</v>
      </c>
    </row>
    <row r="15125" spans="1:8">
      <c r="A15125" s="15">
        <v>15120</v>
      </c>
      <c r="B15125" s="16" t="s">
        <v>61</v>
      </c>
      <c r="C15125" s="16" t="s">
        <v>248</v>
      </c>
      <c r="D15125" s="17">
        <v>0</v>
      </c>
      <c r="E15125" s="17">
        <v>0</v>
      </c>
      <c r="F15125" s="17">
        <v>0</v>
      </c>
      <c r="G15125" s="17">
        <v>0</v>
      </c>
      <c r="H15125" s="17">
        <v>0</v>
      </c>
    </row>
    <row r="15126" spans="1:8">
      <c r="A15126" s="15">
        <v>15121</v>
      </c>
      <c r="B15126" s="16" t="s">
        <v>61</v>
      </c>
      <c r="C15126" s="16" t="s">
        <v>249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61</v>
      </c>
      <c r="C15127" s="16" t="s">
        <v>250</v>
      </c>
      <c r="D15127" s="17">
        <v>0</v>
      </c>
      <c r="E15127" s="17">
        <v>0</v>
      </c>
      <c r="F15127" s="17">
        <v>4</v>
      </c>
      <c r="G15127" s="17">
        <v>0</v>
      </c>
      <c r="H15127" s="17">
        <v>4</v>
      </c>
    </row>
    <row r="15128" spans="1:8">
      <c r="A15128" s="15">
        <v>15123</v>
      </c>
      <c r="B15128" s="16" t="s">
        <v>61</v>
      </c>
      <c r="C15128" s="16" t="s">
        <v>251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61</v>
      </c>
      <c r="C15129" s="16" t="s">
        <v>252</v>
      </c>
      <c r="D15129" s="17">
        <v>0</v>
      </c>
      <c r="E15129" s="17">
        <v>0</v>
      </c>
      <c r="F15129" s="17">
        <v>0</v>
      </c>
      <c r="G15129" s="17">
        <v>0</v>
      </c>
      <c r="H15129" s="17">
        <v>0</v>
      </c>
    </row>
    <row r="15130" spans="1:8">
      <c r="A15130" s="15">
        <v>15125</v>
      </c>
      <c r="B15130" s="16" t="s">
        <v>61</v>
      </c>
      <c r="C15130" s="16" t="s">
        <v>253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61</v>
      </c>
      <c r="C15131" s="16" t="s">
        <v>254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61</v>
      </c>
      <c r="C15132" s="16" t="s">
        <v>255</v>
      </c>
      <c r="D15132" s="17">
        <v>0</v>
      </c>
      <c r="E15132" s="17">
        <v>0</v>
      </c>
      <c r="F15132" s="17">
        <v>0</v>
      </c>
      <c r="G15132" s="17">
        <v>0</v>
      </c>
      <c r="H15132" s="17">
        <v>0</v>
      </c>
    </row>
    <row r="15133" spans="1:8">
      <c r="A15133" s="15">
        <v>15128</v>
      </c>
      <c r="B15133" s="16" t="s">
        <v>61</v>
      </c>
      <c r="C15133" s="16" t="s">
        <v>256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61</v>
      </c>
      <c r="C15134" s="16" t="s">
        <v>257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61</v>
      </c>
      <c r="C15135" s="16" t="s">
        <v>258</v>
      </c>
      <c r="D15135" s="17">
        <v>0</v>
      </c>
      <c r="E15135" s="17">
        <v>0</v>
      </c>
      <c r="F15135" s="17">
        <v>3</v>
      </c>
      <c r="G15135" s="17">
        <v>9</v>
      </c>
      <c r="H15135" s="17">
        <v>15</v>
      </c>
    </row>
    <row r="15136" spans="1:8">
      <c r="A15136" s="15">
        <v>15131</v>
      </c>
      <c r="B15136" s="16" t="s">
        <v>61</v>
      </c>
      <c r="C15136" s="16" t="s">
        <v>259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61</v>
      </c>
      <c r="C15137" s="16" t="s">
        <v>260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61</v>
      </c>
      <c r="C15138" s="16" t="s">
        <v>261</v>
      </c>
      <c r="D15138" s="17">
        <v>0</v>
      </c>
      <c r="E15138" s="17">
        <v>0</v>
      </c>
      <c r="F15138" s="17">
        <v>0</v>
      </c>
      <c r="G15138" s="17">
        <v>0</v>
      </c>
      <c r="H15138" s="17">
        <v>0</v>
      </c>
    </row>
    <row r="15139" spans="1:8">
      <c r="A15139" s="15">
        <v>15134</v>
      </c>
      <c r="B15139" s="16" t="s">
        <v>61</v>
      </c>
      <c r="C15139" s="16" t="s">
        <v>262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61</v>
      </c>
      <c r="C15140" s="16" t="s">
        <v>263</v>
      </c>
      <c r="D15140" s="17">
        <v>0</v>
      </c>
      <c r="E15140" s="17">
        <v>0</v>
      </c>
      <c r="F15140" s="17">
        <v>0</v>
      </c>
      <c r="G15140" s="17">
        <v>0</v>
      </c>
      <c r="H15140" s="17">
        <v>0</v>
      </c>
    </row>
    <row r="15141" spans="1:8">
      <c r="A15141" s="15">
        <v>15136</v>
      </c>
      <c r="B15141" s="16" t="s">
        <v>61</v>
      </c>
      <c r="C15141" s="16" t="s">
        <v>264</v>
      </c>
      <c r="D15141" s="17">
        <v>0</v>
      </c>
      <c r="E15141" s="17">
        <v>0</v>
      </c>
      <c r="F15141" s="17">
        <v>0</v>
      </c>
      <c r="G15141" s="17">
        <v>0</v>
      </c>
      <c r="H15141" s="17">
        <v>0</v>
      </c>
    </row>
    <row r="15142" spans="1:8">
      <c r="A15142" s="15">
        <v>15137</v>
      </c>
      <c r="B15142" s="16" t="s">
        <v>61</v>
      </c>
      <c r="C15142" s="16" t="s">
        <v>265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61</v>
      </c>
      <c r="C15143" s="16" t="s">
        <v>266</v>
      </c>
      <c r="D15143" s="17">
        <v>0</v>
      </c>
      <c r="E15143" s="17">
        <v>0</v>
      </c>
      <c r="F15143" s="17">
        <v>10</v>
      </c>
      <c r="G15143" s="17">
        <v>0</v>
      </c>
      <c r="H15143" s="17">
        <v>14</v>
      </c>
    </row>
    <row r="15144" spans="1:8">
      <c r="A15144" s="15">
        <v>15139</v>
      </c>
      <c r="B15144" s="16" t="s">
        <v>61</v>
      </c>
      <c r="C15144" s="16" t="s">
        <v>267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61</v>
      </c>
      <c r="C15145" s="16" t="s">
        <v>268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61</v>
      </c>
      <c r="C15146" s="16" t="s">
        <v>269</v>
      </c>
      <c r="D15146" s="17">
        <v>0</v>
      </c>
      <c r="E15146" s="17">
        <v>9</v>
      </c>
      <c r="F15146" s="17">
        <v>20</v>
      </c>
      <c r="G15146" s="17">
        <v>0</v>
      </c>
      <c r="H15146" s="17">
        <v>30</v>
      </c>
    </row>
    <row r="15147" spans="1:8">
      <c r="A15147" s="15">
        <v>15142</v>
      </c>
      <c r="B15147" s="16" t="s">
        <v>61</v>
      </c>
      <c r="C15147" s="16" t="s">
        <v>363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61</v>
      </c>
      <c r="C15148" s="16" t="s">
        <v>270</v>
      </c>
      <c r="D15148" s="17">
        <v>0</v>
      </c>
      <c r="E15148" s="17">
        <v>0</v>
      </c>
      <c r="F15148" s="17">
        <v>3</v>
      </c>
      <c r="G15148" s="17">
        <v>6</v>
      </c>
      <c r="H15148" s="17">
        <v>10</v>
      </c>
    </row>
    <row r="15149" spans="1:8">
      <c r="A15149" s="15">
        <v>15144</v>
      </c>
      <c r="B15149" s="16" t="s">
        <v>61</v>
      </c>
      <c r="C15149" s="16" t="s">
        <v>271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61</v>
      </c>
      <c r="C15150" s="16" t="s">
        <v>272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61</v>
      </c>
      <c r="C15151" s="16" t="s">
        <v>273</v>
      </c>
      <c r="D15151" s="17">
        <v>0</v>
      </c>
      <c r="E15151" s="17">
        <v>0</v>
      </c>
      <c r="F15151" s="17">
        <v>0</v>
      </c>
      <c r="G15151" s="17">
        <v>0</v>
      </c>
      <c r="H15151" s="17">
        <v>0</v>
      </c>
    </row>
    <row r="15152" spans="1:8">
      <c r="A15152" s="15">
        <v>15147</v>
      </c>
      <c r="B15152" s="16" t="s">
        <v>61</v>
      </c>
      <c r="C15152" s="16" t="s">
        <v>274</v>
      </c>
      <c r="D15152" s="17">
        <v>0</v>
      </c>
      <c r="E15152" s="17">
        <v>0</v>
      </c>
      <c r="F15152" s="17">
        <v>4</v>
      </c>
      <c r="G15152" s="17">
        <v>0</v>
      </c>
      <c r="H15152" s="17">
        <v>5</v>
      </c>
    </row>
    <row r="15153" spans="1:8">
      <c r="A15153" s="15">
        <v>15148</v>
      </c>
      <c r="B15153" s="16" t="s">
        <v>61</v>
      </c>
      <c r="C15153" s="16" t="s">
        <v>275</v>
      </c>
      <c r="D15153" s="17">
        <v>0</v>
      </c>
      <c r="E15153" s="17">
        <v>0</v>
      </c>
      <c r="F15153" s="17">
        <v>5</v>
      </c>
      <c r="G15153" s="17">
        <v>0</v>
      </c>
      <c r="H15153" s="17">
        <v>5</v>
      </c>
    </row>
    <row r="15154" spans="1:8">
      <c r="A15154" s="15">
        <v>15149</v>
      </c>
      <c r="B15154" s="16" t="s">
        <v>61</v>
      </c>
      <c r="C15154" s="16" t="s">
        <v>276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61</v>
      </c>
      <c r="C15155" s="16" t="s">
        <v>277</v>
      </c>
      <c r="D15155" s="17">
        <v>0</v>
      </c>
      <c r="E15155" s="17">
        <v>0</v>
      </c>
      <c r="F15155" s="17">
        <v>4</v>
      </c>
      <c r="G15155" s="17">
        <v>0</v>
      </c>
      <c r="H15155" s="17">
        <v>5</v>
      </c>
    </row>
    <row r="15156" spans="1:8">
      <c r="A15156" s="15">
        <v>15151</v>
      </c>
      <c r="B15156" s="16" t="s">
        <v>61</v>
      </c>
      <c r="C15156" s="16" t="s">
        <v>278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61</v>
      </c>
      <c r="C15157" s="16" t="s">
        <v>364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61</v>
      </c>
      <c r="C15158" s="16" t="s">
        <v>279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61</v>
      </c>
      <c r="C15159" s="16" t="s">
        <v>280</v>
      </c>
      <c r="D15159" s="17">
        <v>0</v>
      </c>
      <c r="E15159" s="17">
        <v>0</v>
      </c>
      <c r="F15159" s="17">
        <v>38</v>
      </c>
      <c r="G15159" s="17">
        <v>35</v>
      </c>
      <c r="H15159" s="17">
        <v>68</v>
      </c>
    </row>
    <row r="15160" spans="1:8">
      <c r="A15160" s="15">
        <v>15155</v>
      </c>
      <c r="B15160" s="16" t="s">
        <v>61</v>
      </c>
      <c r="C15160" s="16" t="s">
        <v>281</v>
      </c>
      <c r="D15160" s="17">
        <v>0</v>
      </c>
      <c r="E15160" s="17">
        <v>0</v>
      </c>
      <c r="F15160" s="17">
        <v>0</v>
      </c>
      <c r="G15160" s="17">
        <v>0</v>
      </c>
      <c r="H15160" s="17">
        <v>0</v>
      </c>
    </row>
    <row r="15161" spans="1:8">
      <c r="A15161" s="15">
        <v>15156</v>
      </c>
      <c r="B15161" s="16" t="s">
        <v>61</v>
      </c>
      <c r="C15161" s="16" t="s">
        <v>282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61</v>
      </c>
      <c r="C15162" s="16" t="s">
        <v>283</v>
      </c>
      <c r="D15162" s="17">
        <v>0</v>
      </c>
      <c r="E15162" s="17">
        <v>0</v>
      </c>
      <c r="F15162" s="17">
        <v>0</v>
      </c>
      <c r="G15162" s="17">
        <v>0</v>
      </c>
      <c r="H15162" s="17">
        <v>0</v>
      </c>
    </row>
    <row r="15163" spans="1:8">
      <c r="A15163" s="15">
        <v>15158</v>
      </c>
      <c r="B15163" s="16" t="s">
        <v>61</v>
      </c>
      <c r="C15163" s="16" t="s">
        <v>284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61</v>
      </c>
      <c r="C15164" s="16" t="s">
        <v>285</v>
      </c>
      <c r="D15164" s="17">
        <v>0</v>
      </c>
      <c r="E15164" s="17">
        <v>0</v>
      </c>
      <c r="F15164" s="17">
        <v>4</v>
      </c>
      <c r="G15164" s="17">
        <v>3</v>
      </c>
      <c r="H15164" s="17">
        <v>7</v>
      </c>
    </row>
    <row r="15165" spans="1:8">
      <c r="A15165" s="15">
        <v>15160</v>
      </c>
      <c r="B15165" s="16" t="s">
        <v>61</v>
      </c>
      <c r="C15165" s="16" t="s">
        <v>375</v>
      </c>
      <c r="D15165" s="17">
        <v>0</v>
      </c>
      <c r="E15165" s="17">
        <v>0</v>
      </c>
      <c r="F15165" s="17">
        <v>0</v>
      </c>
      <c r="G15165" s="17">
        <v>0</v>
      </c>
      <c r="H15165" s="17">
        <v>0</v>
      </c>
    </row>
    <row r="15166" spans="1:8">
      <c r="A15166" s="15">
        <v>15161</v>
      </c>
      <c r="B15166" s="16" t="s">
        <v>61</v>
      </c>
      <c r="C15166" s="16" t="s">
        <v>286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61</v>
      </c>
      <c r="C15167" s="16" t="s">
        <v>287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61</v>
      </c>
      <c r="C15168" s="16" t="s">
        <v>288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61</v>
      </c>
      <c r="C15169" s="16" t="s">
        <v>289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61</v>
      </c>
      <c r="C15170" s="16" t="s">
        <v>290</v>
      </c>
      <c r="D15170" s="17">
        <v>0</v>
      </c>
      <c r="E15170" s="17">
        <v>0</v>
      </c>
      <c r="F15170" s="17">
        <v>21</v>
      </c>
      <c r="G15170" s="17">
        <v>9</v>
      </c>
      <c r="H15170" s="17">
        <v>35</v>
      </c>
    </row>
    <row r="15171" spans="1:8">
      <c r="A15171" s="15">
        <v>15166</v>
      </c>
      <c r="B15171" s="16" t="s">
        <v>61</v>
      </c>
      <c r="C15171" s="16" t="s">
        <v>291</v>
      </c>
      <c r="D15171" s="17">
        <v>0</v>
      </c>
      <c r="E15171" s="17">
        <v>0</v>
      </c>
      <c r="F15171" s="17">
        <v>0</v>
      </c>
      <c r="G15171" s="17">
        <v>0</v>
      </c>
      <c r="H15171" s="17">
        <v>0</v>
      </c>
    </row>
    <row r="15172" spans="1:8">
      <c r="A15172" s="15">
        <v>15167</v>
      </c>
      <c r="B15172" s="16" t="s">
        <v>61</v>
      </c>
      <c r="C15172" s="16" t="s">
        <v>292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61</v>
      </c>
      <c r="C15173" s="16" t="s">
        <v>293</v>
      </c>
      <c r="D15173" s="17">
        <v>0</v>
      </c>
      <c r="E15173" s="17">
        <v>0</v>
      </c>
      <c r="F15173" s="17">
        <v>9</v>
      </c>
      <c r="G15173" s="17">
        <v>7</v>
      </c>
      <c r="H15173" s="17">
        <v>18</v>
      </c>
    </row>
    <row r="15174" spans="1:8">
      <c r="A15174" s="15">
        <v>15169</v>
      </c>
      <c r="B15174" s="16" t="s">
        <v>61</v>
      </c>
      <c r="C15174" s="16" t="s">
        <v>365</v>
      </c>
      <c r="D15174" s="17">
        <v>0</v>
      </c>
      <c r="E15174" s="17">
        <v>3</v>
      </c>
      <c r="F15174" s="17">
        <v>12</v>
      </c>
      <c r="G15174" s="17">
        <v>0</v>
      </c>
      <c r="H15174" s="17">
        <v>10</v>
      </c>
    </row>
    <row r="15175" spans="1:8">
      <c r="A15175" s="15">
        <v>15170</v>
      </c>
      <c r="B15175" s="16" t="s">
        <v>61</v>
      </c>
      <c r="C15175" s="16" t="s">
        <v>294</v>
      </c>
      <c r="D15175" s="17">
        <v>0</v>
      </c>
      <c r="E15175" s="17">
        <v>0</v>
      </c>
      <c r="F15175" s="17">
        <v>0</v>
      </c>
      <c r="G15175" s="17">
        <v>0</v>
      </c>
      <c r="H15175" s="17">
        <v>0</v>
      </c>
    </row>
    <row r="15176" spans="1:8">
      <c r="A15176" s="15">
        <v>15171</v>
      </c>
      <c r="B15176" s="16" t="s">
        <v>61</v>
      </c>
      <c r="C15176" s="16" t="s">
        <v>295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61</v>
      </c>
      <c r="C15177" s="16" t="s">
        <v>296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61</v>
      </c>
      <c r="C15178" s="16" t="s">
        <v>297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61</v>
      </c>
      <c r="C15179" s="16" t="s">
        <v>298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61</v>
      </c>
      <c r="C15180" s="16" t="s">
        <v>299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61</v>
      </c>
      <c r="C15181" s="16" t="s">
        <v>300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61</v>
      </c>
      <c r="C15182" s="16" t="s">
        <v>301</v>
      </c>
      <c r="D15182" s="17">
        <v>0</v>
      </c>
      <c r="E15182" s="17">
        <v>0</v>
      </c>
      <c r="F15182" s="17">
        <v>0</v>
      </c>
      <c r="G15182" s="17">
        <v>0</v>
      </c>
      <c r="H15182" s="17">
        <v>4</v>
      </c>
    </row>
    <row r="15183" spans="1:8">
      <c r="A15183" s="15">
        <v>15178</v>
      </c>
      <c r="B15183" s="16" t="s">
        <v>61</v>
      </c>
      <c r="C15183" s="16" t="s">
        <v>366</v>
      </c>
      <c r="D15183" s="17">
        <v>0</v>
      </c>
      <c r="E15183" s="17">
        <v>0</v>
      </c>
      <c r="F15183" s="17">
        <v>0</v>
      </c>
      <c r="G15183" s="17">
        <v>0</v>
      </c>
      <c r="H15183" s="17">
        <v>0</v>
      </c>
    </row>
    <row r="15184" spans="1:8">
      <c r="A15184" s="15">
        <v>15179</v>
      </c>
      <c r="B15184" s="16" t="s">
        <v>61</v>
      </c>
      <c r="C15184" s="16" t="s">
        <v>302</v>
      </c>
      <c r="D15184" s="17">
        <v>0</v>
      </c>
      <c r="E15184" s="17">
        <v>0</v>
      </c>
      <c r="F15184" s="17">
        <v>10</v>
      </c>
      <c r="G15184" s="17">
        <v>0</v>
      </c>
      <c r="H15184" s="17">
        <v>16</v>
      </c>
    </row>
    <row r="15185" spans="1:8">
      <c r="A15185" s="15">
        <v>15180</v>
      </c>
      <c r="B15185" s="16" t="s">
        <v>61</v>
      </c>
      <c r="C15185" s="16" t="s">
        <v>383</v>
      </c>
      <c r="D15185" s="17">
        <v>0</v>
      </c>
      <c r="E15185" s="17">
        <v>0</v>
      </c>
      <c r="F15185" s="17">
        <v>0</v>
      </c>
      <c r="G15185" s="17">
        <v>0</v>
      </c>
      <c r="H15185" s="17">
        <v>0</v>
      </c>
    </row>
    <row r="15186" spans="1:8">
      <c r="A15186" s="15">
        <v>15181</v>
      </c>
      <c r="B15186" s="16" t="s">
        <v>61</v>
      </c>
      <c r="C15186" s="16" t="s">
        <v>384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61</v>
      </c>
      <c r="C15187" s="16" t="s">
        <v>385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61</v>
      </c>
      <c r="C15188" s="16" t="s">
        <v>386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61</v>
      </c>
      <c r="C15189" s="16" t="s">
        <v>387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61</v>
      </c>
      <c r="C15190" s="16" t="s">
        <v>303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61</v>
      </c>
      <c r="C15191" s="16" t="s">
        <v>304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61</v>
      </c>
      <c r="C15192" s="16" t="s">
        <v>376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61</v>
      </c>
      <c r="C15193" s="16" t="s">
        <v>305</v>
      </c>
      <c r="D15193" s="17">
        <v>0</v>
      </c>
      <c r="E15193" s="17">
        <v>0</v>
      </c>
      <c r="F15193" s="17">
        <v>7</v>
      </c>
      <c r="G15193" s="17">
        <v>0</v>
      </c>
      <c r="H15193" s="17">
        <v>8</v>
      </c>
    </row>
    <row r="15194" spans="1:8">
      <c r="A15194" s="15">
        <v>15189</v>
      </c>
      <c r="B15194" s="16" t="s">
        <v>61</v>
      </c>
      <c r="C15194" s="16" t="s">
        <v>306</v>
      </c>
      <c r="D15194" s="17">
        <v>0</v>
      </c>
      <c r="E15194" s="17">
        <v>0</v>
      </c>
      <c r="F15194" s="17">
        <v>0</v>
      </c>
      <c r="G15194" s="17">
        <v>0</v>
      </c>
      <c r="H15194" s="17">
        <v>0</v>
      </c>
    </row>
    <row r="15195" spans="1:8">
      <c r="A15195" s="15">
        <v>15190</v>
      </c>
      <c r="B15195" s="16" t="s">
        <v>61</v>
      </c>
      <c r="C15195" s="16" t="s">
        <v>307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61</v>
      </c>
      <c r="C15196" s="16" t="s">
        <v>308</v>
      </c>
      <c r="D15196" s="17">
        <v>0</v>
      </c>
      <c r="E15196" s="17">
        <v>0</v>
      </c>
      <c r="F15196" s="17">
        <v>4</v>
      </c>
      <c r="G15196" s="17">
        <v>0</v>
      </c>
      <c r="H15196" s="17">
        <v>3</v>
      </c>
    </row>
    <row r="15197" spans="1:8">
      <c r="A15197" s="15">
        <v>15192</v>
      </c>
      <c r="B15197" s="16" t="s">
        <v>61</v>
      </c>
      <c r="C15197" s="16" t="s">
        <v>309</v>
      </c>
      <c r="D15197" s="17">
        <v>0</v>
      </c>
      <c r="E15197" s="17">
        <v>0</v>
      </c>
      <c r="F15197" s="17">
        <v>4</v>
      </c>
      <c r="G15197" s="17">
        <v>7</v>
      </c>
      <c r="H15197" s="17">
        <v>14</v>
      </c>
    </row>
    <row r="15198" spans="1:8">
      <c r="A15198" s="15">
        <v>15193</v>
      </c>
      <c r="B15198" s="16" t="s">
        <v>61</v>
      </c>
      <c r="C15198" s="16" t="s">
        <v>310</v>
      </c>
      <c r="D15198" s="17">
        <v>0</v>
      </c>
      <c r="E15198" s="17">
        <v>0</v>
      </c>
      <c r="F15198" s="17">
        <v>3</v>
      </c>
      <c r="G15198" s="17">
        <v>0</v>
      </c>
      <c r="H15198" s="17">
        <v>3</v>
      </c>
    </row>
    <row r="15199" spans="1:8">
      <c r="A15199" s="15">
        <v>15194</v>
      </c>
      <c r="B15199" s="16" t="s">
        <v>61</v>
      </c>
      <c r="C15199" s="16" t="s">
        <v>311</v>
      </c>
      <c r="D15199" s="17">
        <v>0</v>
      </c>
      <c r="E15199" s="17">
        <v>4</v>
      </c>
      <c r="F15199" s="17">
        <v>47</v>
      </c>
      <c r="G15199" s="17">
        <v>0</v>
      </c>
      <c r="H15199" s="17">
        <v>53</v>
      </c>
    </row>
    <row r="15200" spans="1:8">
      <c r="A15200" s="15">
        <v>15195</v>
      </c>
      <c r="B15200" s="16" t="s">
        <v>61</v>
      </c>
      <c r="C15200" s="16" t="s">
        <v>312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61</v>
      </c>
      <c r="C15201" s="16" t="s">
        <v>313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61</v>
      </c>
      <c r="C15202" s="16" t="s">
        <v>314</v>
      </c>
      <c r="D15202" s="17">
        <v>0</v>
      </c>
      <c r="E15202" s="17">
        <v>4</v>
      </c>
      <c r="F15202" s="17">
        <v>9</v>
      </c>
      <c r="G15202" s="17">
        <v>0</v>
      </c>
      <c r="H15202" s="17">
        <v>14</v>
      </c>
    </row>
    <row r="15203" spans="1:8">
      <c r="A15203" s="15">
        <v>15198</v>
      </c>
      <c r="B15203" s="16" t="s">
        <v>61</v>
      </c>
      <c r="C15203" s="16" t="s">
        <v>388</v>
      </c>
      <c r="D15203" s="17">
        <v>0</v>
      </c>
      <c r="E15203" s="17">
        <v>0</v>
      </c>
      <c r="F15203" s="17">
        <v>0</v>
      </c>
      <c r="G15203" s="17">
        <v>0</v>
      </c>
      <c r="H15203" s="17">
        <v>7</v>
      </c>
    </row>
    <row r="15204" spans="1:8">
      <c r="A15204" s="15">
        <v>15199</v>
      </c>
      <c r="B15204" s="16" t="s">
        <v>61</v>
      </c>
      <c r="C15204" s="16" t="s">
        <v>367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61</v>
      </c>
      <c r="C15205" s="16" t="s">
        <v>315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61</v>
      </c>
      <c r="C15206" s="16" t="s">
        <v>316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61</v>
      </c>
      <c r="C15207" s="16" t="s">
        <v>317</v>
      </c>
      <c r="D15207" s="17">
        <v>0</v>
      </c>
      <c r="E15207" s="17">
        <v>0</v>
      </c>
      <c r="F15207" s="17">
        <v>5</v>
      </c>
      <c r="G15207" s="17">
        <v>0</v>
      </c>
      <c r="H15207" s="17">
        <v>5</v>
      </c>
    </row>
    <row r="15208" spans="1:8">
      <c r="A15208" s="15">
        <v>15203</v>
      </c>
      <c r="B15208" s="16" t="s">
        <v>61</v>
      </c>
      <c r="C15208" s="16" t="s">
        <v>318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61</v>
      </c>
      <c r="C15209" s="16" t="s">
        <v>319</v>
      </c>
      <c r="D15209" s="17">
        <v>0</v>
      </c>
      <c r="E15209" s="17">
        <v>0</v>
      </c>
      <c r="F15209" s="17">
        <v>0</v>
      </c>
      <c r="G15209" s="17">
        <v>0</v>
      </c>
      <c r="H15209" s="17">
        <v>0</v>
      </c>
    </row>
    <row r="15210" spans="1:8">
      <c r="A15210" s="15">
        <v>15205</v>
      </c>
      <c r="B15210" s="16" t="s">
        <v>61</v>
      </c>
      <c r="C15210" s="16" t="s">
        <v>320</v>
      </c>
      <c r="D15210" s="17">
        <v>0</v>
      </c>
      <c r="E15210" s="17">
        <v>0</v>
      </c>
      <c r="F15210" s="17">
        <v>9</v>
      </c>
      <c r="G15210" s="17">
        <v>0</v>
      </c>
      <c r="H15210" s="17">
        <v>9</v>
      </c>
    </row>
    <row r="15211" spans="1:8">
      <c r="A15211" s="15">
        <v>15206</v>
      </c>
      <c r="B15211" s="16" t="s">
        <v>61</v>
      </c>
      <c r="C15211" s="16" t="s">
        <v>321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61</v>
      </c>
      <c r="C15212" s="16" t="s">
        <v>377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61</v>
      </c>
      <c r="C15213" s="16" t="s">
        <v>322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61</v>
      </c>
      <c r="C15214" s="16" t="s">
        <v>323</v>
      </c>
      <c r="D15214" s="17">
        <v>0</v>
      </c>
      <c r="E15214" s="17">
        <v>0</v>
      </c>
      <c r="F15214" s="17">
        <v>0</v>
      </c>
      <c r="G15214" s="17">
        <v>0</v>
      </c>
      <c r="H15214" s="17">
        <v>0</v>
      </c>
    </row>
    <row r="15215" spans="1:8">
      <c r="A15215" s="15">
        <v>15210</v>
      </c>
      <c r="B15215" s="16" t="s">
        <v>61</v>
      </c>
      <c r="C15215" s="16" t="s">
        <v>324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61</v>
      </c>
      <c r="C15216" s="16" t="s">
        <v>325</v>
      </c>
      <c r="D15216" s="17">
        <v>3</v>
      </c>
      <c r="E15216" s="17">
        <v>0</v>
      </c>
      <c r="F15216" s="17">
        <v>0</v>
      </c>
      <c r="G15216" s="17">
        <v>0</v>
      </c>
      <c r="H15216" s="17">
        <v>3</v>
      </c>
    </row>
    <row r="15217" spans="1:8">
      <c r="A15217" s="15">
        <v>15212</v>
      </c>
      <c r="B15217" s="16" t="s">
        <v>61</v>
      </c>
      <c r="C15217" s="16" t="s">
        <v>368</v>
      </c>
      <c r="D15217" s="17">
        <v>0</v>
      </c>
      <c r="E15217" s="17">
        <v>0</v>
      </c>
      <c r="F15217" s="17">
        <v>4</v>
      </c>
      <c r="G15217" s="17">
        <v>0</v>
      </c>
      <c r="H15217" s="17">
        <v>4</v>
      </c>
    </row>
    <row r="15218" spans="1:8">
      <c r="A15218" s="15">
        <v>15213</v>
      </c>
      <c r="B15218" s="16" t="s">
        <v>61</v>
      </c>
      <c r="C15218" s="16" t="s">
        <v>326</v>
      </c>
      <c r="D15218" s="17">
        <v>4</v>
      </c>
      <c r="E15218" s="17">
        <v>0</v>
      </c>
      <c r="F15218" s="17">
        <v>44</v>
      </c>
      <c r="G15218" s="17">
        <v>21</v>
      </c>
      <c r="H15218" s="17">
        <v>66</v>
      </c>
    </row>
    <row r="15219" spans="1:8">
      <c r="A15219" s="15">
        <v>15214</v>
      </c>
      <c r="B15219" s="16" t="s">
        <v>61</v>
      </c>
      <c r="C15219" s="16" t="s">
        <v>327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61</v>
      </c>
      <c r="C15220" s="16" t="s">
        <v>328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61</v>
      </c>
      <c r="C15221" s="16" t="s">
        <v>329</v>
      </c>
      <c r="D15221" s="17">
        <v>0</v>
      </c>
      <c r="E15221" s="17">
        <v>0</v>
      </c>
      <c r="F15221" s="17">
        <v>0</v>
      </c>
      <c r="G15221" s="17">
        <v>0</v>
      </c>
      <c r="H15221" s="17">
        <v>0</v>
      </c>
    </row>
    <row r="15222" spans="1:8">
      <c r="A15222" s="15">
        <v>15217</v>
      </c>
      <c r="B15222" s="16" t="s">
        <v>61</v>
      </c>
      <c r="C15222" s="16" t="s">
        <v>379</v>
      </c>
      <c r="D15222" s="17">
        <v>0</v>
      </c>
      <c r="E15222" s="17">
        <v>0</v>
      </c>
      <c r="F15222" s="17">
        <v>0</v>
      </c>
      <c r="G15222" s="17">
        <v>0</v>
      </c>
      <c r="H15222" s="17">
        <v>0</v>
      </c>
    </row>
    <row r="15223" spans="1:8">
      <c r="A15223" s="15">
        <v>15218</v>
      </c>
      <c r="B15223" s="16" t="s">
        <v>61</v>
      </c>
      <c r="C15223" s="16" t="s">
        <v>369</v>
      </c>
      <c r="D15223" s="17">
        <v>0</v>
      </c>
      <c r="E15223" s="17">
        <v>8</v>
      </c>
      <c r="F15223" s="17">
        <v>49</v>
      </c>
      <c r="G15223" s="17">
        <v>4</v>
      </c>
      <c r="H15223" s="17">
        <v>59</v>
      </c>
    </row>
    <row r="15224" spans="1:8">
      <c r="A15224" s="15">
        <v>15219</v>
      </c>
      <c r="B15224" s="16" t="s">
        <v>61</v>
      </c>
      <c r="C15224" s="16" t="s">
        <v>389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61</v>
      </c>
      <c r="C15225" s="16" t="s">
        <v>390</v>
      </c>
      <c r="D15225" s="17">
        <v>0</v>
      </c>
      <c r="E15225" s="17">
        <v>0</v>
      </c>
      <c r="F15225" s="17">
        <v>0</v>
      </c>
      <c r="G15225" s="17">
        <v>0</v>
      </c>
      <c r="H15225" s="17">
        <v>0</v>
      </c>
    </row>
    <row r="15226" spans="1:8">
      <c r="A15226" s="15">
        <v>15221</v>
      </c>
      <c r="B15226" s="16" t="s">
        <v>61</v>
      </c>
      <c r="C15226" s="16" t="s">
        <v>330</v>
      </c>
      <c r="D15226" s="17">
        <v>0</v>
      </c>
      <c r="E15226" s="17">
        <v>0</v>
      </c>
      <c r="F15226" s="17">
        <v>11</v>
      </c>
      <c r="G15226" s="17">
        <v>13</v>
      </c>
      <c r="H15226" s="17">
        <v>24</v>
      </c>
    </row>
    <row r="15227" spans="1:8">
      <c r="A15227" s="15">
        <v>15222</v>
      </c>
      <c r="B15227" s="16" t="s">
        <v>61</v>
      </c>
      <c r="C15227" s="16" t="s">
        <v>391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61</v>
      </c>
      <c r="C15228" s="16" t="s">
        <v>392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61</v>
      </c>
      <c r="C15229" s="16" t="s">
        <v>393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61</v>
      </c>
      <c r="C15230" s="16" t="s">
        <v>331</v>
      </c>
      <c r="D15230" s="17">
        <v>0</v>
      </c>
      <c r="E15230" s="17">
        <v>0</v>
      </c>
      <c r="F15230" s="17">
        <v>0</v>
      </c>
      <c r="G15230" s="17">
        <v>0</v>
      </c>
      <c r="H15230" s="17">
        <v>0</v>
      </c>
    </row>
    <row r="15231" spans="1:8">
      <c r="A15231" s="15">
        <v>15226</v>
      </c>
      <c r="B15231" s="16" t="s">
        <v>61</v>
      </c>
      <c r="C15231" s="16" t="s">
        <v>394</v>
      </c>
      <c r="D15231" s="17">
        <v>2813</v>
      </c>
      <c r="E15231" s="17">
        <v>1653</v>
      </c>
      <c r="F15231" s="17">
        <v>9765</v>
      </c>
      <c r="G15231" s="17">
        <v>4530</v>
      </c>
      <c r="H15231" s="17">
        <v>18762</v>
      </c>
    </row>
    <row r="15232" spans="1:8">
      <c r="A15232" s="15">
        <v>15227</v>
      </c>
      <c r="B15232" s="16" t="s">
        <v>61</v>
      </c>
      <c r="C15232" s="16" t="s">
        <v>332</v>
      </c>
      <c r="D15232" s="17">
        <v>0</v>
      </c>
      <c r="E15232" s="17">
        <v>0</v>
      </c>
      <c r="F15232" s="17">
        <v>0</v>
      </c>
      <c r="G15232" s="17">
        <v>0</v>
      </c>
      <c r="H15232" s="17">
        <v>0</v>
      </c>
    </row>
    <row r="15233" spans="1:8">
      <c r="A15233" s="15">
        <v>15228</v>
      </c>
      <c r="B15233" s="16" t="s">
        <v>61</v>
      </c>
      <c r="C15233" s="16" t="s">
        <v>333</v>
      </c>
      <c r="D15233" s="17">
        <v>0</v>
      </c>
      <c r="E15233" s="17">
        <v>0</v>
      </c>
      <c r="F15233" s="17">
        <v>0</v>
      </c>
      <c r="G15233" s="17">
        <v>0</v>
      </c>
      <c r="H15233" s="17">
        <v>0</v>
      </c>
    </row>
    <row r="15234" spans="1:8">
      <c r="A15234" s="15">
        <v>15229</v>
      </c>
      <c r="B15234" s="16" t="s">
        <v>62</v>
      </c>
      <c r="C15234" s="16" t="s">
        <v>97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62</v>
      </c>
      <c r="C15235" s="16" t="s">
        <v>347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62</v>
      </c>
      <c r="C15236" s="16" t="s">
        <v>98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62</v>
      </c>
      <c r="C15237" s="16" t="s">
        <v>99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62</v>
      </c>
      <c r="C15238" s="16" t="s">
        <v>100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62</v>
      </c>
      <c r="C15239" s="16" t="s">
        <v>101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62</v>
      </c>
      <c r="C15240" s="16" t="s">
        <v>102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62</v>
      </c>
      <c r="C15241" s="16" t="s">
        <v>103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62</v>
      </c>
      <c r="C15242" s="16" t="s">
        <v>104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62</v>
      </c>
      <c r="C15243" s="16" t="s">
        <v>105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62</v>
      </c>
      <c r="C15244" s="16" t="s">
        <v>106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62</v>
      </c>
      <c r="C15245" s="16" t="s">
        <v>107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62</v>
      </c>
      <c r="C15246" s="16" t="s">
        <v>108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62</v>
      </c>
      <c r="C15247" s="16" t="s">
        <v>109</v>
      </c>
      <c r="D15247" s="17">
        <v>0</v>
      </c>
      <c r="E15247" s="17">
        <v>0</v>
      </c>
      <c r="F15247" s="17">
        <v>0</v>
      </c>
      <c r="G15247" s="17">
        <v>0</v>
      </c>
      <c r="H15247" s="17">
        <v>0</v>
      </c>
    </row>
    <row r="15248" spans="1:8">
      <c r="A15248" s="15">
        <v>15243</v>
      </c>
      <c r="B15248" s="16" t="s">
        <v>62</v>
      </c>
      <c r="C15248" s="16" t="s">
        <v>110</v>
      </c>
      <c r="D15248" s="17">
        <v>3052</v>
      </c>
      <c r="E15248" s="17">
        <v>1491</v>
      </c>
      <c r="F15248" s="17">
        <v>6851</v>
      </c>
      <c r="G15248" s="17">
        <v>2442</v>
      </c>
      <c r="H15248" s="17">
        <v>13840</v>
      </c>
    </row>
    <row r="15249" spans="1:8">
      <c r="A15249" s="15">
        <v>15244</v>
      </c>
      <c r="B15249" s="16" t="s">
        <v>62</v>
      </c>
      <c r="C15249" s="16" t="s">
        <v>348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62</v>
      </c>
      <c r="C15250" s="16" t="s">
        <v>111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62</v>
      </c>
      <c r="C15251" s="16" t="s">
        <v>112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62</v>
      </c>
      <c r="C15252" s="16" t="s">
        <v>113</v>
      </c>
      <c r="D15252" s="17">
        <v>0</v>
      </c>
      <c r="E15252" s="17">
        <v>0</v>
      </c>
      <c r="F15252" s="17">
        <v>0</v>
      </c>
      <c r="G15252" s="17">
        <v>0</v>
      </c>
      <c r="H15252" s="17">
        <v>4</v>
      </c>
    </row>
    <row r="15253" spans="1:8">
      <c r="A15253" s="15">
        <v>15248</v>
      </c>
      <c r="B15253" s="16" t="s">
        <v>62</v>
      </c>
      <c r="C15253" s="16" t="s">
        <v>114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62</v>
      </c>
      <c r="C15254" s="16" t="s">
        <v>115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62</v>
      </c>
      <c r="C15255" s="16" t="s">
        <v>116</v>
      </c>
      <c r="D15255" s="17">
        <v>0</v>
      </c>
      <c r="E15255" s="17">
        <v>0</v>
      </c>
      <c r="F15255" s="17">
        <v>0</v>
      </c>
      <c r="G15255" s="17">
        <v>0</v>
      </c>
      <c r="H15255" s="17">
        <v>0</v>
      </c>
    </row>
    <row r="15256" spans="1:8">
      <c r="A15256" s="15">
        <v>15251</v>
      </c>
      <c r="B15256" s="16" t="s">
        <v>62</v>
      </c>
      <c r="C15256" s="16" t="s">
        <v>117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62</v>
      </c>
      <c r="C15257" s="16" t="s">
        <v>118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62</v>
      </c>
      <c r="C15258" s="16" t="s">
        <v>119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62</v>
      </c>
      <c r="C15259" s="16" t="s">
        <v>120</v>
      </c>
      <c r="D15259" s="17">
        <v>0</v>
      </c>
      <c r="E15259" s="17">
        <v>0</v>
      </c>
      <c r="F15259" s="17">
        <v>0</v>
      </c>
      <c r="G15259" s="17">
        <v>0</v>
      </c>
      <c r="H15259" s="17">
        <v>4</v>
      </c>
    </row>
    <row r="15260" spans="1:8">
      <c r="A15260" s="15">
        <v>15255</v>
      </c>
      <c r="B15260" s="16" t="s">
        <v>62</v>
      </c>
      <c r="C15260" s="16" t="s">
        <v>121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62</v>
      </c>
      <c r="C15261" s="16" t="s">
        <v>122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62</v>
      </c>
      <c r="C15262" s="16" t="s">
        <v>123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62</v>
      </c>
      <c r="C15263" s="16" t="s">
        <v>124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62</v>
      </c>
      <c r="C15264" s="16" t="s">
        <v>380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62</v>
      </c>
      <c r="C15265" s="16" t="s">
        <v>372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62</v>
      </c>
      <c r="C15266" s="16" t="s">
        <v>125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62</v>
      </c>
      <c r="C15267" s="16" t="s">
        <v>126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62</v>
      </c>
      <c r="C15268" s="16" t="s">
        <v>127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62</v>
      </c>
      <c r="C15269" s="16" t="s">
        <v>128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62</v>
      </c>
      <c r="C15270" s="16" t="s">
        <v>129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62</v>
      </c>
      <c r="C15271" s="16" t="s">
        <v>130</v>
      </c>
      <c r="D15271" s="17">
        <v>0</v>
      </c>
      <c r="E15271" s="17">
        <v>0</v>
      </c>
      <c r="F15271" s="17">
        <v>0</v>
      </c>
      <c r="G15271" s="17">
        <v>0</v>
      </c>
      <c r="H15271" s="17">
        <v>0</v>
      </c>
    </row>
    <row r="15272" spans="1:8">
      <c r="A15272" s="15">
        <v>15267</v>
      </c>
      <c r="B15272" s="16" t="s">
        <v>62</v>
      </c>
      <c r="C15272" s="16" t="s">
        <v>131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62</v>
      </c>
      <c r="C15273" s="16" t="s">
        <v>132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62</v>
      </c>
      <c r="C15274" s="16" t="s">
        <v>381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62</v>
      </c>
      <c r="C15275" s="16" t="s">
        <v>133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62</v>
      </c>
      <c r="C15276" s="16" t="s">
        <v>134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62</v>
      </c>
      <c r="C15277" s="16" t="s">
        <v>135</v>
      </c>
      <c r="D15277" s="17">
        <v>4</v>
      </c>
      <c r="E15277" s="17">
        <v>4</v>
      </c>
      <c r="F15277" s="17">
        <v>10</v>
      </c>
      <c r="G15277" s="17">
        <v>3</v>
      </c>
      <c r="H15277" s="17">
        <v>18</v>
      </c>
    </row>
    <row r="15278" spans="1:8">
      <c r="A15278" s="15">
        <v>15273</v>
      </c>
      <c r="B15278" s="16" t="s">
        <v>62</v>
      </c>
      <c r="C15278" s="16" t="s">
        <v>136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62</v>
      </c>
      <c r="C15279" s="16" t="s">
        <v>137</v>
      </c>
      <c r="D15279" s="17">
        <v>0</v>
      </c>
      <c r="E15279" s="17">
        <v>0</v>
      </c>
      <c r="F15279" s="17">
        <v>0</v>
      </c>
      <c r="G15279" s="17">
        <v>0</v>
      </c>
      <c r="H15279" s="17">
        <v>0</v>
      </c>
    </row>
    <row r="15280" spans="1:8">
      <c r="A15280" s="15">
        <v>15275</v>
      </c>
      <c r="B15280" s="16" t="s">
        <v>62</v>
      </c>
      <c r="C15280" s="16" t="s">
        <v>138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62</v>
      </c>
      <c r="C15281" s="16" t="s">
        <v>139</v>
      </c>
      <c r="D15281" s="17">
        <v>0</v>
      </c>
      <c r="E15281" s="17">
        <v>0</v>
      </c>
      <c r="F15281" s="17">
        <v>0</v>
      </c>
      <c r="G15281" s="17">
        <v>0</v>
      </c>
      <c r="H15281" s="17">
        <v>0</v>
      </c>
    </row>
    <row r="15282" spans="1:8">
      <c r="A15282" s="15">
        <v>15277</v>
      </c>
      <c r="B15282" s="16" t="s">
        <v>62</v>
      </c>
      <c r="C15282" s="16" t="s">
        <v>140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62</v>
      </c>
      <c r="C15283" s="16" t="s">
        <v>141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62</v>
      </c>
      <c r="C15284" s="16" t="s">
        <v>142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62</v>
      </c>
      <c r="C15285" s="16" t="s">
        <v>143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62</v>
      </c>
      <c r="C15286" s="16" t="s">
        <v>144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62</v>
      </c>
      <c r="C15287" s="16" t="s">
        <v>349</v>
      </c>
      <c r="D15287" s="17">
        <v>0</v>
      </c>
      <c r="E15287" s="17">
        <v>0</v>
      </c>
      <c r="F15287" s="17">
        <v>11</v>
      </c>
      <c r="G15287" s="17">
        <v>0</v>
      </c>
      <c r="H15287" s="17">
        <v>19</v>
      </c>
    </row>
    <row r="15288" spans="1:8">
      <c r="A15288" s="15">
        <v>15283</v>
      </c>
      <c r="B15288" s="16" t="s">
        <v>62</v>
      </c>
      <c r="C15288" s="16" t="s">
        <v>145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62</v>
      </c>
      <c r="C15289" s="16" t="s">
        <v>146</v>
      </c>
      <c r="D15289" s="17">
        <v>0</v>
      </c>
      <c r="E15289" s="17">
        <v>0</v>
      </c>
      <c r="F15289" s="17">
        <v>5</v>
      </c>
      <c r="G15289" s="17">
        <v>0</v>
      </c>
      <c r="H15289" s="17">
        <v>5</v>
      </c>
    </row>
    <row r="15290" spans="1:8">
      <c r="A15290" s="15">
        <v>15285</v>
      </c>
      <c r="B15290" s="16" t="s">
        <v>62</v>
      </c>
      <c r="C15290" s="16" t="s">
        <v>147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62</v>
      </c>
      <c r="C15291" s="16" t="s">
        <v>148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62</v>
      </c>
      <c r="C15292" s="16" t="s">
        <v>350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62</v>
      </c>
      <c r="C15293" s="16" t="s">
        <v>149</v>
      </c>
      <c r="D15293" s="17">
        <v>0</v>
      </c>
      <c r="E15293" s="17">
        <v>0</v>
      </c>
      <c r="F15293" s="17">
        <v>0</v>
      </c>
      <c r="G15293" s="17">
        <v>0</v>
      </c>
      <c r="H15293" s="17">
        <v>0</v>
      </c>
    </row>
    <row r="15294" spans="1:8">
      <c r="A15294" s="15">
        <v>15289</v>
      </c>
      <c r="B15294" s="16" t="s">
        <v>62</v>
      </c>
      <c r="C15294" s="16" t="s">
        <v>150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62</v>
      </c>
      <c r="C15295" s="16" t="s">
        <v>351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62</v>
      </c>
      <c r="C15296" s="16" t="s">
        <v>151</v>
      </c>
      <c r="D15296" s="17">
        <v>0</v>
      </c>
      <c r="E15296" s="17">
        <v>0</v>
      </c>
      <c r="F15296" s="17">
        <v>5</v>
      </c>
      <c r="G15296" s="17">
        <v>0</v>
      </c>
      <c r="H15296" s="17">
        <v>5</v>
      </c>
    </row>
    <row r="15297" spans="1:8">
      <c r="A15297" s="15">
        <v>15292</v>
      </c>
      <c r="B15297" s="16" t="s">
        <v>62</v>
      </c>
      <c r="C15297" s="16" t="s">
        <v>152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62</v>
      </c>
      <c r="C15298" s="16" t="s">
        <v>352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62</v>
      </c>
      <c r="C15299" s="16" t="s">
        <v>153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62</v>
      </c>
      <c r="C15300" s="16" t="s">
        <v>154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62</v>
      </c>
      <c r="C15301" s="16" t="s">
        <v>155</v>
      </c>
      <c r="D15301" s="17">
        <v>0</v>
      </c>
      <c r="E15301" s="17">
        <v>0</v>
      </c>
      <c r="F15301" s="17">
        <v>5</v>
      </c>
      <c r="G15301" s="17">
        <v>0</v>
      </c>
      <c r="H15301" s="17">
        <v>5</v>
      </c>
    </row>
    <row r="15302" spans="1:8">
      <c r="A15302" s="15">
        <v>15297</v>
      </c>
      <c r="B15302" s="16" t="s">
        <v>62</v>
      </c>
      <c r="C15302" s="16" t="s">
        <v>156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62</v>
      </c>
      <c r="C15303" s="16" t="s">
        <v>157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62</v>
      </c>
      <c r="C15304" s="16" t="s">
        <v>158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62</v>
      </c>
      <c r="C15305" s="16" t="s">
        <v>159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62</v>
      </c>
      <c r="C15306" s="16" t="s">
        <v>160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62</v>
      </c>
      <c r="C15307" s="16" t="s">
        <v>161</v>
      </c>
      <c r="D15307" s="17">
        <v>0</v>
      </c>
      <c r="E15307" s="17">
        <v>0</v>
      </c>
      <c r="F15307" s="17">
        <v>0</v>
      </c>
      <c r="G15307" s="17">
        <v>0</v>
      </c>
      <c r="H15307" s="17">
        <v>5</v>
      </c>
    </row>
    <row r="15308" spans="1:8">
      <c r="A15308" s="15">
        <v>15303</v>
      </c>
      <c r="B15308" s="16" t="s">
        <v>62</v>
      </c>
      <c r="C15308" s="16" t="s">
        <v>162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62</v>
      </c>
      <c r="C15309" s="16" t="s">
        <v>163</v>
      </c>
      <c r="D15309" s="17">
        <v>19</v>
      </c>
      <c r="E15309" s="17">
        <v>9</v>
      </c>
      <c r="F15309" s="17">
        <v>180</v>
      </c>
      <c r="G15309" s="17">
        <v>137</v>
      </c>
      <c r="H15309" s="17">
        <v>353</v>
      </c>
    </row>
    <row r="15310" spans="1:8">
      <c r="A15310" s="15">
        <v>15305</v>
      </c>
      <c r="B15310" s="16" t="s">
        <v>62</v>
      </c>
      <c r="C15310" s="16" t="s">
        <v>164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62</v>
      </c>
      <c r="C15311" s="16" t="s">
        <v>165</v>
      </c>
      <c r="D15311" s="17">
        <v>0</v>
      </c>
      <c r="E15311" s="17">
        <v>0</v>
      </c>
      <c r="F15311" s="17">
        <v>0</v>
      </c>
      <c r="G15311" s="17">
        <v>0</v>
      </c>
      <c r="H15311" s="17">
        <v>0</v>
      </c>
    </row>
    <row r="15312" spans="1:8">
      <c r="A15312" s="15">
        <v>15307</v>
      </c>
      <c r="B15312" s="16" t="s">
        <v>62</v>
      </c>
      <c r="C15312" s="16" t="s">
        <v>166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62</v>
      </c>
      <c r="C15313" s="16" t="s">
        <v>167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62</v>
      </c>
      <c r="C15314" s="16" t="s">
        <v>168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62</v>
      </c>
      <c r="C15315" s="16" t="s">
        <v>353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62</v>
      </c>
      <c r="C15316" s="16" t="s">
        <v>169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62</v>
      </c>
      <c r="C15317" s="16" t="s">
        <v>170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62</v>
      </c>
      <c r="C15318" s="16" t="s">
        <v>171</v>
      </c>
      <c r="D15318" s="17">
        <v>0</v>
      </c>
      <c r="E15318" s="17">
        <v>0</v>
      </c>
      <c r="F15318" s="17">
        <v>4</v>
      </c>
      <c r="G15318" s="17">
        <v>0</v>
      </c>
      <c r="H15318" s="17">
        <v>7</v>
      </c>
    </row>
    <row r="15319" spans="1:8">
      <c r="A15319" s="15">
        <v>15314</v>
      </c>
      <c r="B15319" s="16" t="s">
        <v>62</v>
      </c>
      <c r="C15319" s="16" t="s">
        <v>172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62</v>
      </c>
      <c r="C15320" s="16" t="s">
        <v>173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62</v>
      </c>
      <c r="C15321" s="16" t="s">
        <v>174</v>
      </c>
      <c r="D15321" s="17">
        <v>0</v>
      </c>
      <c r="E15321" s="17">
        <v>0</v>
      </c>
      <c r="F15321" s="17">
        <v>0</v>
      </c>
      <c r="G15321" s="17">
        <v>0</v>
      </c>
      <c r="H15321" s="17">
        <v>0</v>
      </c>
    </row>
    <row r="15322" spans="1:8">
      <c r="A15322" s="15">
        <v>15317</v>
      </c>
      <c r="B15322" s="16" t="s">
        <v>62</v>
      </c>
      <c r="C15322" s="16" t="s">
        <v>175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62</v>
      </c>
      <c r="C15323" s="16" t="s">
        <v>176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62</v>
      </c>
      <c r="C15324" s="16" t="s">
        <v>177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62</v>
      </c>
      <c r="C15325" s="16" t="s">
        <v>178</v>
      </c>
      <c r="D15325" s="17">
        <v>0</v>
      </c>
      <c r="E15325" s="17">
        <v>4</v>
      </c>
      <c r="F15325" s="17">
        <v>22</v>
      </c>
      <c r="G15325" s="17">
        <v>12</v>
      </c>
      <c r="H15325" s="17">
        <v>37</v>
      </c>
    </row>
    <row r="15326" spans="1:8">
      <c r="A15326" s="15">
        <v>15321</v>
      </c>
      <c r="B15326" s="16" t="s">
        <v>62</v>
      </c>
      <c r="C15326" s="16" t="s">
        <v>179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62</v>
      </c>
      <c r="C15327" s="16" t="s">
        <v>180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62</v>
      </c>
      <c r="C15328" s="16" t="s">
        <v>181</v>
      </c>
      <c r="D15328" s="17">
        <v>0</v>
      </c>
      <c r="E15328" s="17">
        <v>0</v>
      </c>
      <c r="F15328" s="17">
        <v>6</v>
      </c>
      <c r="G15328" s="17">
        <v>3</v>
      </c>
      <c r="H15328" s="17">
        <v>9</v>
      </c>
    </row>
    <row r="15329" spans="1:8">
      <c r="A15329" s="15">
        <v>15324</v>
      </c>
      <c r="B15329" s="16" t="s">
        <v>62</v>
      </c>
      <c r="C15329" s="16" t="s">
        <v>182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62</v>
      </c>
      <c r="C15330" s="16" t="s">
        <v>183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62</v>
      </c>
      <c r="C15331" s="16" t="s">
        <v>184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62</v>
      </c>
      <c r="C15332" s="16" t="s">
        <v>185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62</v>
      </c>
      <c r="C15333" s="16" t="s">
        <v>186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62</v>
      </c>
      <c r="C15334" s="16" t="s">
        <v>354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62</v>
      </c>
      <c r="C15335" s="16" t="s">
        <v>187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62</v>
      </c>
      <c r="C15336" s="16" t="s">
        <v>188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62</v>
      </c>
      <c r="C15337" s="16" t="s">
        <v>189</v>
      </c>
      <c r="D15337" s="17">
        <v>0</v>
      </c>
      <c r="E15337" s="17">
        <v>0</v>
      </c>
      <c r="F15337" s="17">
        <v>0</v>
      </c>
      <c r="G15337" s="17">
        <v>0</v>
      </c>
      <c r="H15337" s="17">
        <v>0</v>
      </c>
    </row>
    <row r="15338" spans="1:8">
      <c r="A15338" s="15">
        <v>15333</v>
      </c>
      <c r="B15338" s="16" t="s">
        <v>62</v>
      </c>
      <c r="C15338" s="16" t="s">
        <v>190</v>
      </c>
      <c r="D15338" s="17">
        <v>0</v>
      </c>
      <c r="E15338" s="17">
        <v>0</v>
      </c>
      <c r="F15338" s="17">
        <v>0</v>
      </c>
      <c r="G15338" s="17">
        <v>0</v>
      </c>
      <c r="H15338" s="17">
        <v>0</v>
      </c>
    </row>
    <row r="15339" spans="1:8">
      <c r="A15339" s="15">
        <v>15334</v>
      </c>
      <c r="B15339" s="16" t="s">
        <v>62</v>
      </c>
      <c r="C15339" s="16" t="s">
        <v>191</v>
      </c>
      <c r="D15339" s="17">
        <v>0</v>
      </c>
      <c r="E15339" s="17">
        <v>0</v>
      </c>
      <c r="F15339" s="17">
        <v>0</v>
      </c>
      <c r="G15339" s="17">
        <v>0</v>
      </c>
      <c r="H15339" s="17">
        <v>0</v>
      </c>
    </row>
    <row r="15340" spans="1:8">
      <c r="A15340" s="15">
        <v>15335</v>
      </c>
      <c r="B15340" s="16" t="s">
        <v>62</v>
      </c>
      <c r="C15340" s="16" t="s">
        <v>192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62</v>
      </c>
      <c r="C15341" s="16" t="s">
        <v>355</v>
      </c>
      <c r="D15341" s="17">
        <v>0</v>
      </c>
      <c r="E15341" s="17">
        <v>0</v>
      </c>
      <c r="F15341" s="17">
        <v>7</v>
      </c>
      <c r="G15341" s="17">
        <v>0</v>
      </c>
      <c r="H15341" s="17">
        <v>4</v>
      </c>
    </row>
    <row r="15342" spans="1:8">
      <c r="A15342" s="15">
        <v>15337</v>
      </c>
      <c r="B15342" s="16" t="s">
        <v>62</v>
      </c>
      <c r="C15342" s="16" t="s">
        <v>193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62</v>
      </c>
      <c r="C15343" s="16" t="s">
        <v>194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62</v>
      </c>
      <c r="C15344" s="16" t="s">
        <v>195</v>
      </c>
      <c r="D15344" s="17">
        <v>0</v>
      </c>
      <c r="E15344" s="17">
        <v>0</v>
      </c>
      <c r="F15344" s="17">
        <v>4</v>
      </c>
      <c r="G15344" s="17">
        <v>5</v>
      </c>
      <c r="H15344" s="17">
        <v>9</v>
      </c>
    </row>
    <row r="15345" spans="1:8">
      <c r="A15345" s="15">
        <v>15340</v>
      </c>
      <c r="B15345" s="16" t="s">
        <v>62</v>
      </c>
      <c r="C15345" s="16" t="s">
        <v>196</v>
      </c>
      <c r="D15345" s="17">
        <v>0</v>
      </c>
      <c r="E15345" s="17">
        <v>0</v>
      </c>
      <c r="F15345" s="17">
        <v>5</v>
      </c>
      <c r="G15345" s="17">
        <v>0</v>
      </c>
      <c r="H15345" s="17">
        <v>5</v>
      </c>
    </row>
    <row r="15346" spans="1:8">
      <c r="A15346" s="15">
        <v>15341</v>
      </c>
      <c r="B15346" s="16" t="s">
        <v>62</v>
      </c>
      <c r="C15346" s="16" t="s">
        <v>197</v>
      </c>
      <c r="D15346" s="17">
        <v>0</v>
      </c>
      <c r="E15346" s="17">
        <v>0</v>
      </c>
      <c r="F15346" s="17">
        <v>0</v>
      </c>
      <c r="G15346" s="17">
        <v>0</v>
      </c>
      <c r="H15346" s="17">
        <v>0</v>
      </c>
    </row>
    <row r="15347" spans="1:8">
      <c r="A15347" s="15">
        <v>15342</v>
      </c>
      <c r="B15347" s="16" t="s">
        <v>62</v>
      </c>
      <c r="C15347" s="16" t="s">
        <v>198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62</v>
      </c>
      <c r="C15348" s="16" t="s">
        <v>199</v>
      </c>
      <c r="D15348" s="17">
        <v>0</v>
      </c>
      <c r="E15348" s="17">
        <v>7</v>
      </c>
      <c r="F15348" s="17">
        <v>21</v>
      </c>
      <c r="G15348" s="17">
        <v>8</v>
      </c>
      <c r="H15348" s="17">
        <v>33</v>
      </c>
    </row>
    <row r="15349" spans="1:8">
      <c r="A15349" s="15">
        <v>15344</v>
      </c>
      <c r="B15349" s="16" t="s">
        <v>62</v>
      </c>
      <c r="C15349" s="16" t="s">
        <v>200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62</v>
      </c>
      <c r="C15350" s="16" t="s">
        <v>201</v>
      </c>
      <c r="D15350" s="17">
        <v>0</v>
      </c>
      <c r="E15350" s="17">
        <v>0</v>
      </c>
      <c r="F15350" s="17">
        <v>0</v>
      </c>
      <c r="G15350" s="17">
        <v>5</v>
      </c>
      <c r="H15350" s="17">
        <v>5</v>
      </c>
    </row>
    <row r="15351" spans="1:8">
      <c r="A15351" s="15">
        <v>15346</v>
      </c>
      <c r="B15351" s="16" t="s">
        <v>62</v>
      </c>
      <c r="C15351" s="16" t="s">
        <v>202</v>
      </c>
      <c r="D15351" s="17">
        <v>0</v>
      </c>
      <c r="E15351" s="17">
        <v>0</v>
      </c>
      <c r="F15351" s="17">
        <v>8</v>
      </c>
      <c r="G15351" s="17">
        <v>3</v>
      </c>
      <c r="H15351" s="17">
        <v>17</v>
      </c>
    </row>
    <row r="15352" spans="1:8">
      <c r="A15352" s="15">
        <v>15347</v>
      </c>
      <c r="B15352" s="16" t="s">
        <v>62</v>
      </c>
      <c r="C15352" s="16" t="s">
        <v>203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62</v>
      </c>
      <c r="C15353" s="16" t="s">
        <v>204</v>
      </c>
      <c r="D15353" s="17">
        <v>3</v>
      </c>
      <c r="E15353" s="17">
        <v>0</v>
      </c>
      <c r="F15353" s="17">
        <v>0</v>
      </c>
      <c r="G15353" s="17">
        <v>0</v>
      </c>
      <c r="H15353" s="17">
        <v>3</v>
      </c>
    </row>
    <row r="15354" spans="1:8">
      <c r="A15354" s="15">
        <v>15349</v>
      </c>
      <c r="B15354" s="16" t="s">
        <v>62</v>
      </c>
      <c r="C15354" s="16" t="s">
        <v>205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62</v>
      </c>
      <c r="C15355" s="16" t="s">
        <v>356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62</v>
      </c>
      <c r="C15356" s="16" t="s">
        <v>206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62</v>
      </c>
      <c r="C15357" s="16" t="s">
        <v>207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62</v>
      </c>
      <c r="C15358" s="16" t="s">
        <v>208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62</v>
      </c>
      <c r="C15359" s="16" t="s">
        <v>209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62</v>
      </c>
      <c r="C15360" s="16" t="s">
        <v>357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62</v>
      </c>
      <c r="C15361" s="16" t="s">
        <v>358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62</v>
      </c>
      <c r="C15362" s="16" t="s">
        <v>359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62</v>
      </c>
      <c r="C15363" s="16" t="s">
        <v>210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62</v>
      </c>
      <c r="C15364" s="16" t="s">
        <v>360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62</v>
      </c>
      <c r="C15365" s="16" t="s">
        <v>211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62</v>
      </c>
      <c r="C15366" s="16" t="s">
        <v>212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62</v>
      </c>
      <c r="C15367" s="16" t="s">
        <v>213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62</v>
      </c>
      <c r="C15368" s="16" t="s">
        <v>214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62</v>
      </c>
      <c r="C15369" s="16" t="s">
        <v>215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62</v>
      </c>
      <c r="C15370" s="16" t="s">
        <v>216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62</v>
      </c>
      <c r="C15371" s="16" t="s">
        <v>217</v>
      </c>
      <c r="D15371" s="17">
        <v>0</v>
      </c>
      <c r="E15371" s="17">
        <v>0</v>
      </c>
      <c r="F15371" s="17">
        <v>0</v>
      </c>
      <c r="G15371" s="17">
        <v>0</v>
      </c>
      <c r="H15371" s="17">
        <v>0</v>
      </c>
    </row>
    <row r="15372" spans="1:8">
      <c r="A15372" s="15">
        <v>15367</v>
      </c>
      <c r="B15372" s="16" t="s">
        <v>62</v>
      </c>
      <c r="C15372" s="16" t="s">
        <v>218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62</v>
      </c>
      <c r="C15373" s="16" t="s">
        <v>219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62</v>
      </c>
      <c r="C15374" s="16" t="s">
        <v>361</v>
      </c>
      <c r="D15374" s="17">
        <v>0</v>
      </c>
      <c r="E15374" s="17">
        <v>0</v>
      </c>
      <c r="F15374" s="17">
        <v>0</v>
      </c>
      <c r="G15374" s="17">
        <v>0</v>
      </c>
      <c r="H15374" s="17">
        <v>0</v>
      </c>
    </row>
    <row r="15375" spans="1:8">
      <c r="A15375" s="15">
        <v>15370</v>
      </c>
      <c r="B15375" s="16" t="s">
        <v>62</v>
      </c>
      <c r="C15375" s="16" t="s">
        <v>220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62</v>
      </c>
      <c r="C15376" s="16" t="s">
        <v>221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62</v>
      </c>
      <c r="C15377" s="16" t="s">
        <v>222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62</v>
      </c>
      <c r="C15378" s="16" t="s">
        <v>223</v>
      </c>
      <c r="D15378" s="17">
        <v>0</v>
      </c>
      <c r="E15378" s="17">
        <v>0</v>
      </c>
      <c r="F15378" s="17">
        <v>8</v>
      </c>
      <c r="G15378" s="17">
        <v>3</v>
      </c>
      <c r="H15378" s="17">
        <v>12</v>
      </c>
    </row>
    <row r="15379" spans="1:8">
      <c r="A15379" s="15">
        <v>15374</v>
      </c>
      <c r="B15379" s="16" t="s">
        <v>62</v>
      </c>
      <c r="C15379" s="16" t="s">
        <v>224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62</v>
      </c>
      <c r="C15380" s="16" t="s">
        <v>225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62</v>
      </c>
      <c r="C15381" s="16" t="s">
        <v>226</v>
      </c>
      <c r="D15381" s="17">
        <v>0</v>
      </c>
      <c r="E15381" s="17">
        <v>0</v>
      </c>
      <c r="F15381" s="17">
        <v>0</v>
      </c>
      <c r="G15381" s="17">
        <v>4</v>
      </c>
      <c r="H15381" s="17">
        <v>4</v>
      </c>
    </row>
    <row r="15382" spans="1:8">
      <c r="A15382" s="15">
        <v>15377</v>
      </c>
      <c r="B15382" s="16" t="s">
        <v>62</v>
      </c>
      <c r="C15382" s="16" t="s">
        <v>227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62</v>
      </c>
      <c r="C15383" s="16" t="s">
        <v>228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62</v>
      </c>
      <c r="C15384" s="16" t="s">
        <v>373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62</v>
      </c>
      <c r="C15385" s="16" t="s">
        <v>229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62</v>
      </c>
      <c r="C15386" s="16" t="s">
        <v>230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62</v>
      </c>
      <c r="C15387" s="16" t="s">
        <v>231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62</v>
      </c>
      <c r="C15388" s="16" t="s">
        <v>232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62</v>
      </c>
      <c r="C15389" s="16" t="s">
        <v>233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62</v>
      </c>
      <c r="C15390" s="16" t="s">
        <v>362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62</v>
      </c>
      <c r="C15391" s="16" t="s">
        <v>234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62</v>
      </c>
      <c r="C15392" s="16" t="s">
        <v>235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62</v>
      </c>
      <c r="C15393" s="16" t="s">
        <v>236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62</v>
      </c>
      <c r="C15394" s="16" t="s">
        <v>237</v>
      </c>
      <c r="D15394" s="17">
        <v>0</v>
      </c>
      <c r="E15394" s="17">
        <v>0</v>
      </c>
      <c r="F15394" s="17">
        <v>0</v>
      </c>
      <c r="G15394" s="17">
        <v>0</v>
      </c>
      <c r="H15394" s="17">
        <v>0</v>
      </c>
    </row>
    <row r="15395" spans="1:8">
      <c r="A15395" s="15">
        <v>15390</v>
      </c>
      <c r="B15395" s="16" t="s">
        <v>62</v>
      </c>
      <c r="C15395" s="16" t="s">
        <v>238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62</v>
      </c>
      <c r="C15396" s="16" t="s">
        <v>239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62</v>
      </c>
      <c r="C15397" s="16" t="s">
        <v>374</v>
      </c>
      <c r="D15397" s="17">
        <v>0</v>
      </c>
      <c r="E15397" s="17">
        <v>0</v>
      </c>
      <c r="F15397" s="17">
        <v>0</v>
      </c>
      <c r="G15397" s="17">
        <v>0</v>
      </c>
      <c r="H15397" s="17">
        <v>0</v>
      </c>
    </row>
    <row r="15398" spans="1:8">
      <c r="A15398" s="15">
        <v>15393</v>
      </c>
      <c r="B15398" s="16" t="s">
        <v>62</v>
      </c>
      <c r="C15398" s="16" t="s">
        <v>240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62</v>
      </c>
      <c r="C15399" s="16" t="s">
        <v>241</v>
      </c>
      <c r="D15399" s="17">
        <v>0</v>
      </c>
      <c r="E15399" s="17">
        <v>0</v>
      </c>
      <c r="F15399" s="17">
        <v>0</v>
      </c>
      <c r="G15399" s="17">
        <v>0</v>
      </c>
      <c r="H15399" s="17">
        <v>0</v>
      </c>
    </row>
    <row r="15400" spans="1:8">
      <c r="A15400" s="15">
        <v>15395</v>
      </c>
      <c r="B15400" s="16" t="s">
        <v>62</v>
      </c>
      <c r="C15400" s="16" t="s">
        <v>382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62</v>
      </c>
      <c r="C15401" s="16" t="s">
        <v>242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62</v>
      </c>
      <c r="C15402" s="16" t="s">
        <v>243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62</v>
      </c>
      <c r="C15403" s="16" t="s">
        <v>244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62</v>
      </c>
      <c r="C15404" s="16" t="s">
        <v>245</v>
      </c>
      <c r="D15404" s="17">
        <v>0</v>
      </c>
      <c r="E15404" s="17">
        <v>0</v>
      </c>
      <c r="F15404" s="17">
        <v>32</v>
      </c>
      <c r="G15404" s="17">
        <v>29</v>
      </c>
      <c r="H15404" s="17">
        <v>60</v>
      </c>
    </row>
    <row r="15405" spans="1:8">
      <c r="A15405" s="15">
        <v>15400</v>
      </c>
      <c r="B15405" s="16" t="s">
        <v>62</v>
      </c>
      <c r="C15405" s="16" t="s">
        <v>246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62</v>
      </c>
      <c r="C15406" s="16" t="s">
        <v>247</v>
      </c>
      <c r="D15406" s="17">
        <v>27</v>
      </c>
      <c r="E15406" s="17">
        <v>31</v>
      </c>
      <c r="F15406" s="17">
        <v>195</v>
      </c>
      <c r="G15406" s="17">
        <v>35</v>
      </c>
      <c r="H15406" s="17">
        <v>285</v>
      </c>
    </row>
    <row r="15407" spans="1:8">
      <c r="A15407" s="15">
        <v>15402</v>
      </c>
      <c r="B15407" s="16" t="s">
        <v>62</v>
      </c>
      <c r="C15407" s="16" t="s">
        <v>248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62</v>
      </c>
      <c r="C15408" s="16" t="s">
        <v>249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62</v>
      </c>
      <c r="C15409" s="16" t="s">
        <v>250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62</v>
      </c>
      <c r="C15410" s="16" t="s">
        <v>251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62</v>
      </c>
      <c r="C15411" s="16" t="s">
        <v>252</v>
      </c>
      <c r="D15411" s="17">
        <v>0</v>
      </c>
      <c r="E15411" s="17">
        <v>0</v>
      </c>
      <c r="F15411" s="17">
        <v>0</v>
      </c>
      <c r="G15411" s="17">
        <v>0</v>
      </c>
      <c r="H15411" s="17">
        <v>0</v>
      </c>
    </row>
    <row r="15412" spans="1:8">
      <c r="A15412" s="15">
        <v>15407</v>
      </c>
      <c r="B15412" s="16" t="s">
        <v>62</v>
      </c>
      <c r="C15412" s="16" t="s">
        <v>253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62</v>
      </c>
      <c r="C15413" s="16" t="s">
        <v>254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62</v>
      </c>
      <c r="C15414" s="16" t="s">
        <v>255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62</v>
      </c>
      <c r="C15415" s="16" t="s">
        <v>256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62</v>
      </c>
      <c r="C15416" s="16" t="s">
        <v>257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62</v>
      </c>
      <c r="C15417" s="16" t="s">
        <v>258</v>
      </c>
      <c r="D15417" s="17">
        <v>0</v>
      </c>
      <c r="E15417" s="17">
        <v>0</v>
      </c>
      <c r="F15417" s="17">
        <v>5</v>
      </c>
      <c r="G15417" s="17">
        <v>3</v>
      </c>
      <c r="H15417" s="17">
        <v>9</v>
      </c>
    </row>
    <row r="15418" spans="1:8">
      <c r="A15418" s="15">
        <v>15413</v>
      </c>
      <c r="B15418" s="16" t="s">
        <v>62</v>
      </c>
      <c r="C15418" s="16" t="s">
        <v>259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62</v>
      </c>
      <c r="C15419" s="16" t="s">
        <v>260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62</v>
      </c>
      <c r="C15420" s="16" t="s">
        <v>261</v>
      </c>
      <c r="D15420" s="17">
        <v>0</v>
      </c>
      <c r="E15420" s="17">
        <v>0</v>
      </c>
      <c r="F15420" s="17">
        <v>4</v>
      </c>
      <c r="G15420" s="17">
        <v>0</v>
      </c>
      <c r="H15420" s="17">
        <v>4</v>
      </c>
    </row>
    <row r="15421" spans="1:8">
      <c r="A15421" s="15">
        <v>15416</v>
      </c>
      <c r="B15421" s="16" t="s">
        <v>62</v>
      </c>
      <c r="C15421" s="16" t="s">
        <v>262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62</v>
      </c>
      <c r="C15422" s="16" t="s">
        <v>263</v>
      </c>
      <c r="D15422" s="17">
        <v>0</v>
      </c>
      <c r="E15422" s="17">
        <v>0</v>
      </c>
      <c r="F15422" s="17">
        <v>0</v>
      </c>
      <c r="G15422" s="17">
        <v>0</v>
      </c>
      <c r="H15422" s="17">
        <v>0</v>
      </c>
    </row>
    <row r="15423" spans="1:8">
      <c r="A15423" s="15">
        <v>15418</v>
      </c>
      <c r="B15423" s="16" t="s">
        <v>62</v>
      </c>
      <c r="C15423" s="16" t="s">
        <v>264</v>
      </c>
      <c r="D15423" s="17">
        <v>0</v>
      </c>
      <c r="E15423" s="17">
        <v>0</v>
      </c>
      <c r="F15423" s="17">
        <v>0</v>
      </c>
      <c r="G15423" s="17">
        <v>0</v>
      </c>
      <c r="H15423" s="17">
        <v>0</v>
      </c>
    </row>
    <row r="15424" spans="1:8">
      <c r="A15424" s="15">
        <v>15419</v>
      </c>
      <c r="B15424" s="16" t="s">
        <v>62</v>
      </c>
      <c r="C15424" s="16" t="s">
        <v>265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62</v>
      </c>
      <c r="C15425" s="16" t="s">
        <v>266</v>
      </c>
      <c r="D15425" s="17">
        <v>0</v>
      </c>
      <c r="E15425" s="17">
        <v>0</v>
      </c>
      <c r="F15425" s="17">
        <v>0</v>
      </c>
      <c r="G15425" s="17">
        <v>0</v>
      </c>
      <c r="H15425" s="17">
        <v>0</v>
      </c>
    </row>
    <row r="15426" spans="1:8">
      <c r="A15426" s="15">
        <v>15421</v>
      </c>
      <c r="B15426" s="16" t="s">
        <v>62</v>
      </c>
      <c r="C15426" s="16" t="s">
        <v>267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62</v>
      </c>
      <c r="C15427" s="16" t="s">
        <v>268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3</v>
      </c>
    </row>
    <row r="15428" spans="1:8">
      <c r="A15428" s="15">
        <v>15423</v>
      </c>
      <c r="B15428" s="16" t="s">
        <v>62</v>
      </c>
      <c r="C15428" s="16" t="s">
        <v>269</v>
      </c>
      <c r="D15428" s="17">
        <v>18</v>
      </c>
      <c r="E15428" s="17">
        <v>3</v>
      </c>
      <c r="F15428" s="17">
        <v>46</v>
      </c>
      <c r="G15428" s="17">
        <v>0</v>
      </c>
      <c r="H15428" s="17">
        <v>74</v>
      </c>
    </row>
    <row r="15429" spans="1:8">
      <c r="A15429" s="15">
        <v>15424</v>
      </c>
      <c r="B15429" s="16" t="s">
        <v>62</v>
      </c>
      <c r="C15429" s="16" t="s">
        <v>363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62</v>
      </c>
      <c r="C15430" s="16" t="s">
        <v>270</v>
      </c>
      <c r="D15430" s="17">
        <v>0</v>
      </c>
      <c r="E15430" s="17">
        <v>0</v>
      </c>
      <c r="F15430" s="17">
        <v>6</v>
      </c>
      <c r="G15430" s="17">
        <v>0</v>
      </c>
      <c r="H15430" s="17">
        <v>10</v>
      </c>
    </row>
    <row r="15431" spans="1:8">
      <c r="A15431" s="15">
        <v>15426</v>
      </c>
      <c r="B15431" s="16" t="s">
        <v>62</v>
      </c>
      <c r="C15431" s="16" t="s">
        <v>271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62</v>
      </c>
      <c r="C15432" s="16" t="s">
        <v>272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62</v>
      </c>
      <c r="C15433" s="16" t="s">
        <v>273</v>
      </c>
      <c r="D15433" s="17">
        <v>0</v>
      </c>
      <c r="E15433" s="17">
        <v>0</v>
      </c>
      <c r="F15433" s="17">
        <v>0</v>
      </c>
      <c r="G15433" s="17">
        <v>0</v>
      </c>
      <c r="H15433" s="17">
        <v>0</v>
      </c>
    </row>
    <row r="15434" spans="1:8">
      <c r="A15434" s="15">
        <v>15429</v>
      </c>
      <c r="B15434" s="16" t="s">
        <v>62</v>
      </c>
      <c r="C15434" s="16" t="s">
        <v>274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62</v>
      </c>
      <c r="C15435" s="16" t="s">
        <v>275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62</v>
      </c>
      <c r="C15436" s="16" t="s">
        <v>276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62</v>
      </c>
      <c r="C15437" s="16" t="s">
        <v>277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62</v>
      </c>
      <c r="C15438" s="16" t="s">
        <v>278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62</v>
      </c>
      <c r="C15439" s="16" t="s">
        <v>364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62</v>
      </c>
      <c r="C15440" s="16" t="s">
        <v>279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62</v>
      </c>
      <c r="C15441" s="16" t="s">
        <v>280</v>
      </c>
      <c r="D15441" s="17">
        <v>0</v>
      </c>
      <c r="E15441" s="17">
        <v>0</v>
      </c>
      <c r="F15441" s="17">
        <v>15</v>
      </c>
      <c r="G15441" s="17">
        <v>11</v>
      </c>
      <c r="H15441" s="17">
        <v>26</v>
      </c>
    </row>
    <row r="15442" spans="1:8">
      <c r="A15442" s="15">
        <v>15437</v>
      </c>
      <c r="B15442" s="16" t="s">
        <v>62</v>
      </c>
      <c r="C15442" s="16" t="s">
        <v>281</v>
      </c>
      <c r="D15442" s="17">
        <v>0</v>
      </c>
      <c r="E15442" s="17">
        <v>0</v>
      </c>
      <c r="F15442" s="17">
        <v>0</v>
      </c>
      <c r="G15442" s="17">
        <v>0</v>
      </c>
      <c r="H15442" s="17">
        <v>0</v>
      </c>
    </row>
    <row r="15443" spans="1:8">
      <c r="A15443" s="15">
        <v>15438</v>
      </c>
      <c r="B15443" s="16" t="s">
        <v>62</v>
      </c>
      <c r="C15443" s="16" t="s">
        <v>282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62</v>
      </c>
      <c r="C15444" s="16" t="s">
        <v>283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62</v>
      </c>
      <c r="C15445" s="16" t="s">
        <v>284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62</v>
      </c>
      <c r="C15446" s="16" t="s">
        <v>285</v>
      </c>
      <c r="D15446" s="17">
        <v>6</v>
      </c>
      <c r="E15446" s="17">
        <v>0</v>
      </c>
      <c r="F15446" s="17">
        <v>0</v>
      </c>
      <c r="G15446" s="17">
        <v>0</v>
      </c>
      <c r="H15446" s="17">
        <v>5</v>
      </c>
    </row>
    <row r="15447" spans="1:8">
      <c r="A15447" s="15">
        <v>15442</v>
      </c>
      <c r="B15447" s="16" t="s">
        <v>62</v>
      </c>
      <c r="C15447" s="16" t="s">
        <v>375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0</v>
      </c>
    </row>
    <row r="15448" spans="1:8">
      <c r="A15448" s="15">
        <v>15443</v>
      </c>
      <c r="B15448" s="16" t="s">
        <v>62</v>
      </c>
      <c r="C15448" s="16" t="s">
        <v>286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62</v>
      </c>
      <c r="C15449" s="16" t="s">
        <v>287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62</v>
      </c>
      <c r="C15450" s="16" t="s">
        <v>288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62</v>
      </c>
      <c r="C15451" s="16" t="s">
        <v>289</v>
      </c>
      <c r="D15451" s="17">
        <v>0</v>
      </c>
      <c r="E15451" s="17">
        <v>0</v>
      </c>
      <c r="F15451" s="17">
        <v>0</v>
      </c>
      <c r="G15451" s="17">
        <v>0</v>
      </c>
      <c r="H15451" s="17">
        <v>0</v>
      </c>
    </row>
    <row r="15452" spans="1:8">
      <c r="A15452" s="15">
        <v>15447</v>
      </c>
      <c r="B15452" s="16" t="s">
        <v>62</v>
      </c>
      <c r="C15452" s="16" t="s">
        <v>290</v>
      </c>
      <c r="D15452" s="17">
        <v>8</v>
      </c>
      <c r="E15452" s="17">
        <v>0</v>
      </c>
      <c r="F15452" s="17">
        <v>26</v>
      </c>
      <c r="G15452" s="17">
        <v>0</v>
      </c>
      <c r="H15452" s="17">
        <v>31</v>
      </c>
    </row>
    <row r="15453" spans="1:8">
      <c r="A15453" s="15">
        <v>15448</v>
      </c>
      <c r="B15453" s="16" t="s">
        <v>62</v>
      </c>
      <c r="C15453" s="16" t="s">
        <v>291</v>
      </c>
      <c r="D15453" s="17">
        <v>0</v>
      </c>
      <c r="E15453" s="17">
        <v>0</v>
      </c>
      <c r="F15453" s="17">
        <v>0</v>
      </c>
      <c r="G15453" s="17">
        <v>0</v>
      </c>
      <c r="H15453" s="17">
        <v>0</v>
      </c>
    </row>
    <row r="15454" spans="1:8">
      <c r="A15454" s="15">
        <v>15449</v>
      </c>
      <c r="B15454" s="16" t="s">
        <v>62</v>
      </c>
      <c r="C15454" s="16" t="s">
        <v>292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62</v>
      </c>
      <c r="C15455" s="16" t="s">
        <v>293</v>
      </c>
      <c r="D15455" s="17">
        <v>0</v>
      </c>
      <c r="E15455" s="17">
        <v>0</v>
      </c>
      <c r="F15455" s="17">
        <v>3</v>
      </c>
      <c r="G15455" s="17">
        <v>0</v>
      </c>
      <c r="H15455" s="17">
        <v>3</v>
      </c>
    </row>
    <row r="15456" spans="1:8">
      <c r="A15456" s="15">
        <v>15451</v>
      </c>
      <c r="B15456" s="16" t="s">
        <v>62</v>
      </c>
      <c r="C15456" s="16" t="s">
        <v>365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62</v>
      </c>
      <c r="C15457" s="16" t="s">
        <v>294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62</v>
      </c>
      <c r="C15458" s="16" t="s">
        <v>295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62</v>
      </c>
      <c r="C15459" s="16" t="s">
        <v>296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62</v>
      </c>
      <c r="C15460" s="16" t="s">
        <v>297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62</v>
      </c>
      <c r="C15461" s="16" t="s">
        <v>298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62</v>
      </c>
      <c r="C15462" s="16" t="s">
        <v>299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62</v>
      </c>
      <c r="C15463" s="16" t="s">
        <v>300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62</v>
      </c>
      <c r="C15464" s="16" t="s">
        <v>301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62</v>
      </c>
      <c r="C15465" s="16" t="s">
        <v>366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62</v>
      </c>
      <c r="C15466" s="16" t="s">
        <v>302</v>
      </c>
      <c r="D15466" s="17">
        <v>0</v>
      </c>
      <c r="E15466" s="17">
        <v>0</v>
      </c>
      <c r="F15466" s="17">
        <v>9</v>
      </c>
      <c r="G15466" s="17">
        <v>0</v>
      </c>
      <c r="H15466" s="17">
        <v>10</v>
      </c>
    </row>
    <row r="15467" spans="1:8">
      <c r="A15467" s="15">
        <v>15462</v>
      </c>
      <c r="B15467" s="16" t="s">
        <v>62</v>
      </c>
      <c r="C15467" s="16" t="s">
        <v>383</v>
      </c>
      <c r="D15467" s="17">
        <v>0</v>
      </c>
      <c r="E15467" s="17">
        <v>0</v>
      </c>
      <c r="F15467" s="17">
        <v>0</v>
      </c>
      <c r="G15467" s="17">
        <v>0</v>
      </c>
      <c r="H15467" s="17">
        <v>0</v>
      </c>
    </row>
    <row r="15468" spans="1:8">
      <c r="A15468" s="15">
        <v>15463</v>
      </c>
      <c r="B15468" s="16" t="s">
        <v>62</v>
      </c>
      <c r="C15468" s="16" t="s">
        <v>384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62</v>
      </c>
      <c r="C15469" s="16" t="s">
        <v>385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62</v>
      </c>
      <c r="C15470" s="16" t="s">
        <v>386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62</v>
      </c>
      <c r="C15471" s="16" t="s">
        <v>387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62</v>
      </c>
      <c r="C15472" s="16" t="s">
        <v>303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62</v>
      </c>
      <c r="C15473" s="16" t="s">
        <v>304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62</v>
      </c>
      <c r="C15474" s="16" t="s">
        <v>376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62</v>
      </c>
      <c r="C15475" s="16" t="s">
        <v>305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62</v>
      </c>
      <c r="C15476" s="16" t="s">
        <v>306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62</v>
      </c>
      <c r="C15477" s="16" t="s">
        <v>307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62</v>
      </c>
      <c r="C15478" s="16" t="s">
        <v>308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62</v>
      </c>
      <c r="C15479" s="16" t="s">
        <v>309</v>
      </c>
      <c r="D15479" s="17">
        <v>0</v>
      </c>
      <c r="E15479" s="17">
        <v>0</v>
      </c>
      <c r="F15479" s="17">
        <v>0</v>
      </c>
      <c r="G15479" s="17">
        <v>0</v>
      </c>
      <c r="H15479" s="17">
        <v>9</v>
      </c>
    </row>
    <row r="15480" spans="1:8">
      <c r="A15480" s="15">
        <v>15475</v>
      </c>
      <c r="B15480" s="16" t="s">
        <v>62</v>
      </c>
      <c r="C15480" s="16" t="s">
        <v>310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62</v>
      </c>
      <c r="C15481" s="16" t="s">
        <v>311</v>
      </c>
      <c r="D15481" s="17">
        <v>0</v>
      </c>
      <c r="E15481" s="17">
        <v>0</v>
      </c>
      <c r="F15481" s="17">
        <v>25</v>
      </c>
      <c r="G15481" s="17">
        <v>0</v>
      </c>
      <c r="H15481" s="17">
        <v>25</v>
      </c>
    </row>
    <row r="15482" spans="1:8">
      <c r="A15482" s="15">
        <v>15477</v>
      </c>
      <c r="B15482" s="16" t="s">
        <v>62</v>
      </c>
      <c r="C15482" s="16" t="s">
        <v>312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62</v>
      </c>
      <c r="C15483" s="16" t="s">
        <v>313</v>
      </c>
      <c r="D15483" s="17">
        <v>0</v>
      </c>
      <c r="E15483" s="17">
        <v>0</v>
      </c>
      <c r="F15483" s="17">
        <v>0</v>
      </c>
      <c r="G15483" s="17">
        <v>0</v>
      </c>
      <c r="H15483" s="17">
        <v>0</v>
      </c>
    </row>
    <row r="15484" spans="1:8">
      <c r="A15484" s="15">
        <v>15479</v>
      </c>
      <c r="B15484" s="16" t="s">
        <v>62</v>
      </c>
      <c r="C15484" s="16" t="s">
        <v>314</v>
      </c>
      <c r="D15484" s="17">
        <v>3</v>
      </c>
      <c r="E15484" s="17">
        <v>0</v>
      </c>
      <c r="F15484" s="17">
        <v>7</v>
      </c>
      <c r="G15484" s="17">
        <v>0</v>
      </c>
      <c r="H15484" s="17">
        <v>14</v>
      </c>
    </row>
    <row r="15485" spans="1:8">
      <c r="A15485" s="15">
        <v>15480</v>
      </c>
      <c r="B15485" s="16" t="s">
        <v>62</v>
      </c>
      <c r="C15485" s="16" t="s">
        <v>388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62</v>
      </c>
      <c r="C15486" s="16" t="s">
        <v>367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62</v>
      </c>
      <c r="C15487" s="16" t="s">
        <v>315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62</v>
      </c>
      <c r="C15488" s="16" t="s">
        <v>316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62</v>
      </c>
      <c r="C15489" s="16" t="s">
        <v>317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62</v>
      </c>
      <c r="C15490" s="16" t="s">
        <v>318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62</v>
      </c>
      <c r="C15491" s="16" t="s">
        <v>319</v>
      </c>
      <c r="D15491" s="17">
        <v>0</v>
      </c>
      <c r="E15491" s="17">
        <v>0</v>
      </c>
      <c r="F15491" s="17">
        <v>0</v>
      </c>
      <c r="G15491" s="17">
        <v>0</v>
      </c>
      <c r="H15491" s="17">
        <v>0</v>
      </c>
    </row>
    <row r="15492" spans="1:8">
      <c r="A15492" s="15">
        <v>15487</v>
      </c>
      <c r="B15492" s="16" t="s">
        <v>62</v>
      </c>
      <c r="C15492" s="16" t="s">
        <v>320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62</v>
      </c>
      <c r="C15493" s="16" t="s">
        <v>321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62</v>
      </c>
      <c r="C15494" s="16" t="s">
        <v>377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62</v>
      </c>
      <c r="C15495" s="16" t="s">
        <v>322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62</v>
      </c>
      <c r="C15496" s="16" t="s">
        <v>323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62</v>
      </c>
      <c r="C15497" s="16" t="s">
        <v>324</v>
      </c>
      <c r="D15497" s="17">
        <v>0</v>
      </c>
      <c r="E15497" s="17">
        <v>3</v>
      </c>
      <c r="F15497" s="17">
        <v>3</v>
      </c>
      <c r="G15497" s="17">
        <v>0</v>
      </c>
      <c r="H15497" s="17">
        <v>5</v>
      </c>
    </row>
    <row r="15498" spans="1:8">
      <c r="A15498" s="15">
        <v>15493</v>
      </c>
      <c r="B15498" s="16" t="s">
        <v>62</v>
      </c>
      <c r="C15498" s="16" t="s">
        <v>325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62</v>
      </c>
      <c r="C15499" s="16" t="s">
        <v>368</v>
      </c>
      <c r="D15499" s="17">
        <v>0</v>
      </c>
      <c r="E15499" s="17">
        <v>0</v>
      </c>
      <c r="F15499" s="17">
        <v>0</v>
      </c>
      <c r="G15499" s="17">
        <v>0</v>
      </c>
      <c r="H15499" s="17">
        <v>0</v>
      </c>
    </row>
    <row r="15500" spans="1:8">
      <c r="A15500" s="15">
        <v>15495</v>
      </c>
      <c r="B15500" s="16" t="s">
        <v>62</v>
      </c>
      <c r="C15500" s="16" t="s">
        <v>326</v>
      </c>
      <c r="D15500" s="17">
        <v>0</v>
      </c>
      <c r="E15500" s="17">
        <v>0</v>
      </c>
      <c r="F15500" s="17">
        <v>17</v>
      </c>
      <c r="G15500" s="17">
        <v>5</v>
      </c>
      <c r="H15500" s="17">
        <v>25</v>
      </c>
    </row>
    <row r="15501" spans="1:8">
      <c r="A15501" s="15">
        <v>15496</v>
      </c>
      <c r="B15501" s="16" t="s">
        <v>62</v>
      </c>
      <c r="C15501" s="16" t="s">
        <v>327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62</v>
      </c>
      <c r="C15502" s="16" t="s">
        <v>328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62</v>
      </c>
      <c r="C15503" s="16" t="s">
        <v>329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62</v>
      </c>
      <c r="C15504" s="16" t="s">
        <v>379</v>
      </c>
      <c r="D15504" s="17">
        <v>0</v>
      </c>
      <c r="E15504" s="17">
        <v>0</v>
      </c>
      <c r="F15504" s="17">
        <v>0</v>
      </c>
      <c r="G15504" s="17">
        <v>0</v>
      </c>
      <c r="H15504" s="17">
        <v>0</v>
      </c>
    </row>
    <row r="15505" spans="1:8">
      <c r="A15505" s="15">
        <v>15500</v>
      </c>
      <c r="B15505" s="16" t="s">
        <v>62</v>
      </c>
      <c r="C15505" s="16" t="s">
        <v>369</v>
      </c>
      <c r="D15505" s="17">
        <v>0</v>
      </c>
      <c r="E15505" s="17">
        <v>0</v>
      </c>
      <c r="F15505" s="17">
        <v>0</v>
      </c>
      <c r="G15505" s="17">
        <v>0</v>
      </c>
      <c r="H15505" s="17">
        <v>4</v>
      </c>
    </row>
    <row r="15506" spans="1:8">
      <c r="A15506" s="15">
        <v>15501</v>
      </c>
      <c r="B15506" s="16" t="s">
        <v>62</v>
      </c>
      <c r="C15506" s="16" t="s">
        <v>389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62</v>
      </c>
      <c r="C15507" s="16" t="s">
        <v>390</v>
      </c>
      <c r="D15507" s="17">
        <v>0</v>
      </c>
      <c r="E15507" s="17">
        <v>0</v>
      </c>
      <c r="F15507" s="17">
        <v>0</v>
      </c>
      <c r="G15507" s="17">
        <v>0</v>
      </c>
      <c r="H15507" s="17">
        <v>0</v>
      </c>
    </row>
    <row r="15508" spans="1:8">
      <c r="A15508" s="15">
        <v>15503</v>
      </c>
      <c r="B15508" s="16" t="s">
        <v>62</v>
      </c>
      <c r="C15508" s="16" t="s">
        <v>330</v>
      </c>
      <c r="D15508" s="17">
        <v>0</v>
      </c>
      <c r="E15508" s="17">
        <v>0</v>
      </c>
      <c r="F15508" s="17">
        <v>9</v>
      </c>
      <c r="G15508" s="17">
        <v>0</v>
      </c>
      <c r="H15508" s="17">
        <v>7</v>
      </c>
    </row>
    <row r="15509" spans="1:8">
      <c r="A15509" s="15">
        <v>15504</v>
      </c>
      <c r="B15509" s="16" t="s">
        <v>62</v>
      </c>
      <c r="C15509" s="16" t="s">
        <v>391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62</v>
      </c>
      <c r="C15510" s="16" t="s">
        <v>392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62</v>
      </c>
      <c r="C15511" s="16" t="s">
        <v>393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62</v>
      </c>
      <c r="C15512" s="16" t="s">
        <v>331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62</v>
      </c>
      <c r="C15513" s="16" t="s">
        <v>394</v>
      </c>
      <c r="D15513" s="17">
        <v>3363</v>
      </c>
      <c r="E15513" s="17">
        <v>1696</v>
      </c>
      <c r="F15513" s="17">
        <v>8370</v>
      </c>
      <c r="G15513" s="17">
        <v>3070</v>
      </c>
      <c r="H15513" s="17">
        <v>16499</v>
      </c>
    </row>
    <row r="15514" spans="1:8">
      <c r="A15514" s="15">
        <v>15509</v>
      </c>
      <c r="B15514" s="16" t="s">
        <v>62</v>
      </c>
      <c r="C15514" s="16" t="s">
        <v>332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62</v>
      </c>
      <c r="C15515" s="16" t="s">
        <v>333</v>
      </c>
      <c r="D15515" s="17">
        <v>0</v>
      </c>
      <c r="E15515" s="17">
        <v>0</v>
      </c>
      <c r="F15515" s="17">
        <v>14</v>
      </c>
      <c r="G15515" s="17">
        <v>0</v>
      </c>
      <c r="H15515" s="17">
        <v>13</v>
      </c>
    </row>
    <row r="15516" spans="1:8">
      <c r="A15516" s="15">
        <v>15511</v>
      </c>
      <c r="B15516" s="16" t="s">
        <v>63</v>
      </c>
      <c r="C15516" s="16" t="s">
        <v>97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63</v>
      </c>
      <c r="C15517" s="16" t="s">
        <v>347</v>
      </c>
      <c r="D15517" s="17">
        <v>0</v>
      </c>
      <c r="E15517" s="17">
        <v>0</v>
      </c>
      <c r="F15517" s="17">
        <v>0</v>
      </c>
      <c r="G15517" s="17">
        <v>0</v>
      </c>
      <c r="H15517" s="17">
        <v>0</v>
      </c>
    </row>
    <row r="15518" spans="1:8">
      <c r="A15518" s="15">
        <v>15513</v>
      </c>
      <c r="B15518" s="16" t="s">
        <v>63</v>
      </c>
      <c r="C15518" s="16" t="s">
        <v>98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63</v>
      </c>
      <c r="C15519" s="16" t="s">
        <v>99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63</v>
      </c>
      <c r="C15520" s="16" t="s">
        <v>100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63</v>
      </c>
      <c r="C15521" s="16" t="s">
        <v>101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63</v>
      </c>
      <c r="C15522" s="16" t="s">
        <v>102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63</v>
      </c>
      <c r="C15523" s="16" t="s">
        <v>103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63</v>
      </c>
      <c r="C15524" s="16" t="s">
        <v>104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63</v>
      </c>
      <c r="C15525" s="16" t="s">
        <v>105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63</v>
      </c>
      <c r="C15526" s="16" t="s">
        <v>106</v>
      </c>
      <c r="D15526" s="17">
        <v>0</v>
      </c>
      <c r="E15526" s="17">
        <v>0</v>
      </c>
      <c r="F15526" s="17">
        <v>4</v>
      </c>
      <c r="G15526" s="17">
        <v>0</v>
      </c>
      <c r="H15526" s="17">
        <v>3</v>
      </c>
    </row>
    <row r="15527" spans="1:8">
      <c r="A15527" s="15">
        <v>15522</v>
      </c>
      <c r="B15527" s="16" t="s">
        <v>63</v>
      </c>
      <c r="C15527" s="16" t="s">
        <v>107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63</v>
      </c>
      <c r="C15528" s="16" t="s">
        <v>108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63</v>
      </c>
      <c r="C15529" s="16" t="s">
        <v>109</v>
      </c>
      <c r="D15529" s="17">
        <v>0</v>
      </c>
      <c r="E15529" s="17">
        <v>0</v>
      </c>
      <c r="F15529" s="17">
        <v>0</v>
      </c>
      <c r="G15529" s="17">
        <v>0</v>
      </c>
      <c r="H15529" s="17">
        <v>0</v>
      </c>
    </row>
    <row r="15530" spans="1:8">
      <c r="A15530" s="15">
        <v>15525</v>
      </c>
      <c r="B15530" s="16" t="s">
        <v>63</v>
      </c>
      <c r="C15530" s="16" t="s">
        <v>110</v>
      </c>
      <c r="D15530" s="17">
        <v>2007</v>
      </c>
      <c r="E15530" s="17">
        <v>1065</v>
      </c>
      <c r="F15530" s="17">
        <v>5548</v>
      </c>
      <c r="G15530" s="17">
        <v>2245</v>
      </c>
      <c r="H15530" s="17">
        <v>10869</v>
      </c>
    </row>
    <row r="15531" spans="1:8">
      <c r="A15531" s="15">
        <v>15526</v>
      </c>
      <c r="B15531" s="16" t="s">
        <v>63</v>
      </c>
      <c r="C15531" s="16" t="s">
        <v>348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63</v>
      </c>
      <c r="C15532" s="16" t="s">
        <v>111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63</v>
      </c>
      <c r="C15533" s="16" t="s">
        <v>112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63</v>
      </c>
      <c r="C15534" s="16" t="s">
        <v>113</v>
      </c>
      <c r="D15534" s="17">
        <v>0</v>
      </c>
      <c r="E15534" s="17">
        <v>0</v>
      </c>
      <c r="F15534" s="17">
        <v>5</v>
      </c>
      <c r="G15534" s="17">
        <v>4</v>
      </c>
      <c r="H15534" s="17">
        <v>11</v>
      </c>
    </row>
    <row r="15535" spans="1:8">
      <c r="A15535" s="15">
        <v>15530</v>
      </c>
      <c r="B15535" s="16" t="s">
        <v>63</v>
      </c>
      <c r="C15535" s="16" t="s">
        <v>114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63</v>
      </c>
      <c r="C15536" s="16" t="s">
        <v>115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63</v>
      </c>
      <c r="C15537" s="16" t="s">
        <v>116</v>
      </c>
      <c r="D15537" s="17">
        <v>3</v>
      </c>
      <c r="E15537" s="17">
        <v>0</v>
      </c>
      <c r="F15537" s="17">
        <v>0</v>
      </c>
      <c r="G15537" s="17">
        <v>0</v>
      </c>
      <c r="H15537" s="17">
        <v>3</v>
      </c>
    </row>
    <row r="15538" spans="1:8">
      <c r="A15538" s="15">
        <v>15533</v>
      </c>
      <c r="B15538" s="16" t="s">
        <v>63</v>
      </c>
      <c r="C15538" s="16" t="s">
        <v>117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63</v>
      </c>
      <c r="C15539" s="16" t="s">
        <v>118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63</v>
      </c>
      <c r="C15540" s="16" t="s">
        <v>119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63</v>
      </c>
      <c r="C15541" s="16" t="s">
        <v>120</v>
      </c>
      <c r="D15541" s="17">
        <v>0</v>
      </c>
      <c r="E15541" s="17">
        <v>0</v>
      </c>
      <c r="F15541" s="17">
        <v>0</v>
      </c>
      <c r="G15541" s="17">
        <v>3</v>
      </c>
      <c r="H15541" s="17">
        <v>4</v>
      </c>
    </row>
    <row r="15542" spans="1:8">
      <c r="A15542" s="15">
        <v>15537</v>
      </c>
      <c r="B15542" s="16" t="s">
        <v>63</v>
      </c>
      <c r="C15542" s="16" t="s">
        <v>121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63</v>
      </c>
      <c r="C15543" s="16" t="s">
        <v>122</v>
      </c>
      <c r="D15543" s="17">
        <v>0</v>
      </c>
      <c r="E15543" s="17">
        <v>0</v>
      </c>
      <c r="F15543" s="17">
        <v>0</v>
      </c>
      <c r="G15543" s="17">
        <v>0</v>
      </c>
      <c r="H15543" s="17">
        <v>0</v>
      </c>
    </row>
    <row r="15544" spans="1:8">
      <c r="A15544" s="15">
        <v>15539</v>
      </c>
      <c r="B15544" s="16" t="s">
        <v>63</v>
      </c>
      <c r="C15544" s="16" t="s">
        <v>123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63</v>
      </c>
      <c r="C15545" s="16" t="s">
        <v>124</v>
      </c>
      <c r="D15545" s="17">
        <v>0</v>
      </c>
      <c r="E15545" s="17">
        <v>0</v>
      </c>
      <c r="F15545" s="17">
        <v>0</v>
      </c>
      <c r="G15545" s="17">
        <v>0</v>
      </c>
      <c r="H15545" s="17">
        <v>0</v>
      </c>
    </row>
    <row r="15546" spans="1:8">
      <c r="A15546" s="15">
        <v>15541</v>
      </c>
      <c r="B15546" s="16" t="s">
        <v>63</v>
      </c>
      <c r="C15546" s="16" t="s">
        <v>380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63</v>
      </c>
      <c r="C15547" s="16" t="s">
        <v>372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63</v>
      </c>
      <c r="C15548" s="16" t="s">
        <v>125</v>
      </c>
      <c r="D15548" s="17">
        <v>0</v>
      </c>
      <c r="E15548" s="17">
        <v>0</v>
      </c>
      <c r="F15548" s="17">
        <v>0</v>
      </c>
      <c r="G15548" s="17">
        <v>3</v>
      </c>
      <c r="H15548" s="17">
        <v>7</v>
      </c>
    </row>
    <row r="15549" spans="1:8">
      <c r="A15549" s="15">
        <v>15544</v>
      </c>
      <c r="B15549" s="16" t="s">
        <v>63</v>
      </c>
      <c r="C15549" s="16" t="s">
        <v>126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63</v>
      </c>
      <c r="C15550" s="16" t="s">
        <v>127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63</v>
      </c>
      <c r="C15551" s="16" t="s">
        <v>128</v>
      </c>
      <c r="D15551" s="17">
        <v>0</v>
      </c>
      <c r="E15551" s="17">
        <v>0</v>
      </c>
      <c r="F15551" s="17">
        <v>0</v>
      </c>
      <c r="G15551" s="17">
        <v>0</v>
      </c>
      <c r="H15551" s="17">
        <v>0</v>
      </c>
    </row>
    <row r="15552" spans="1:8">
      <c r="A15552" s="15">
        <v>15547</v>
      </c>
      <c r="B15552" s="16" t="s">
        <v>63</v>
      </c>
      <c r="C15552" s="16" t="s">
        <v>129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63</v>
      </c>
      <c r="C15553" s="16" t="s">
        <v>130</v>
      </c>
      <c r="D15553" s="17">
        <v>0</v>
      </c>
      <c r="E15553" s="17">
        <v>0</v>
      </c>
      <c r="F15553" s="17">
        <v>0</v>
      </c>
      <c r="G15553" s="17">
        <v>0</v>
      </c>
      <c r="H15553" s="17">
        <v>0</v>
      </c>
    </row>
    <row r="15554" spans="1:8">
      <c r="A15554" s="15">
        <v>15549</v>
      </c>
      <c r="B15554" s="16" t="s">
        <v>63</v>
      </c>
      <c r="C15554" s="16" t="s">
        <v>131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63</v>
      </c>
      <c r="C15555" s="16" t="s">
        <v>132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63</v>
      </c>
      <c r="C15556" s="16" t="s">
        <v>381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63</v>
      </c>
      <c r="C15557" s="16" t="s">
        <v>133</v>
      </c>
      <c r="D15557" s="17">
        <v>0</v>
      </c>
      <c r="E15557" s="17">
        <v>0</v>
      </c>
      <c r="F15557" s="17">
        <v>3</v>
      </c>
      <c r="G15557" s="17">
        <v>0</v>
      </c>
      <c r="H15557" s="17">
        <v>3</v>
      </c>
    </row>
    <row r="15558" spans="1:8">
      <c r="A15558" s="15">
        <v>15553</v>
      </c>
      <c r="B15558" s="16" t="s">
        <v>63</v>
      </c>
      <c r="C15558" s="16" t="s">
        <v>134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63</v>
      </c>
      <c r="C15559" s="16" t="s">
        <v>135</v>
      </c>
      <c r="D15559" s="17">
        <v>0</v>
      </c>
      <c r="E15559" s="17">
        <v>0</v>
      </c>
      <c r="F15559" s="17">
        <v>19</v>
      </c>
      <c r="G15559" s="17">
        <v>3</v>
      </c>
      <c r="H15559" s="17">
        <v>18</v>
      </c>
    </row>
    <row r="15560" spans="1:8">
      <c r="A15560" s="15">
        <v>15555</v>
      </c>
      <c r="B15560" s="16" t="s">
        <v>63</v>
      </c>
      <c r="C15560" s="16" t="s">
        <v>136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63</v>
      </c>
      <c r="C15561" s="16" t="s">
        <v>137</v>
      </c>
      <c r="D15561" s="17">
        <v>0</v>
      </c>
      <c r="E15561" s="17">
        <v>0</v>
      </c>
      <c r="F15561" s="17">
        <v>0</v>
      </c>
      <c r="G15561" s="17">
        <v>0</v>
      </c>
      <c r="H15561" s="17">
        <v>0</v>
      </c>
    </row>
    <row r="15562" spans="1:8">
      <c r="A15562" s="15">
        <v>15557</v>
      </c>
      <c r="B15562" s="16" t="s">
        <v>63</v>
      </c>
      <c r="C15562" s="16" t="s">
        <v>138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63</v>
      </c>
      <c r="C15563" s="16" t="s">
        <v>139</v>
      </c>
      <c r="D15563" s="17">
        <v>0</v>
      </c>
      <c r="E15563" s="17">
        <v>0</v>
      </c>
      <c r="F15563" s="17">
        <v>0</v>
      </c>
      <c r="G15563" s="17">
        <v>0</v>
      </c>
      <c r="H15563" s="17">
        <v>0</v>
      </c>
    </row>
    <row r="15564" spans="1:8">
      <c r="A15564" s="15">
        <v>15559</v>
      </c>
      <c r="B15564" s="16" t="s">
        <v>63</v>
      </c>
      <c r="C15564" s="16" t="s">
        <v>140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63</v>
      </c>
      <c r="C15565" s="16" t="s">
        <v>141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63</v>
      </c>
      <c r="C15566" s="16" t="s">
        <v>142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63</v>
      </c>
      <c r="C15567" s="16" t="s">
        <v>143</v>
      </c>
      <c r="D15567" s="17">
        <v>0</v>
      </c>
      <c r="E15567" s="17">
        <v>0</v>
      </c>
      <c r="F15567" s="17">
        <v>0</v>
      </c>
      <c r="G15567" s="17">
        <v>0</v>
      </c>
      <c r="H15567" s="17">
        <v>5</v>
      </c>
    </row>
    <row r="15568" spans="1:8">
      <c r="A15568" s="15">
        <v>15563</v>
      </c>
      <c r="B15568" s="16" t="s">
        <v>63</v>
      </c>
      <c r="C15568" s="16" t="s">
        <v>144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63</v>
      </c>
      <c r="C15569" s="16" t="s">
        <v>349</v>
      </c>
      <c r="D15569" s="17">
        <v>0</v>
      </c>
      <c r="E15569" s="17">
        <v>4</v>
      </c>
      <c r="F15569" s="17">
        <v>8</v>
      </c>
      <c r="G15569" s="17">
        <v>4</v>
      </c>
      <c r="H15569" s="17">
        <v>21</v>
      </c>
    </row>
    <row r="15570" spans="1:8">
      <c r="A15570" s="15">
        <v>15565</v>
      </c>
      <c r="B15570" s="16" t="s">
        <v>63</v>
      </c>
      <c r="C15570" s="16" t="s">
        <v>145</v>
      </c>
      <c r="D15570" s="17">
        <v>0</v>
      </c>
      <c r="E15570" s="17">
        <v>0</v>
      </c>
      <c r="F15570" s="17">
        <v>0</v>
      </c>
      <c r="G15570" s="17">
        <v>0</v>
      </c>
      <c r="H15570" s="17">
        <v>0</v>
      </c>
    </row>
    <row r="15571" spans="1:8">
      <c r="A15571" s="15">
        <v>15566</v>
      </c>
      <c r="B15571" s="16" t="s">
        <v>63</v>
      </c>
      <c r="C15571" s="16" t="s">
        <v>146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63</v>
      </c>
      <c r="C15572" s="16" t="s">
        <v>147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63</v>
      </c>
      <c r="C15573" s="16" t="s">
        <v>148</v>
      </c>
      <c r="D15573" s="17">
        <v>0</v>
      </c>
      <c r="E15573" s="17">
        <v>0</v>
      </c>
      <c r="F15573" s="17">
        <v>0</v>
      </c>
      <c r="G15573" s="17">
        <v>0</v>
      </c>
      <c r="H15573" s="17">
        <v>0</v>
      </c>
    </row>
    <row r="15574" spans="1:8">
      <c r="A15574" s="15">
        <v>15569</v>
      </c>
      <c r="B15574" s="16" t="s">
        <v>63</v>
      </c>
      <c r="C15574" s="16" t="s">
        <v>350</v>
      </c>
      <c r="D15574" s="17">
        <v>0</v>
      </c>
      <c r="E15574" s="17">
        <v>0</v>
      </c>
      <c r="F15574" s="17">
        <v>0</v>
      </c>
      <c r="G15574" s="17">
        <v>0</v>
      </c>
      <c r="H15574" s="17">
        <v>0</v>
      </c>
    </row>
    <row r="15575" spans="1:8">
      <c r="A15575" s="15">
        <v>15570</v>
      </c>
      <c r="B15575" s="16" t="s">
        <v>63</v>
      </c>
      <c r="C15575" s="16" t="s">
        <v>149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63</v>
      </c>
      <c r="C15576" s="16" t="s">
        <v>150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63</v>
      </c>
      <c r="C15577" s="16" t="s">
        <v>351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63</v>
      </c>
      <c r="C15578" s="16" t="s">
        <v>151</v>
      </c>
      <c r="D15578" s="17">
        <v>0</v>
      </c>
      <c r="E15578" s="17">
        <v>0</v>
      </c>
      <c r="F15578" s="17">
        <v>0</v>
      </c>
      <c r="G15578" s="17">
        <v>4</v>
      </c>
      <c r="H15578" s="17">
        <v>3</v>
      </c>
    </row>
    <row r="15579" spans="1:8">
      <c r="A15579" s="15">
        <v>15574</v>
      </c>
      <c r="B15579" s="16" t="s">
        <v>63</v>
      </c>
      <c r="C15579" s="16" t="s">
        <v>152</v>
      </c>
      <c r="D15579" s="17">
        <v>0</v>
      </c>
      <c r="E15579" s="17">
        <v>0</v>
      </c>
      <c r="F15579" s="17">
        <v>0</v>
      </c>
      <c r="G15579" s="17">
        <v>0</v>
      </c>
      <c r="H15579" s="17">
        <v>0</v>
      </c>
    </row>
    <row r="15580" spans="1:8">
      <c r="A15580" s="15">
        <v>15575</v>
      </c>
      <c r="B15580" s="16" t="s">
        <v>63</v>
      </c>
      <c r="C15580" s="16" t="s">
        <v>352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63</v>
      </c>
      <c r="C15581" s="16" t="s">
        <v>153</v>
      </c>
      <c r="D15581" s="17">
        <v>0</v>
      </c>
      <c r="E15581" s="17">
        <v>0</v>
      </c>
      <c r="F15581" s="17">
        <v>0</v>
      </c>
      <c r="G15581" s="17">
        <v>0</v>
      </c>
      <c r="H15581" s="17">
        <v>0</v>
      </c>
    </row>
    <row r="15582" spans="1:8">
      <c r="A15582" s="15">
        <v>15577</v>
      </c>
      <c r="B15582" s="16" t="s">
        <v>63</v>
      </c>
      <c r="C15582" s="16" t="s">
        <v>154</v>
      </c>
      <c r="D15582" s="17">
        <v>0</v>
      </c>
      <c r="E15582" s="17">
        <v>0</v>
      </c>
      <c r="F15582" s="17">
        <v>0</v>
      </c>
      <c r="G15582" s="17">
        <v>4</v>
      </c>
      <c r="H15582" s="17">
        <v>4</v>
      </c>
    </row>
    <row r="15583" spans="1:8">
      <c r="A15583" s="15">
        <v>15578</v>
      </c>
      <c r="B15583" s="16" t="s">
        <v>63</v>
      </c>
      <c r="C15583" s="16" t="s">
        <v>155</v>
      </c>
      <c r="D15583" s="17">
        <v>0</v>
      </c>
      <c r="E15583" s="17">
        <v>0</v>
      </c>
      <c r="F15583" s="17">
        <v>0</v>
      </c>
      <c r="G15583" s="17">
        <v>5</v>
      </c>
      <c r="H15583" s="17">
        <v>3</v>
      </c>
    </row>
    <row r="15584" spans="1:8">
      <c r="A15584" s="15">
        <v>15579</v>
      </c>
      <c r="B15584" s="16" t="s">
        <v>63</v>
      </c>
      <c r="C15584" s="16" t="s">
        <v>156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63</v>
      </c>
      <c r="C15585" s="16" t="s">
        <v>157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63</v>
      </c>
      <c r="C15586" s="16" t="s">
        <v>158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63</v>
      </c>
      <c r="C15587" s="16" t="s">
        <v>159</v>
      </c>
      <c r="D15587" s="17">
        <v>0</v>
      </c>
      <c r="E15587" s="17">
        <v>0</v>
      </c>
      <c r="F15587" s="17">
        <v>0</v>
      </c>
      <c r="G15587" s="17">
        <v>0</v>
      </c>
      <c r="H15587" s="17">
        <v>3</v>
      </c>
    </row>
    <row r="15588" spans="1:8">
      <c r="A15588" s="15">
        <v>15583</v>
      </c>
      <c r="B15588" s="16" t="s">
        <v>63</v>
      </c>
      <c r="C15588" s="16" t="s">
        <v>160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63</v>
      </c>
      <c r="C15589" s="16" t="s">
        <v>161</v>
      </c>
      <c r="D15589" s="17">
        <v>0</v>
      </c>
      <c r="E15589" s="17">
        <v>0</v>
      </c>
      <c r="F15589" s="17">
        <v>8</v>
      </c>
      <c r="G15589" s="17">
        <v>0</v>
      </c>
      <c r="H15589" s="17">
        <v>3</v>
      </c>
    </row>
    <row r="15590" spans="1:8">
      <c r="A15590" s="15">
        <v>15585</v>
      </c>
      <c r="B15590" s="16" t="s">
        <v>63</v>
      </c>
      <c r="C15590" s="16" t="s">
        <v>162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63</v>
      </c>
      <c r="C15591" s="16" t="s">
        <v>163</v>
      </c>
      <c r="D15591" s="17">
        <v>7</v>
      </c>
      <c r="E15591" s="17">
        <v>9</v>
      </c>
      <c r="F15591" s="17">
        <v>252</v>
      </c>
      <c r="G15591" s="17">
        <v>261</v>
      </c>
      <c r="H15591" s="17">
        <v>535</v>
      </c>
    </row>
    <row r="15592" spans="1:8">
      <c r="A15592" s="15">
        <v>15587</v>
      </c>
      <c r="B15592" s="16" t="s">
        <v>63</v>
      </c>
      <c r="C15592" s="16" t="s">
        <v>164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63</v>
      </c>
      <c r="C15593" s="16" t="s">
        <v>165</v>
      </c>
      <c r="D15593" s="17">
        <v>0</v>
      </c>
      <c r="E15593" s="17">
        <v>0</v>
      </c>
      <c r="F15593" s="17">
        <v>0</v>
      </c>
      <c r="G15593" s="17">
        <v>0</v>
      </c>
      <c r="H15593" s="17">
        <v>0</v>
      </c>
    </row>
    <row r="15594" spans="1:8">
      <c r="A15594" s="15">
        <v>15589</v>
      </c>
      <c r="B15594" s="16" t="s">
        <v>63</v>
      </c>
      <c r="C15594" s="16" t="s">
        <v>166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63</v>
      </c>
      <c r="C15595" s="16" t="s">
        <v>167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63</v>
      </c>
      <c r="C15596" s="16" t="s">
        <v>168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63</v>
      </c>
      <c r="C15597" s="16" t="s">
        <v>353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63</v>
      </c>
      <c r="C15598" s="16" t="s">
        <v>169</v>
      </c>
      <c r="D15598" s="17">
        <v>0</v>
      </c>
      <c r="E15598" s="17">
        <v>0</v>
      </c>
      <c r="F15598" s="17">
        <v>4</v>
      </c>
      <c r="G15598" s="17">
        <v>0</v>
      </c>
      <c r="H15598" s="17">
        <v>4</v>
      </c>
    </row>
    <row r="15599" spans="1:8">
      <c r="A15599" s="15">
        <v>15594</v>
      </c>
      <c r="B15599" s="16" t="s">
        <v>63</v>
      </c>
      <c r="C15599" s="16" t="s">
        <v>170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63</v>
      </c>
      <c r="C15600" s="16" t="s">
        <v>171</v>
      </c>
      <c r="D15600" s="17">
        <v>0</v>
      </c>
      <c r="E15600" s="17">
        <v>0</v>
      </c>
      <c r="F15600" s="17">
        <v>3</v>
      </c>
      <c r="G15600" s="17">
        <v>0</v>
      </c>
      <c r="H15600" s="17">
        <v>4</v>
      </c>
    </row>
    <row r="15601" spans="1:8">
      <c r="A15601" s="15">
        <v>15596</v>
      </c>
      <c r="B15601" s="16" t="s">
        <v>63</v>
      </c>
      <c r="C15601" s="16" t="s">
        <v>172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63</v>
      </c>
      <c r="C15602" s="16" t="s">
        <v>173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63</v>
      </c>
      <c r="C15603" s="16" t="s">
        <v>174</v>
      </c>
      <c r="D15603" s="17">
        <v>0</v>
      </c>
      <c r="E15603" s="17">
        <v>0</v>
      </c>
      <c r="F15603" s="17">
        <v>0</v>
      </c>
      <c r="G15603" s="17">
        <v>0</v>
      </c>
      <c r="H15603" s="17">
        <v>0</v>
      </c>
    </row>
    <row r="15604" spans="1:8">
      <c r="A15604" s="15">
        <v>15599</v>
      </c>
      <c r="B15604" s="16" t="s">
        <v>63</v>
      </c>
      <c r="C15604" s="16" t="s">
        <v>175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63</v>
      </c>
      <c r="C15605" s="16" t="s">
        <v>176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63</v>
      </c>
      <c r="C15606" s="16" t="s">
        <v>177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63</v>
      </c>
      <c r="C15607" s="16" t="s">
        <v>178</v>
      </c>
      <c r="D15607" s="17">
        <v>0</v>
      </c>
      <c r="E15607" s="17">
        <v>0</v>
      </c>
      <c r="F15607" s="17">
        <v>25</v>
      </c>
      <c r="G15607" s="17">
        <v>50</v>
      </c>
      <c r="H15607" s="17">
        <v>82</v>
      </c>
    </row>
    <row r="15608" spans="1:8">
      <c r="A15608" s="15">
        <v>15603</v>
      </c>
      <c r="B15608" s="16" t="s">
        <v>63</v>
      </c>
      <c r="C15608" s="16" t="s">
        <v>179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63</v>
      </c>
      <c r="C15609" s="16" t="s">
        <v>180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63</v>
      </c>
      <c r="C15610" s="16" t="s">
        <v>181</v>
      </c>
      <c r="D15610" s="17">
        <v>0</v>
      </c>
      <c r="E15610" s="17">
        <v>0</v>
      </c>
      <c r="F15610" s="17">
        <v>17</v>
      </c>
      <c r="G15610" s="17">
        <v>13</v>
      </c>
      <c r="H15610" s="17">
        <v>27</v>
      </c>
    </row>
    <row r="15611" spans="1:8">
      <c r="A15611" s="15">
        <v>15606</v>
      </c>
      <c r="B15611" s="16" t="s">
        <v>63</v>
      </c>
      <c r="C15611" s="16" t="s">
        <v>182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63</v>
      </c>
      <c r="C15612" s="16" t="s">
        <v>183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63</v>
      </c>
      <c r="C15613" s="16" t="s">
        <v>184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63</v>
      </c>
      <c r="C15614" s="16" t="s">
        <v>185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63</v>
      </c>
      <c r="C15615" s="16" t="s">
        <v>186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63</v>
      </c>
      <c r="C15616" s="16" t="s">
        <v>354</v>
      </c>
      <c r="D15616" s="17">
        <v>0</v>
      </c>
      <c r="E15616" s="17">
        <v>0</v>
      </c>
      <c r="F15616" s="17">
        <v>0</v>
      </c>
      <c r="G15616" s="17">
        <v>0</v>
      </c>
      <c r="H15616" s="17">
        <v>0</v>
      </c>
    </row>
    <row r="15617" spans="1:8">
      <c r="A15617" s="15">
        <v>15612</v>
      </c>
      <c r="B15617" s="16" t="s">
        <v>63</v>
      </c>
      <c r="C15617" s="16" t="s">
        <v>187</v>
      </c>
      <c r="D15617" s="17">
        <v>0</v>
      </c>
      <c r="E15617" s="17">
        <v>0</v>
      </c>
      <c r="F15617" s="17">
        <v>0</v>
      </c>
      <c r="G15617" s="17">
        <v>0</v>
      </c>
      <c r="H15617" s="17">
        <v>0</v>
      </c>
    </row>
    <row r="15618" spans="1:8">
      <c r="A15618" s="15">
        <v>15613</v>
      </c>
      <c r="B15618" s="16" t="s">
        <v>63</v>
      </c>
      <c r="C15618" s="16" t="s">
        <v>188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63</v>
      </c>
      <c r="C15619" s="16" t="s">
        <v>189</v>
      </c>
      <c r="D15619" s="17">
        <v>0</v>
      </c>
      <c r="E15619" s="17">
        <v>0</v>
      </c>
      <c r="F15619" s="17">
        <v>0</v>
      </c>
      <c r="G15619" s="17">
        <v>0</v>
      </c>
      <c r="H15619" s="17">
        <v>0</v>
      </c>
    </row>
    <row r="15620" spans="1:8">
      <c r="A15620" s="15">
        <v>15615</v>
      </c>
      <c r="B15620" s="16" t="s">
        <v>63</v>
      </c>
      <c r="C15620" s="16" t="s">
        <v>190</v>
      </c>
      <c r="D15620" s="17">
        <v>0</v>
      </c>
      <c r="E15620" s="17">
        <v>0</v>
      </c>
      <c r="F15620" s="17">
        <v>0</v>
      </c>
      <c r="G15620" s="17">
        <v>0</v>
      </c>
      <c r="H15620" s="17">
        <v>0</v>
      </c>
    </row>
    <row r="15621" spans="1:8">
      <c r="A15621" s="15">
        <v>15616</v>
      </c>
      <c r="B15621" s="16" t="s">
        <v>63</v>
      </c>
      <c r="C15621" s="16" t="s">
        <v>191</v>
      </c>
      <c r="D15621" s="17">
        <v>0</v>
      </c>
      <c r="E15621" s="17">
        <v>0</v>
      </c>
      <c r="F15621" s="17">
        <v>0</v>
      </c>
      <c r="G15621" s="17">
        <v>0</v>
      </c>
      <c r="H15621" s="17">
        <v>0</v>
      </c>
    </row>
    <row r="15622" spans="1:8">
      <c r="A15622" s="15">
        <v>15617</v>
      </c>
      <c r="B15622" s="16" t="s">
        <v>63</v>
      </c>
      <c r="C15622" s="16" t="s">
        <v>192</v>
      </c>
      <c r="D15622" s="17">
        <v>0</v>
      </c>
      <c r="E15622" s="17">
        <v>0</v>
      </c>
      <c r="F15622" s="17">
        <v>0</v>
      </c>
      <c r="G15622" s="17">
        <v>0</v>
      </c>
      <c r="H15622" s="17">
        <v>0</v>
      </c>
    </row>
    <row r="15623" spans="1:8">
      <c r="A15623" s="15">
        <v>15618</v>
      </c>
      <c r="B15623" s="16" t="s">
        <v>63</v>
      </c>
      <c r="C15623" s="16" t="s">
        <v>355</v>
      </c>
      <c r="D15623" s="17">
        <v>0</v>
      </c>
      <c r="E15623" s="17">
        <v>0</v>
      </c>
      <c r="F15623" s="17">
        <v>5</v>
      </c>
      <c r="G15623" s="17">
        <v>0</v>
      </c>
      <c r="H15623" s="17">
        <v>9</v>
      </c>
    </row>
    <row r="15624" spans="1:8">
      <c r="A15624" s="15">
        <v>15619</v>
      </c>
      <c r="B15624" s="16" t="s">
        <v>63</v>
      </c>
      <c r="C15624" s="16" t="s">
        <v>193</v>
      </c>
      <c r="D15624" s="17">
        <v>5</v>
      </c>
      <c r="E15624" s="17">
        <v>0</v>
      </c>
      <c r="F15624" s="17">
        <v>7</v>
      </c>
      <c r="G15624" s="17">
        <v>0</v>
      </c>
      <c r="H15624" s="17">
        <v>7</v>
      </c>
    </row>
    <row r="15625" spans="1:8">
      <c r="A15625" s="15">
        <v>15620</v>
      </c>
      <c r="B15625" s="16" t="s">
        <v>63</v>
      </c>
      <c r="C15625" s="16" t="s">
        <v>194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63</v>
      </c>
      <c r="C15626" s="16" t="s">
        <v>195</v>
      </c>
      <c r="D15626" s="17">
        <v>4</v>
      </c>
      <c r="E15626" s="17">
        <v>0</v>
      </c>
      <c r="F15626" s="17">
        <v>22</v>
      </c>
      <c r="G15626" s="17">
        <v>9</v>
      </c>
      <c r="H15626" s="17">
        <v>35</v>
      </c>
    </row>
    <row r="15627" spans="1:8">
      <c r="A15627" s="15">
        <v>15622</v>
      </c>
      <c r="B15627" s="16" t="s">
        <v>63</v>
      </c>
      <c r="C15627" s="16" t="s">
        <v>196</v>
      </c>
      <c r="D15627" s="17">
        <v>0</v>
      </c>
      <c r="E15627" s="17">
        <v>0</v>
      </c>
      <c r="F15627" s="17">
        <v>4</v>
      </c>
      <c r="G15627" s="17">
        <v>0</v>
      </c>
      <c r="H15627" s="17">
        <v>3</v>
      </c>
    </row>
    <row r="15628" spans="1:8">
      <c r="A15628" s="15">
        <v>15623</v>
      </c>
      <c r="B15628" s="16" t="s">
        <v>63</v>
      </c>
      <c r="C15628" s="16" t="s">
        <v>197</v>
      </c>
      <c r="D15628" s="17">
        <v>0</v>
      </c>
      <c r="E15628" s="17">
        <v>0</v>
      </c>
      <c r="F15628" s="17">
        <v>3</v>
      </c>
      <c r="G15628" s="17">
        <v>0</v>
      </c>
      <c r="H15628" s="17">
        <v>6</v>
      </c>
    </row>
    <row r="15629" spans="1:8">
      <c r="A15629" s="15">
        <v>15624</v>
      </c>
      <c r="B15629" s="16" t="s">
        <v>63</v>
      </c>
      <c r="C15629" s="16" t="s">
        <v>198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63</v>
      </c>
      <c r="C15630" s="16" t="s">
        <v>199</v>
      </c>
      <c r="D15630" s="17">
        <v>0</v>
      </c>
      <c r="E15630" s="17">
        <v>0</v>
      </c>
      <c r="F15630" s="17">
        <v>13</v>
      </c>
      <c r="G15630" s="17">
        <v>6</v>
      </c>
      <c r="H15630" s="17">
        <v>27</v>
      </c>
    </row>
    <row r="15631" spans="1:8">
      <c r="A15631" s="15">
        <v>15626</v>
      </c>
      <c r="B15631" s="16" t="s">
        <v>63</v>
      </c>
      <c r="C15631" s="16" t="s">
        <v>200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63</v>
      </c>
      <c r="C15632" s="16" t="s">
        <v>201</v>
      </c>
      <c r="D15632" s="17">
        <v>0</v>
      </c>
      <c r="E15632" s="17">
        <v>0</v>
      </c>
      <c r="F15632" s="17">
        <v>0</v>
      </c>
      <c r="G15632" s="17">
        <v>0</v>
      </c>
      <c r="H15632" s="17">
        <v>4</v>
      </c>
    </row>
    <row r="15633" spans="1:8">
      <c r="A15633" s="15">
        <v>15628</v>
      </c>
      <c r="B15633" s="16" t="s">
        <v>63</v>
      </c>
      <c r="C15633" s="16" t="s">
        <v>202</v>
      </c>
      <c r="D15633" s="17">
        <v>0</v>
      </c>
      <c r="E15633" s="17">
        <v>0</v>
      </c>
      <c r="F15633" s="17">
        <v>12</v>
      </c>
      <c r="G15633" s="17">
        <v>30</v>
      </c>
      <c r="H15633" s="17">
        <v>39</v>
      </c>
    </row>
    <row r="15634" spans="1:8">
      <c r="A15634" s="15">
        <v>15629</v>
      </c>
      <c r="B15634" s="16" t="s">
        <v>63</v>
      </c>
      <c r="C15634" s="16" t="s">
        <v>203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63</v>
      </c>
      <c r="C15635" s="16" t="s">
        <v>204</v>
      </c>
      <c r="D15635" s="17">
        <v>0</v>
      </c>
      <c r="E15635" s="17">
        <v>0</v>
      </c>
      <c r="F15635" s="17">
        <v>4</v>
      </c>
      <c r="G15635" s="17">
        <v>0</v>
      </c>
      <c r="H15635" s="17">
        <v>0</v>
      </c>
    </row>
    <row r="15636" spans="1:8">
      <c r="A15636" s="15">
        <v>15631</v>
      </c>
      <c r="B15636" s="16" t="s">
        <v>63</v>
      </c>
      <c r="C15636" s="16" t="s">
        <v>205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63</v>
      </c>
      <c r="C15637" s="16" t="s">
        <v>356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63</v>
      </c>
      <c r="C15638" s="16" t="s">
        <v>206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63</v>
      </c>
      <c r="C15639" s="16" t="s">
        <v>207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63</v>
      </c>
      <c r="C15640" s="16" t="s">
        <v>208</v>
      </c>
      <c r="D15640" s="17">
        <v>0</v>
      </c>
      <c r="E15640" s="17">
        <v>0</v>
      </c>
      <c r="F15640" s="17">
        <v>4</v>
      </c>
      <c r="G15640" s="17">
        <v>0</v>
      </c>
      <c r="H15640" s="17">
        <v>7</v>
      </c>
    </row>
    <row r="15641" spans="1:8">
      <c r="A15641" s="15">
        <v>15636</v>
      </c>
      <c r="B15641" s="16" t="s">
        <v>63</v>
      </c>
      <c r="C15641" s="16" t="s">
        <v>209</v>
      </c>
      <c r="D15641" s="17">
        <v>0</v>
      </c>
      <c r="E15641" s="17">
        <v>0</v>
      </c>
      <c r="F15641" s="17">
        <v>0</v>
      </c>
      <c r="G15641" s="17">
        <v>0</v>
      </c>
      <c r="H15641" s="17">
        <v>0</v>
      </c>
    </row>
    <row r="15642" spans="1:8">
      <c r="A15642" s="15">
        <v>15637</v>
      </c>
      <c r="B15642" s="16" t="s">
        <v>63</v>
      </c>
      <c r="C15642" s="16" t="s">
        <v>357</v>
      </c>
      <c r="D15642" s="17">
        <v>0</v>
      </c>
      <c r="E15642" s="17">
        <v>0</v>
      </c>
      <c r="F15642" s="17">
        <v>0</v>
      </c>
      <c r="G15642" s="17">
        <v>0</v>
      </c>
      <c r="H15642" s="17">
        <v>0</v>
      </c>
    </row>
    <row r="15643" spans="1:8">
      <c r="A15643" s="15">
        <v>15638</v>
      </c>
      <c r="B15643" s="16" t="s">
        <v>63</v>
      </c>
      <c r="C15643" s="16" t="s">
        <v>358</v>
      </c>
      <c r="D15643" s="17">
        <v>0</v>
      </c>
      <c r="E15643" s="17">
        <v>0</v>
      </c>
      <c r="F15643" s="17">
        <v>6</v>
      </c>
      <c r="G15643" s="17">
        <v>0</v>
      </c>
      <c r="H15643" s="17">
        <v>6</v>
      </c>
    </row>
    <row r="15644" spans="1:8">
      <c r="A15644" s="15">
        <v>15639</v>
      </c>
      <c r="B15644" s="16" t="s">
        <v>63</v>
      </c>
      <c r="C15644" s="16" t="s">
        <v>359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63</v>
      </c>
      <c r="C15645" s="16" t="s">
        <v>210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63</v>
      </c>
      <c r="C15646" s="16" t="s">
        <v>360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63</v>
      </c>
      <c r="C15647" s="16" t="s">
        <v>211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63</v>
      </c>
      <c r="C15648" s="16" t="s">
        <v>212</v>
      </c>
      <c r="D15648" s="17">
        <v>0</v>
      </c>
      <c r="E15648" s="17">
        <v>0</v>
      </c>
      <c r="F15648" s="17">
        <v>0</v>
      </c>
      <c r="G15648" s="17">
        <v>6</v>
      </c>
      <c r="H15648" s="17">
        <v>6</v>
      </c>
    </row>
    <row r="15649" spans="1:8">
      <c r="A15649" s="15">
        <v>15644</v>
      </c>
      <c r="B15649" s="16" t="s">
        <v>63</v>
      </c>
      <c r="C15649" s="16" t="s">
        <v>213</v>
      </c>
      <c r="D15649" s="17">
        <v>0</v>
      </c>
      <c r="E15649" s="17">
        <v>0</v>
      </c>
      <c r="F15649" s="17">
        <v>6</v>
      </c>
      <c r="G15649" s="17">
        <v>0</v>
      </c>
      <c r="H15649" s="17">
        <v>6</v>
      </c>
    </row>
    <row r="15650" spans="1:8">
      <c r="A15650" s="15">
        <v>15645</v>
      </c>
      <c r="B15650" s="16" t="s">
        <v>63</v>
      </c>
      <c r="C15650" s="16" t="s">
        <v>214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63</v>
      </c>
      <c r="C15651" s="16" t="s">
        <v>215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63</v>
      </c>
      <c r="C15652" s="16" t="s">
        <v>216</v>
      </c>
      <c r="D15652" s="17">
        <v>0</v>
      </c>
      <c r="E15652" s="17">
        <v>0</v>
      </c>
      <c r="F15652" s="17">
        <v>0</v>
      </c>
      <c r="G15652" s="17">
        <v>0</v>
      </c>
      <c r="H15652" s="17">
        <v>3</v>
      </c>
    </row>
    <row r="15653" spans="1:8">
      <c r="A15653" s="15">
        <v>15648</v>
      </c>
      <c r="B15653" s="16" t="s">
        <v>63</v>
      </c>
      <c r="C15653" s="16" t="s">
        <v>217</v>
      </c>
      <c r="D15653" s="17">
        <v>0</v>
      </c>
      <c r="E15653" s="17">
        <v>0</v>
      </c>
      <c r="F15653" s="17">
        <v>0</v>
      </c>
      <c r="G15653" s="17">
        <v>0</v>
      </c>
      <c r="H15653" s="17">
        <v>0</v>
      </c>
    </row>
    <row r="15654" spans="1:8">
      <c r="A15654" s="15">
        <v>15649</v>
      </c>
      <c r="B15654" s="16" t="s">
        <v>63</v>
      </c>
      <c r="C15654" s="16" t="s">
        <v>218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63</v>
      </c>
      <c r="C15655" s="16" t="s">
        <v>219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63</v>
      </c>
      <c r="C15656" s="16" t="s">
        <v>361</v>
      </c>
      <c r="D15656" s="17">
        <v>0</v>
      </c>
      <c r="E15656" s="17">
        <v>0</v>
      </c>
      <c r="F15656" s="17">
        <v>0</v>
      </c>
      <c r="G15656" s="17">
        <v>0</v>
      </c>
      <c r="H15656" s="17">
        <v>0</v>
      </c>
    </row>
    <row r="15657" spans="1:8">
      <c r="A15657" s="15">
        <v>15652</v>
      </c>
      <c r="B15657" s="16" t="s">
        <v>63</v>
      </c>
      <c r="C15657" s="16" t="s">
        <v>220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63</v>
      </c>
      <c r="C15658" s="16" t="s">
        <v>221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63</v>
      </c>
      <c r="C15659" s="16" t="s">
        <v>222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63</v>
      </c>
      <c r="C15660" s="16" t="s">
        <v>223</v>
      </c>
      <c r="D15660" s="17">
        <v>0</v>
      </c>
      <c r="E15660" s="17">
        <v>0</v>
      </c>
      <c r="F15660" s="17">
        <v>16</v>
      </c>
      <c r="G15660" s="17">
        <v>5</v>
      </c>
      <c r="H15660" s="17">
        <v>22</v>
      </c>
    </row>
    <row r="15661" spans="1:8">
      <c r="A15661" s="15">
        <v>15656</v>
      </c>
      <c r="B15661" s="16" t="s">
        <v>63</v>
      </c>
      <c r="C15661" s="16" t="s">
        <v>224</v>
      </c>
      <c r="D15661" s="17">
        <v>0</v>
      </c>
      <c r="E15661" s="17">
        <v>0</v>
      </c>
      <c r="F15661" s="17">
        <v>0</v>
      </c>
      <c r="G15661" s="17">
        <v>0</v>
      </c>
      <c r="H15661" s="17">
        <v>0</v>
      </c>
    </row>
    <row r="15662" spans="1:8">
      <c r="A15662" s="15">
        <v>15657</v>
      </c>
      <c r="B15662" s="16" t="s">
        <v>63</v>
      </c>
      <c r="C15662" s="16" t="s">
        <v>225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63</v>
      </c>
      <c r="C15663" s="16" t="s">
        <v>226</v>
      </c>
      <c r="D15663" s="17">
        <v>0</v>
      </c>
      <c r="E15663" s="17">
        <v>0</v>
      </c>
      <c r="F15663" s="17">
        <v>9</v>
      </c>
      <c r="G15663" s="17">
        <v>8</v>
      </c>
      <c r="H15663" s="17">
        <v>18</v>
      </c>
    </row>
    <row r="15664" spans="1:8">
      <c r="A15664" s="15">
        <v>15659</v>
      </c>
      <c r="B15664" s="16" t="s">
        <v>63</v>
      </c>
      <c r="C15664" s="16" t="s">
        <v>227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63</v>
      </c>
      <c r="C15665" s="16" t="s">
        <v>228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63</v>
      </c>
      <c r="C15666" s="16" t="s">
        <v>373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63</v>
      </c>
      <c r="C15667" s="16" t="s">
        <v>229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63</v>
      </c>
      <c r="C15668" s="16" t="s">
        <v>230</v>
      </c>
      <c r="D15668" s="17">
        <v>0</v>
      </c>
      <c r="E15668" s="17">
        <v>0</v>
      </c>
      <c r="F15668" s="17">
        <v>4</v>
      </c>
      <c r="G15668" s="17">
        <v>0</v>
      </c>
      <c r="H15668" s="17">
        <v>4</v>
      </c>
    </row>
    <row r="15669" spans="1:8">
      <c r="A15669" s="15">
        <v>15664</v>
      </c>
      <c r="B15669" s="16" t="s">
        <v>63</v>
      </c>
      <c r="C15669" s="16" t="s">
        <v>231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63</v>
      </c>
      <c r="C15670" s="16" t="s">
        <v>232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63</v>
      </c>
      <c r="C15671" s="16" t="s">
        <v>233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63</v>
      </c>
      <c r="C15672" s="16" t="s">
        <v>362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63</v>
      </c>
      <c r="C15673" s="16" t="s">
        <v>234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63</v>
      </c>
      <c r="C15674" s="16" t="s">
        <v>235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63</v>
      </c>
      <c r="C15675" s="16" t="s">
        <v>236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63</v>
      </c>
      <c r="C15676" s="16" t="s">
        <v>237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63</v>
      </c>
      <c r="C15677" s="16" t="s">
        <v>238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63</v>
      </c>
      <c r="C15678" s="16" t="s">
        <v>239</v>
      </c>
      <c r="D15678" s="17">
        <v>0</v>
      </c>
      <c r="E15678" s="17">
        <v>0</v>
      </c>
      <c r="F15678" s="17">
        <v>0</v>
      </c>
      <c r="G15678" s="17">
        <v>0</v>
      </c>
      <c r="H15678" s="17">
        <v>0</v>
      </c>
    </row>
    <row r="15679" spans="1:8">
      <c r="A15679" s="15">
        <v>15674</v>
      </c>
      <c r="B15679" s="16" t="s">
        <v>63</v>
      </c>
      <c r="C15679" s="16" t="s">
        <v>374</v>
      </c>
      <c r="D15679" s="17">
        <v>0</v>
      </c>
      <c r="E15679" s="17">
        <v>0</v>
      </c>
      <c r="F15679" s="17">
        <v>0</v>
      </c>
      <c r="G15679" s="17">
        <v>0</v>
      </c>
      <c r="H15679" s="17">
        <v>0</v>
      </c>
    </row>
    <row r="15680" spans="1:8">
      <c r="A15680" s="15">
        <v>15675</v>
      </c>
      <c r="B15680" s="16" t="s">
        <v>63</v>
      </c>
      <c r="C15680" s="16" t="s">
        <v>240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63</v>
      </c>
      <c r="C15681" s="16" t="s">
        <v>241</v>
      </c>
      <c r="D15681" s="17">
        <v>0</v>
      </c>
      <c r="E15681" s="17">
        <v>0</v>
      </c>
      <c r="F15681" s="17">
        <v>0</v>
      </c>
      <c r="G15681" s="17">
        <v>0</v>
      </c>
      <c r="H15681" s="17">
        <v>0</v>
      </c>
    </row>
    <row r="15682" spans="1:8">
      <c r="A15682" s="15">
        <v>15677</v>
      </c>
      <c r="B15682" s="16" t="s">
        <v>63</v>
      </c>
      <c r="C15682" s="16" t="s">
        <v>382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63</v>
      </c>
      <c r="C15683" s="16" t="s">
        <v>242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63</v>
      </c>
      <c r="C15684" s="16" t="s">
        <v>243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63</v>
      </c>
      <c r="C15685" s="16" t="s">
        <v>244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63</v>
      </c>
      <c r="C15686" s="16" t="s">
        <v>245</v>
      </c>
      <c r="D15686" s="17">
        <v>0</v>
      </c>
      <c r="E15686" s="17">
        <v>0</v>
      </c>
      <c r="F15686" s="17">
        <v>33</v>
      </c>
      <c r="G15686" s="17">
        <v>52</v>
      </c>
      <c r="H15686" s="17">
        <v>79</v>
      </c>
    </row>
    <row r="15687" spans="1:8">
      <c r="A15687" s="15">
        <v>15682</v>
      </c>
      <c r="B15687" s="16" t="s">
        <v>63</v>
      </c>
      <c r="C15687" s="16" t="s">
        <v>246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63</v>
      </c>
      <c r="C15688" s="16" t="s">
        <v>247</v>
      </c>
      <c r="D15688" s="17">
        <v>0</v>
      </c>
      <c r="E15688" s="17">
        <v>10</v>
      </c>
      <c r="F15688" s="17">
        <v>116</v>
      </c>
      <c r="G15688" s="17">
        <v>43</v>
      </c>
      <c r="H15688" s="17">
        <v>168</v>
      </c>
    </row>
    <row r="15689" spans="1:8">
      <c r="A15689" s="15">
        <v>15684</v>
      </c>
      <c r="B15689" s="16" t="s">
        <v>63</v>
      </c>
      <c r="C15689" s="16" t="s">
        <v>248</v>
      </c>
      <c r="D15689" s="17">
        <v>0</v>
      </c>
      <c r="E15689" s="17">
        <v>0</v>
      </c>
      <c r="F15689" s="17">
        <v>0</v>
      </c>
      <c r="G15689" s="17">
        <v>0</v>
      </c>
      <c r="H15689" s="17">
        <v>0</v>
      </c>
    </row>
    <row r="15690" spans="1:8">
      <c r="A15690" s="15">
        <v>15685</v>
      </c>
      <c r="B15690" s="16" t="s">
        <v>63</v>
      </c>
      <c r="C15690" s="16" t="s">
        <v>249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63</v>
      </c>
      <c r="C15691" s="16" t="s">
        <v>250</v>
      </c>
      <c r="D15691" s="17">
        <v>0</v>
      </c>
      <c r="E15691" s="17">
        <v>0</v>
      </c>
      <c r="F15691" s="17">
        <v>4</v>
      </c>
      <c r="G15691" s="17">
        <v>0</v>
      </c>
      <c r="H15691" s="17">
        <v>4</v>
      </c>
    </row>
    <row r="15692" spans="1:8">
      <c r="A15692" s="15">
        <v>15687</v>
      </c>
      <c r="B15692" s="16" t="s">
        <v>63</v>
      </c>
      <c r="C15692" s="16" t="s">
        <v>251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63</v>
      </c>
      <c r="C15693" s="16" t="s">
        <v>252</v>
      </c>
      <c r="D15693" s="17">
        <v>0</v>
      </c>
      <c r="E15693" s="17">
        <v>0</v>
      </c>
      <c r="F15693" s="17">
        <v>0</v>
      </c>
      <c r="G15693" s="17">
        <v>0</v>
      </c>
      <c r="H15693" s="17">
        <v>0</v>
      </c>
    </row>
    <row r="15694" spans="1:8">
      <c r="A15694" s="15">
        <v>15689</v>
      </c>
      <c r="B15694" s="16" t="s">
        <v>63</v>
      </c>
      <c r="C15694" s="16" t="s">
        <v>253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63</v>
      </c>
      <c r="C15695" s="16" t="s">
        <v>254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63</v>
      </c>
      <c r="C15696" s="16" t="s">
        <v>255</v>
      </c>
      <c r="D15696" s="17">
        <v>0</v>
      </c>
      <c r="E15696" s="17">
        <v>0</v>
      </c>
      <c r="F15696" s="17">
        <v>0</v>
      </c>
      <c r="G15696" s="17">
        <v>0</v>
      </c>
      <c r="H15696" s="17">
        <v>0</v>
      </c>
    </row>
    <row r="15697" spans="1:8">
      <c r="A15697" s="15">
        <v>15692</v>
      </c>
      <c r="B15697" s="16" t="s">
        <v>63</v>
      </c>
      <c r="C15697" s="16" t="s">
        <v>256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63</v>
      </c>
      <c r="C15698" s="16" t="s">
        <v>257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63</v>
      </c>
      <c r="C15699" s="16" t="s">
        <v>258</v>
      </c>
      <c r="D15699" s="17">
        <v>0</v>
      </c>
      <c r="E15699" s="17">
        <v>0</v>
      </c>
      <c r="F15699" s="17">
        <v>0</v>
      </c>
      <c r="G15699" s="17">
        <v>6</v>
      </c>
      <c r="H15699" s="17">
        <v>12</v>
      </c>
    </row>
    <row r="15700" spans="1:8">
      <c r="A15700" s="15">
        <v>15695</v>
      </c>
      <c r="B15700" s="16" t="s">
        <v>63</v>
      </c>
      <c r="C15700" s="16" t="s">
        <v>259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63</v>
      </c>
      <c r="C15701" s="16" t="s">
        <v>260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63</v>
      </c>
      <c r="C15702" s="16" t="s">
        <v>261</v>
      </c>
      <c r="D15702" s="17">
        <v>0</v>
      </c>
      <c r="E15702" s="17">
        <v>0</v>
      </c>
      <c r="F15702" s="17">
        <v>5</v>
      </c>
      <c r="G15702" s="17">
        <v>0</v>
      </c>
      <c r="H15702" s="17">
        <v>3</v>
      </c>
    </row>
    <row r="15703" spans="1:8">
      <c r="A15703" s="15">
        <v>15698</v>
      </c>
      <c r="B15703" s="16" t="s">
        <v>63</v>
      </c>
      <c r="C15703" s="16" t="s">
        <v>262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63</v>
      </c>
      <c r="C15704" s="16" t="s">
        <v>263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63</v>
      </c>
      <c r="C15705" s="16" t="s">
        <v>264</v>
      </c>
      <c r="D15705" s="17">
        <v>0</v>
      </c>
      <c r="E15705" s="17">
        <v>0</v>
      </c>
      <c r="F15705" s="17">
        <v>0</v>
      </c>
      <c r="G15705" s="17">
        <v>0</v>
      </c>
      <c r="H15705" s="17">
        <v>0</v>
      </c>
    </row>
    <row r="15706" spans="1:8">
      <c r="A15706" s="15">
        <v>15701</v>
      </c>
      <c r="B15706" s="16" t="s">
        <v>63</v>
      </c>
      <c r="C15706" s="16" t="s">
        <v>265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63</v>
      </c>
      <c r="C15707" s="16" t="s">
        <v>266</v>
      </c>
      <c r="D15707" s="17">
        <v>0</v>
      </c>
      <c r="E15707" s="17">
        <v>0</v>
      </c>
      <c r="F15707" s="17">
        <v>4</v>
      </c>
      <c r="G15707" s="17">
        <v>0</v>
      </c>
      <c r="H15707" s="17">
        <v>8</v>
      </c>
    </row>
    <row r="15708" spans="1:8">
      <c r="A15708" s="15">
        <v>15703</v>
      </c>
      <c r="B15708" s="16" t="s">
        <v>63</v>
      </c>
      <c r="C15708" s="16" t="s">
        <v>267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63</v>
      </c>
      <c r="C15709" s="16" t="s">
        <v>268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63</v>
      </c>
      <c r="C15710" s="16" t="s">
        <v>269</v>
      </c>
      <c r="D15710" s="17">
        <v>7</v>
      </c>
      <c r="E15710" s="17">
        <v>0</v>
      </c>
      <c r="F15710" s="17">
        <v>25</v>
      </c>
      <c r="G15710" s="17">
        <v>0</v>
      </c>
      <c r="H15710" s="17">
        <v>31</v>
      </c>
    </row>
    <row r="15711" spans="1:8">
      <c r="A15711" s="15">
        <v>15706</v>
      </c>
      <c r="B15711" s="16" t="s">
        <v>63</v>
      </c>
      <c r="C15711" s="16" t="s">
        <v>363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63</v>
      </c>
      <c r="C15712" s="16" t="s">
        <v>270</v>
      </c>
      <c r="D15712" s="17">
        <v>0</v>
      </c>
      <c r="E15712" s="17">
        <v>0</v>
      </c>
      <c r="F15712" s="17">
        <v>4</v>
      </c>
      <c r="G15712" s="17">
        <v>8</v>
      </c>
      <c r="H15712" s="17">
        <v>11</v>
      </c>
    </row>
    <row r="15713" spans="1:8">
      <c r="A15713" s="15">
        <v>15708</v>
      </c>
      <c r="B15713" s="16" t="s">
        <v>63</v>
      </c>
      <c r="C15713" s="16" t="s">
        <v>271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63</v>
      </c>
      <c r="C15714" s="16" t="s">
        <v>272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63</v>
      </c>
      <c r="C15715" s="16" t="s">
        <v>273</v>
      </c>
      <c r="D15715" s="17">
        <v>0</v>
      </c>
      <c r="E15715" s="17">
        <v>0</v>
      </c>
      <c r="F15715" s="17">
        <v>0</v>
      </c>
      <c r="G15715" s="17">
        <v>0</v>
      </c>
      <c r="H15715" s="17">
        <v>0</v>
      </c>
    </row>
    <row r="15716" spans="1:8">
      <c r="A15716" s="15">
        <v>15711</v>
      </c>
      <c r="B15716" s="16" t="s">
        <v>63</v>
      </c>
      <c r="C15716" s="16" t="s">
        <v>274</v>
      </c>
      <c r="D15716" s="17">
        <v>0</v>
      </c>
      <c r="E15716" s="17">
        <v>0</v>
      </c>
      <c r="F15716" s="17">
        <v>7</v>
      </c>
      <c r="G15716" s="17">
        <v>3</v>
      </c>
      <c r="H15716" s="17">
        <v>11</v>
      </c>
    </row>
    <row r="15717" spans="1:8">
      <c r="A15717" s="15">
        <v>15712</v>
      </c>
      <c r="B15717" s="16" t="s">
        <v>63</v>
      </c>
      <c r="C15717" s="16" t="s">
        <v>275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3</v>
      </c>
    </row>
    <row r="15718" spans="1:8">
      <c r="A15718" s="15">
        <v>15713</v>
      </c>
      <c r="B15718" s="16" t="s">
        <v>63</v>
      </c>
      <c r="C15718" s="16" t="s">
        <v>276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63</v>
      </c>
      <c r="C15719" s="16" t="s">
        <v>277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63</v>
      </c>
      <c r="C15720" s="16" t="s">
        <v>278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63</v>
      </c>
      <c r="C15721" s="16" t="s">
        <v>364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63</v>
      </c>
      <c r="C15722" s="16" t="s">
        <v>279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63</v>
      </c>
      <c r="C15723" s="16" t="s">
        <v>280</v>
      </c>
      <c r="D15723" s="17">
        <v>0</v>
      </c>
      <c r="E15723" s="17">
        <v>0</v>
      </c>
      <c r="F15723" s="17">
        <v>28</v>
      </c>
      <c r="G15723" s="17">
        <v>45</v>
      </c>
      <c r="H15723" s="17">
        <v>69</v>
      </c>
    </row>
    <row r="15724" spans="1:8">
      <c r="A15724" s="15">
        <v>15719</v>
      </c>
      <c r="B15724" s="16" t="s">
        <v>63</v>
      </c>
      <c r="C15724" s="16" t="s">
        <v>281</v>
      </c>
      <c r="D15724" s="17">
        <v>0</v>
      </c>
      <c r="E15724" s="17">
        <v>0</v>
      </c>
      <c r="F15724" s="17">
        <v>0</v>
      </c>
      <c r="G15724" s="17">
        <v>0</v>
      </c>
      <c r="H15724" s="17">
        <v>0</v>
      </c>
    </row>
    <row r="15725" spans="1:8">
      <c r="A15725" s="15">
        <v>15720</v>
      </c>
      <c r="B15725" s="16" t="s">
        <v>63</v>
      </c>
      <c r="C15725" s="16" t="s">
        <v>282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63</v>
      </c>
      <c r="C15726" s="16" t="s">
        <v>283</v>
      </c>
      <c r="D15726" s="17">
        <v>0</v>
      </c>
      <c r="E15726" s="17">
        <v>0</v>
      </c>
      <c r="F15726" s="17">
        <v>0</v>
      </c>
      <c r="G15726" s="17">
        <v>0</v>
      </c>
      <c r="H15726" s="17">
        <v>0</v>
      </c>
    </row>
    <row r="15727" spans="1:8">
      <c r="A15727" s="15">
        <v>15722</v>
      </c>
      <c r="B15727" s="16" t="s">
        <v>63</v>
      </c>
      <c r="C15727" s="16" t="s">
        <v>284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63</v>
      </c>
      <c r="C15728" s="16" t="s">
        <v>285</v>
      </c>
      <c r="D15728" s="17">
        <v>0</v>
      </c>
      <c r="E15728" s="17">
        <v>0</v>
      </c>
      <c r="F15728" s="17">
        <v>4</v>
      </c>
      <c r="G15728" s="17">
        <v>0</v>
      </c>
      <c r="H15728" s="17">
        <v>10</v>
      </c>
    </row>
    <row r="15729" spans="1:8">
      <c r="A15729" s="15">
        <v>15724</v>
      </c>
      <c r="B15729" s="16" t="s">
        <v>63</v>
      </c>
      <c r="C15729" s="16" t="s">
        <v>375</v>
      </c>
      <c r="D15729" s="17">
        <v>0</v>
      </c>
      <c r="E15729" s="17">
        <v>0</v>
      </c>
      <c r="F15729" s="17">
        <v>0</v>
      </c>
      <c r="G15729" s="17">
        <v>0</v>
      </c>
      <c r="H15729" s="17">
        <v>0</v>
      </c>
    </row>
    <row r="15730" spans="1:8">
      <c r="A15730" s="15">
        <v>15725</v>
      </c>
      <c r="B15730" s="16" t="s">
        <v>63</v>
      </c>
      <c r="C15730" s="16" t="s">
        <v>286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63</v>
      </c>
      <c r="C15731" s="16" t="s">
        <v>287</v>
      </c>
      <c r="D15731" s="17">
        <v>0</v>
      </c>
      <c r="E15731" s="17">
        <v>0</v>
      </c>
      <c r="F15731" s="17">
        <v>0</v>
      </c>
      <c r="G15731" s="17">
        <v>4</v>
      </c>
      <c r="H15731" s="17">
        <v>4</v>
      </c>
    </row>
    <row r="15732" spans="1:8">
      <c r="A15732" s="15">
        <v>15727</v>
      </c>
      <c r="B15732" s="16" t="s">
        <v>63</v>
      </c>
      <c r="C15732" s="16" t="s">
        <v>288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63</v>
      </c>
      <c r="C15733" s="16" t="s">
        <v>289</v>
      </c>
      <c r="D15733" s="17">
        <v>0</v>
      </c>
      <c r="E15733" s="17">
        <v>0</v>
      </c>
      <c r="F15733" s="17">
        <v>0</v>
      </c>
      <c r="G15733" s="17">
        <v>0</v>
      </c>
      <c r="H15733" s="17">
        <v>0</v>
      </c>
    </row>
    <row r="15734" spans="1:8">
      <c r="A15734" s="15">
        <v>15729</v>
      </c>
      <c r="B15734" s="16" t="s">
        <v>63</v>
      </c>
      <c r="C15734" s="16" t="s">
        <v>290</v>
      </c>
      <c r="D15734" s="17">
        <v>0</v>
      </c>
      <c r="E15734" s="17">
        <v>3</v>
      </c>
      <c r="F15734" s="17">
        <v>29</v>
      </c>
      <c r="G15734" s="17">
        <v>13</v>
      </c>
      <c r="H15734" s="17">
        <v>45</v>
      </c>
    </row>
    <row r="15735" spans="1:8">
      <c r="A15735" s="15">
        <v>15730</v>
      </c>
      <c r="B15735" s="16" t="s">
        <v>63</v>
      </c>
      <c r="C15735" s="16" t="s">
        <v>291</v>
      </c>
      <c r="D15735" s="17">
        <v>0</v>
      </c>
      <c r="E15735" s="17">
        <v>0</v>
      </c>
      <c r="F15735" s="17">
        <v>0</v>
      </c>
      <c r="G15735" s="17">
        <v>0</v>
      </c>
      <c r="H15735" s="17">
        <v>0</v>
      </c>
    </row>
    <row r="15736" spans="1:8">
      <c r="A15736" s="15">
        <v>15731</v>
      </c>
      <c r="B15736" s="16" t="s">
        <v>63</v>
      </c>
      <c r="C15736" s="16" t="s">
        <v>292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63</v>
      </c>
      <c r="C15737" s="16" t="s">
        <v>293</v>
      </c>
      <c r="D15737" s="17">
        <v>0</v>
      </c>
      <c r="E15737" s="17">
        <v>0</v>
      </c>
      <c r="F15737" s="17">
        <v>7</v>
      </c>
      <c r="G15737" s="17">
        <v>0</v>
      </c>
      <c r="H15737" s="17">
        <v>7</v>
      </c>
    </row>
    <row r="15738" spans="1:8">
      <c r="A15738" s="15">
        <v>15733</v>
      </c>
      <c r="B15738" s="16" t="s">
        <v>63</v>
      </c>
      <c r="C15738" s="16" t="s">
        <v>365</v>
      </c>
      <c r="D15738" s="17">
        <v>0</v>
      </c>
      <c r="E15738" s="17">
        <v>0</v>
      </c>
      <c r="F15738" s="17">
        <v>0</v>
      </c>
      <c r="G15738" s="17">
        <v>0</v>
      </c>
      <c r="H15738" s="17">
        <v>0</v>
      </c>
    </row>
    <row r="15739" spans="1:8">
      <c r="A15739" s="15">
        <v>15734</v>
      </c>
      <c r="B15739" s="16" t="s">
        <v>63</v>
      </c>
      <c r="C15739" s="16" t="s">
        <v>294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63</v>
      </c>
      <c r="C15740" s="16" t="s">
        <v>295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63</v>
      </c>
      <c r="C15741" s="16" t="s">
        <v>296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63</v>
      </c>
      <c r="C15742" s="16" t="s">
        <v>297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63</v>
      </c>
      <c r="C15743" s="16" t="s">
        <v>298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63</v>
      </c>
      <c r="C15744" s="16" t="s">
        <v>299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63</v>
      </c>
      <c r="C15745" s="16" t="s">
        <v>300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63</v>
      </c>
      <c r="C15746" s="16" t="s">
        <v>301</v>
      </c>
      <c r="D15746" s="17">
        <v>0</v>
      </c>
      <c r="E15746" s="17">
        <v>0</v>
      </c>
      <c r="F15746" s="17">
        <v>3</v>
      </c>
      <c r="G15746" s="17">
        <v>0</v>
      </c>
      <c r="H15746" s="17">
        <v>5</v>
      </c>
    </row>
    <row r="15747" spans="1:8">
      <c r="A15747" s="15">
        <v>15742</v>
      </c>
      <c r="B15747" s="16" t="s">
        <v>63</v>
      </c>
      <c r="C15747" s="16" t="s">
        <v>366</v>
      </c>
      <c r="D15747" s="17">
        <v>0</v>
      </c>
      <c r="E15747" s="17">
        <v>0</v>
      </c>
      <c r="F15747" s="17">
        <v>0</v>
      </c>
      <c r="G15747" s="17">
        <v>0</v>
      </c>
      <c r="H15747" s="17">
        <v>0</v>
      </c>
    </row>
    <row r="15748" spans="1:8">
      <c r="A15748" s="15">
        <v>15743</v>
      </c>
      <c r="B15748" s="16" t="s">
        <v>63</v>
      </c>
      <c r="C15748" s="16" t="s">
        <v>302</v>
      </c>
      <c r="D15748" s="17">
        <v>0</v>
      </c>
      <c r="E15748" s="17">
        <v>0</v>
      </c>
      <c r="F15748" s="17">
        <v>11</v>
      </c>
      <c r="G15748" s="17">
        <v>0</v>
      </c>
      <c r="H15748" s="17">
        <v>11</v>
      </c>
    </row>
    <row r="15749" spans="1:8">
      <c r="A15749" s="15">
        <v>15744</v>
      </c>
      <c r="B15749" s="16" t="s">
        <v>63</v>
      </c>
      <c r="C15749" s="16" t="s">
        <v>383</v>
      </c>
      <c r="D15749" s="17">
        <v>0</v>
      </c>
      <c r="E15749" s="17">
        <v>0</v>
      </c>
      <c r="F15749" s="17">
        <v>0</v>
      </c>
      <c r="G15749" s="17">
        <v>0</v>
      </c>
      <c r="H15749" s="17">
        <v>0</v>
      </c>
    </row>
    <row r="15750" spans="1:8">
      <c r="A15750" s="15">
        <v>15745</v>
      </c>
      <c r="B15750" s="16" t="s">
        <v>63</v>
      </c>
      <c r="C15750" s="16" t="s">
        <v>384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63</v>
      </c>
      <c r="C15751" s="16" t="s">
        <v>385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63</v>
      </c>
      <c r="C15752" s="16" t="s">
        <v>386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63</v>
      </c>
      <c r="C15753" s="16" t="s">
        <v>387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63</v>
      </c>
      <c r="C15754" s="16" t="s">
        <v>303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63</v>
      </c>
      <c r="C15755" s="16" t="s">
        <v>304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63</v>
      </c>
      <c r="C15756" s="16" t="s">
        <v>376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63</v>
      </c>
      <c r="C15757" s="16" t="s">
        <v>305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63</v>
      </c>
      <c r="C15758" s="16" t="s">
        <v>306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63</v>
      </c>
      <c r="C15759" s="16" t="s">
        <v>307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63</v>
      </c>
      <c r="C15760" s="16" t="s">
        <v>308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63</v>
      </c>
      <c r="C15761" s="16" t="s">
        <v>309</v>
      </c>
      <c r="D15761" s="17">
        <v>0</v>
      </c>
      <c r="E15761" s="17">
        <v>0</v>
      </c>
      <c r="F15761" s="17">
        <v>7</v>
      </c>
      <c r="G15761" s="17">
        <v>0</v>
      </c>
      <c r="H15761" s="17">
        <v>10</v>
      </c>
    </row>
    <row r="15762" spans="1:8">
      <c r="A15762" s="15">
        <v>15757</v>
      </c>
      <c r="B15762" s="16" t="s">
        <v>63</v>
      </c>
      <c r="C15762" s="16" t="s">
        <v>310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63</v>
      </c>
      <c r="C15763" s="16" t="s">
        <v>311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63</v>
      </c>
      <c r="C15764" s="16" t="s">
        <v>312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63</v>
      </c>
      <c r="C15765" s="16" t="s">
        <v>313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63</v>
      </c>
      <c r="C15766" s="16" t="s">
        <v>314</v>
      </c>
      <c r="D15766" s="17">
        <v>5</v>
      </c>
      <c r="E15766" s="17">
        <v>0</v>
      </c>
      <c r="F15766" s="17">
        <v>3</v>
      </c>
      <c r="G15766" s="17">
        <v>0</v>
      </c>
      <c r="H15766" s="17">
        <v>9</v>
      </c>
    </row>
    <row r="15767" spans="1:8">
      <c r="A15767" s="15">
        <v>15762</v>
      </c>
      <c r="B15767" s="16" t="s">
        <v>63</v>
      </c>
      <c r="C15767" s="16" t="s">
        <v>388</v>
      </c>
      <c r="D15767" s="17">
        <v>0</v>
      </c>
      <c r="E15767" s="17">
        <v>0</v>
      </c>
      <c r="F15767" s="17">
        <v>4</v>
      </c>
      <c r="G15767" s="17">
        <v>3</v>
      </c>
      <c r="H15767" s="17">
        <v>9</v>
      </c>
    </row>
    <row r="15768" spans="1:8">
      <c r="A15768" s="15">
        <v>15763</v>
      </c>
      <c r="B15768" s="16" t="s">
        <v>63</v>
      </c>
      <c r="C15768" s="16" t="s">
        <v>367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63</v>
      </c>
      <c r="C15769" s="16" t="s">
        <v>315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63</v>
      </c>
      <c r="C15770" s="16" t="s">
        <v>316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63</v>
      </c>
      <c r="C15771" s="16" t="s">
        <v>317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63</v>
      </c>
      <c r="C15772" s="16" t="s">
        <v>318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63</v>
      </c>
      <c r="C15773" s="16" t="s">
        <v>319</v>
      </c>
      <c r="D15773" s="17">
        <v>0</v>
      </c>
      <c r="E15773" s="17">
        <v>0</v>
      </c>
      <c r="F15773" s="17">
        <v>0</v>
      </c>
      <c r="G15773" s="17">
        <v>0</v>
      </c>
      <c r="H15773" s="17">
        <v>0</v>
      </c>
    </row>
    <row r="15774" spans="1:8">
      <c r="A15774" s="15">
        <v>15769</v>
      </c>
      <c r="B15774" s="16" t="s">
        <v>63</v>
      </c>
      <c r="C15774" s="16" t="s">
        <v>320</v>
      </c>
      <c r="D15774" s="17">
        <v>0</v>
      </c>
      <c r="E15774" s="17">
        <v>0</v>
      </c>
      <c r="F15774" s="17">
        <v>5</v>
      </c>
      <c r="G15774" s="17">
        <v>0</v>
      </c>
      <c r="H15774" s="17">
        <v>5</v>
      </c>
    </row>
    <row r="15775" spans="1:8">
      <c r="A15775" s="15">
        <v>15770</v>
      </c>
      <c r="B15775" s="16" t="s">
        <v>63</v>
      </c>
      <c r="C15775" s="16" t="s">
        <v>321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63</v>
      </c>
      <c r="C15776" s="16" t="s">
        <v>377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63</v>
      </c>
      <c r="C15777" s="16" t="s">
        <v>322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63</v>
      </c>
      <c r="C15778" s="16" t="s">
        <v>323</v>
      </c>
      <c r="D15778" s="17">
        <v>0</v>
      </c>
      <c r="E15778" s="17">
        <v>0</v>
      </c>
      <c r="F15778" s="17">
        <v>0</v>
      </c>
      <c r="G15778" s="17">
        <v>0</v>
      </c>
      <c r="H15778" s="17">
        <v>0</v>
      </c>
    </row>
    <row r="15779" spans="1:8">
      <c r="A15779" s="15">
        <v>15774</v>
      </c>
      <c r="B15779" s="16" t="s">
        <v>63</v>
      </c>
      <c r="C15779" s="16" t="s">
        <v>324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4</v>
      </c>
    </row>
    <row r="15780" spans="1:8">
      <c r="A15780" s="15">
        <v>15775</v>
      </c>
      <c r="B15780" s="16" t="s">
        <v>63</v>
      </c>
      <c r="C15780" s="16" t="s">
        <v>325</v>
      </c>
      <c r="D15780" s="17">
        <v>0</v>
      </c>
      <c r="E15780" s="17">
        <v>0</v>
      </c>
      <c r="F15780" s="17">
        <v>0</v>
      </c>
      <c r="G15780" s="17">
        <v>0</v>
      </c>
      <c r="H15780" s="17">
        <v>0</v>
      </c>
    </row>
    <row r="15781" spans="1:8">
      <c r="A15781" s="15">
        <v>15776</v>
      </c>
      <c r="B15781" s="16" t="s">
        <v>63</v>
      </c>
      <c r="C15781" s="16" t="s">
        <v>368</v>
      </c>
      <c r="D15781" s="17">
        <v>0</v>
      </c>
      <c r="E15781" s="17">
        <v>0</v>
      </c>
      <c r="F15781" s="17">
        <v>4</v>
      </c>
      <c r="G15781" s="17">
        <v>0</v>
      </c>
      <c r="H15781" s="17">
        <v>4</v>
      </c>
    </row>
    <row r="15782" spans="1:8">
      <c r="A15782" s="15">
        <v>15777</v>
      </c>
      <c r="B15782" s="16" t="s">
        <v>63</v>
      </c>
      <c r="C15782" s="16" t="s">
        <v>326</v>
      </c>
      <c r="D15782" s="17">
        <v>0</v>
      </c>
      <c r="E15782" s="17">
        <v>0</v>
      </c>
      <c r="F15782" s="17">
        <v>26</v>
      </c>
      <c r="G15782" s="17">
        <v>5</v>
      </c>
      <c r="H15782" s="17">
        <v>34</v>
      </c>
    </row>
    <row r="15783" spans="1:8">
      <c r="A15783" s="15">
        <v>15778</v>
      </c>
      <c r="B15783" s="16" t="s">
        <v>63</v>
      </c>
      <c r="C15783" s="16" t="s">
        <v>327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63</v>
      </c>
      <c r="C15784" s="16" t="s">
        <v>328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63</v>
      </c>
      <c r="C15785" s="16" t="s">
        <v>329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63</v>
      </c>
      <c r="C15786" s="16" t="s">
        <v>379</v>
      </c>
      <c r="D15786" s="17">
        <v>0</v>
      </c>
      <c r="E15786" s="17">
        <v>0</v>
      </c>
      <c r="F15786" s="17">
        <v>0</v>
      </c>
      <c r="G15786" s="17">
        <v>0</v>
      </c>
      <c r="H15786" s="17">
        <v>0</v>
      </c>
    </row>
    <row r="15787" spans="1:8">
      <c r="A15787" s="15">
        <v>15782</v>
      </c>
      <c r="B15787" s="16" t="s">
        <v>63</v>
      </c>
      <c r="C15787" s="16" t="s">
        <v>369</v>
      </c>
      <c r="D15787" s="17">
        <v>0</v>
      </c>
      <c r="E15787" s="17">
        <v>0</v>
      </c>
      <c r="F15787" s="17">
        <v>4</v>
      </c>
      <c r="G15787" s="17">
        <v>0</v>
      </c>
      <c r="H15787" s="17">
        <v>4</v>
      </c>
    </row>
    <row r="15788" spans="1:8">
      <c r="A15788" s="15">
        <v>15783</v>
      </c>
      <c r="B15788" s="16" t="s">
        <v>63</v>
      </c>
      <c r="C15788" s="16" t="s">
        <v>389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63</v>
      </c>
      <c r="C15789" s="16" t="s">
        <v>390</v>
      </c>
      <c r="D15789" s="17">
        <v>0</v>
      </c>
      <c r="E15789" s="17">
        <v>0</v>
      </c>
      <c r="F15789" s="17">
        <v>0</v>
      </c>
      <c r="G15789" s="17">
        <v>0</v>
      </c>
      <c r="H15789" s="17">
        <v>0</v>
      </c>
    </row>
    <row r="15790" spans="1:8">
      <c r="A15790" s="15">
        <v>15785</v>
      </c>
      <c r="B15790" s="16" t="s">
        <v>63</v>
      </c>
      <c r="C15790" s="16" t="s">
        <v>330</v>
      </c>
      <c r="D15790" s="17">
        <v>0</v>
      </c>
      <c r="E15790" s="17">
        <v>0</v>
      </c>
      <c r="F15790" s="17">
        <v>5</v>
      </c>
      <c r="G15790" s="17">
        <v>5</v>
      </c>
      <c r="H15790" s="17">
        <v>10</v>
      </c>
    </row>
    <row r="15791" spans="1:8">
      <c r="A15791" s="15">
        <v>15786</v>
      </c>
      <c r="B15791" s="16" t="s">
        <v>63</v>
      </c>
      <c r="C15791" s="16" t="s">
        <v>391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63</v>
      </c>
      <c r="C15792" s="16" t="s">
        <v>392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63</v>
      </c>
      <c r="C15793" s="16" t="s">
        <v>393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63</v>
      </c>
      <c r="C15794" s="16" t="s">
        <v>331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63</v>
      </c>
      <c r="C15795" s="16" t="s">
        <v>394</v>
      </c>
      <c r="D15795" s="17">
        <v>2180</v>
      </c>
      <c r="E15795" s="17">
        <v>1210</v>
      </c>
      <c r="F15795" s="17">
        <v>7084</v>
      </c>
      <c r="G15795" s="17">
        <v>3254</v>
      </c>
      <c r="H15795" s="17">
        <v>13730</v>
      </c>
    </row>
    <row r="15796" spans="1:8">
      <c r="A15796" s="15">
        <v>15791</v>
      </c>
      <c r="B15796" s="16" t="s">
        <v>63</v>
      </c>
      <c r="C15796" s="16" t="s">
        <v>332</v>
      </c>
      <c r="D15796" s="17">
        <v>0</v>
      </c>
      <c r="E15796" s="17">
        <v>0</v>
      </c>
      <c r="F15796" s="17">
        <v>0</v>
      </c>
      <c r="G15796" s="17">
        <v>0</v>
      </c>
      <c r="H15796" s="17">
        <v>0</v>
      </c>
    </row>
    <row r="15797" spans="1:8">
      <c r="A15797" s="15">
        <v>15792</v>
      </c>
      <c r="B15797" s="16" t="s">
        <v>63</v>
      </c>
      <c r="C15797" s="16" t="s">
        <v>333</v>
      </c>
      <c r="D15797" s="17">
        <v>0</v>
      </c>
      <c r="E15797" s="17">
        <v>0</v>
      </c>
      <c r="F15797" s="17">
        <v>0</v>
      </c>
      <c r="G15797" s="17">
        <v>0</v>
      </c>
      <c r="H15797" s="17">
        <v>0</v>
      </c>
    </row>
    <row r="15798" spans="1:8">
      <c r="A15798" s="15">
        <v>15793</v>
      </c>
      <c r="B15798" s="16" t="s">
        <v>64</v>
      </c>
      <c r="C15798" s="16" t="s">
        <v>97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64</v>
      </c>
      <c r="C15799" s="16" t="s">
        <v>347</v>
      </c>
      <c r="D15799" s="17">
        <v>0</v>
      </c>
      <c r="E15799" s="17">
        <v>0</v>
      </c>
      <c r="F15799" s="17">
        <v>0</v>
      </c>
      <c r="G15799" s="17">
        <v>0</v>
      </c>
      <c r="H15799" s="17">
        <v>0</v>
      </c>
    </row>
    <row r="15800" spans="1:8">
      <c r="A15800" s="15">
        <v>15795</v>
      </c>
      <c r="B15800" s="16" t="s">
        <v>64</v>
      </c>
      <c r="C15800" s="16" t="s">
        <v>98</v>
      </c>
      <c r="D15800" s="17">
        <v>0</v>
      </c>
      <c r="E15800" s="17">
        <v>0</v>
      </c>
      <c r="F15800" s="17">
        <v>5</v>
      </c>
      <c r="G15800" s="17">
        <v>0</v>
      </c>
      <c r="H15800" s="17">
        <v>5</v>
      </c>
    </row>
    <row r="15801" spans="1:8">
      <c r="A15801" s="15">
        <v>15796</v>
      </c>
      <c r="B15801" s="16" t="s">
        <v>64</v>
      </c>
      <c r="C15801" s="16" t="s">
        <v>99</v>
      </c>
      <c r="D15801" s="17">
        <v>0</v>
      </c>
      <c r="E15801" s="17">
        <v>0</v>
      </c>
      <c r="F15801" s="17">
        <v>0</v>
      </c>
      <c r="G15801" s="17">
        <v>0</v>
      </c>
      <c r="H15801" s="17">
        <v>0</v>
      </c>
    </row>
    <row r="15802" spans="1:8">
      <c r="A15802" s="15">
        <v>15797</v>
      </c>
      <c r="B15802" s="16" t="s">
        <v>64</v>
      </c>
      <c r="C15802" s="16" t="s">
        <v>100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64</v>
      </c>
      <c r="C15803" s="16" t="s">
        <v>101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64</v>
      </c>
      <c r="C15804" s="16" t="s">
        <v>102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64</v>
      </c>
      <c r="C15805" s="16" t="s">
        <v>103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64</v>
      </c>
      <c r="C15806" s="16" t="s">
        <v>104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64</v>
      </c>
      <c r="C15807" s="16" t="s">
        <v>105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64</v>
      </c>
      <c r="C15808" s="16" t="s">
        <v>106</v>
      </c>
      <c r="D15808" s="17">
        <v>4</v>
      </c>
      <c r="E15808" s="17">
        <v>0</v>
      </c>
      <c r="F15808" s="17">
        <v>21</v>
      </c>
      <c r="G15808" s="17">
        <v>5</v>
      </c>
      <c r="H15808" s="17">
        <v>30</v>
      </c>
    </row>
    <row r="15809" spans="1:8">
      <c r="A15809" s="15">
        <v>15804</v>
      </c>
      <c r="B15809" s="16" t="s">
        <v>64</v>
      </c>
      <c r="C15809" s="16" t="s">
        <v>107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64</v>
      </c>
      <c r="C15810" s="16" t="s">
        <v>108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64</v>
      </c>
      <c r="C15811" s="16" t="s">
        <v>109</v>
      </c>
      <c r="D15811" s="17">
        <v>0</v>
      </c>
      <c r="E15811" s="17">
        <v>0</v>
      </c>
      <c r="F15811" s="17">
        <v>0</v>
      </c>
      <c r="G15811" s="17">
        <v>0</v>
      </c>
      <c r="H15811" s="17">
        <v>0</v>
      </c>
    </row>
    <row r="15812" spans="1:8">
      <c r="A15812" s="15">
        <v>15807</v>
      </c>
      <c r="B15812" s="16" t="s">
        <v>64</v>
      </c>
      <c r="C15812" s="16" t="s">
        <v>110</v>
      </c>
      <c r="D15812" s="17">
        <v>11080</v>
      </c>
      <c r="E15812" s="17">
        <v>7689</v>
      </c>
      <c r="F15812" s="17">
        <v>25073</v>
      </c>
      <c r="G15812" s="17">
        <v>5115</v>
      </c>
      <c r="H15812" s="17">
        <v>48958</v>
      </c>
    </row>
    <row r="15813" spans="1:8">
      <c r="A15813" s="15">
        <v>15808</v>
      </c>
      <c r="B15813" s="16" t="s">
        <v>64</v>
      </c>
      <c r="C15813" s="16" t="s">
        <v>348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64</v>
      </c>
      <c r="C15814" s="16" t="s">
        <v>111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64</v>
      </c>
      <c r="C15815" s="16" t="s">
        <v>112</v>
      </c>
      <c r="D15815" s="17">
        <v>0</v>
      </c>
      <c r="E15815" s="17">
        <v>0</v>
      </c>
      <c r="F15815" s="17">
        <v>0</v>
      </c>
      <c r="G15815" s="17">
        <v>0</v>
      </c>
      <c r="H15815" s="17">
        <v>0</v>
      </c>
    </row>
    <row r="15816" spans="1:8">
      <c r="A15816" s="15">
        <v>15811</v>
      </c>
      <c r="B15816" s="16" t="s">
        <v>64</v>
      </c>
      <c r="C15816" s="16" t="s">
        <v>113</v>
      </c>
      <c r="D15816" s="17">
        <v>0</v>
      </c>
      <c r="E15816" s="17">
        <v>3</v>
      </c>
      <c r="F15816" s="17">
        <v>16</v>
      </c>
      <c r="G15816" s="17">
        <v>20</v>
      </c>
      <c r="H15816" s="17">
        <v>38</v>
      </c>
    </row>
    <row r="15817" spans="1:8">
      <c r="A15817" s="15">
        <v>15812</v>
      </c>
      <c r="B15817" s="16" t="s">
        <v>64</v>
      </c>
      <c r="C15817" s="16" t="s">
        <v>114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64</v>
      </c>
      <c r="C15818" s="16" t="s">
        <v>115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64</v>
      </c>
      <c r="C15819" s="16" t="s">
        <v>116</v>
      </c>
      <c r="D15819" s="17">
        <v>3</v>
      </c>
      <c r="E15819" s="17">
        <v>0</v>
      </c>
      <c r="F15819" s="17">
        <v>0</v>
      </c>
      <c r="G15819" s="17">
        <v>0</v>
      </c>
      <c r="H15819" s="17">
        <v>6</v>
      </c>
    </row>
    <row r="15820" spans="1:8">
      <c r="A15820" s="15">
        <v>15815</v>
      </c>
      <c r="B15820" s="16" t="s">
        <v>64</v>
      </c>
      <c r="C15820" s="16" t="s">
        <v>117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64</v>
      </c>
      <c r="C15821" s="16" t="s">
        <v>118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64</v>
      </c>
      <c r="C15822" s="16" t="s">
        <v>119</v>
      </c>
      <c r="D15822" s="17">
        <v>0</v>
      </c>
      <c r="E15822" s="17">
        <v>0</v>
      </c>
      <c r="F15822" s="17">
        <v>0</v>
      </c>
      <c r="G15822" s="17">
        <v>0</v>
      </c>
      <c r="H15822" s="17">
        <v>5</v>
      </c>
    </row>
    <row r="15823" spans="1:8">
      <c r="A15823" s="15">
        <v>15818</v>
      </c>
      <c r="B15823" s="16" t="s">
        <v>64</v>
      </c>
      <c r="C15823" s="16" t="s">
        <v>120</v>
      </c>
      <c r="D15823" s="17">
        <v>5</v>
      </c>
      <c r="E15823" s="17">
        <v>0</v>
      </c>
      <c r="F15823" s="17">
        <v>15</v>
      </c>
      <c r="G15823" s="17">
        <v>3</v>
      </c>
      <c r="H15823" s="17">
        <v>23</v>
      </c>
    </row>
    <row r="15824" spans="1:8">
      <c r="A15824" s="15">
        <v>15819</v>
      </c>
      <c r="B15824" s="16" t="s">
        <v>64</v>
      </c>
      <c r="C15824" s="16" t="s">
        <v>121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64</v>
      </c>
      <c r="C15825" s="16" t="s">
        <v>122</v>
      </c>
      <c r="D15825" s="17">
        <v>0</v>
      </c>
      <c r="E15825" s="17">
        <v>0</v>
      </c>
      <c r="F15825" s="17">
        <v>0</v>
      </c>
      <c r="G15825" s="17">
        <v>0</v>
      </c>
      <c r="H15825" s="17">
        <v>0</v>
      </c>
    </row>
    <row r="15826" spans="1:8">
      <c r="A15826" s="15">
        <v>15821</v>
      </c>
      <c r="B15826" s="16" t="s">
        <v>64</v>
      </c>
      <c r="C15826" s="16" t="s">
        <v>123</v>
      </c>
      <c r="D15826" s="17">
        <v>0</v>
      </c>
      <c r="E15826" s="17">
        <v>0</v>
      </c>
      <c r="F15826" s="17">
        <v>0</v>
      </c>
      <c r="G15826" s="17">
        <v>0</v>
      </c>
      <c r="H15826" s="17">
        <v>0</v>
      </c>
    </row>
    <row r="15827" spans="1:8">
      <c r="A15827" s="15">
        <v>15822</v>
      </c>
      <c r="B15827" s="16" t="s">
        <v>64</v>
      </c>
      <c r="C15827" s="16" t="s">
        <v>124</v>
      </c>
      <c r="D15827" s="17">
        <v>0</v>
      </c>
      <c r="E15827" s="17">
        <v>0</v>
      </c>
      <c r="F15827" s="17">
        <v>0</v>
      </c>
      <c r="G15827" s="17">
        <v>0</v>
      </c>
      <c r="H15827" s="17">
        <v>0</v>
      </c>
    </row>
    <row r="15828" spans="1:8">
      <c r="A15828" s="15">
        <v>15823</v>
      </c>
      <c r="B15828" s="16" t="s">
        <v>64</v>
      </c>
      <c r="C15828" s="16" t="s">
        <v>380</v>
      </c>
      <c r="D15828" s="17">
        <v>0</v>
      </c>
      <c r="E15828" s="17">
        <v>0</v>
      </c>
      <c r="F15828" s="17">
        <v>0</v>
      </c>
      <c r="G15828" s="17">
        <v>0</v>
      </c>
      <c r="H15828" s="17">
        <v>0</v>
      </c>
    </row>
    <row r="15829" spans="1:8">
      <c r="A15829" s="15">
        <v>15824</v>
      </c>
      <c r="B15829" s="16" t="s">
        <v>64</v>
      </c>
      <c r="C15829" s="16" t="s">
        <v>372</v>
      </c>
      <c r="D15829" s="17">
        <v>0</v>
      </c>
      <c r="E15829" s="17">
        <v>0</v>
      </c>
      <c r="F15829" s="17">
        <v>0</v>
      </c>
      <c r="G15829" s="17">
        <v>0</v>
      </c>
      <c r="H15829" s="17">
        <v>0</v>
      </c>
    </row>
    <row r="15830" spans="1:8">
      <c r="A15830" s="15">
        <v>15825</v>
      </c>
      <c r="B15830" s="16" t="s">
        <v>64</v>
      </c>
      <c r="C15830" s="16" t="s">
        <v>125</v>
      </c>
      <c r="D15830" s="17">
        <v>0</v>
      </c>
      <c r="E15830" s="17">
        <v>0</v>
      </c>
      <c r="F15830" s="17">
        <v>4</v>
      </c>
      <c r="G15830" s="17">
        <v>0</v>
      </c>
      <c r="H15830" s="17">
        <v>6</v>
      </c>
    </row>
    <row r="15831" spans="1:8">
      <c r="A15831" s="15">
        <v>15826</v>
      </c>
      <c r="B15831" s="16" t="s">
        <v>64</v>
      </c>
      <c r="C15831" s="16" t="s">
        <v>126</v>
      </c>
      <c r="D15831" s="17">
        <v>0</v>
      </c>
      <c r="E15831" s="17">
        <v>0</v>
      </c>
      <c r="F15831" s="17">
        <v>0</v>
      </c>
      <c r="G15831" s="17">
        <v>0</v>
      </c>
      <c r="H15831" s="17">
        <v>5</v>
      </c>
    </row>
    <row r="15832" spans="1:8">
      <c r="A15832" s="15">
        <v>15827</v>
      </c>
      <c r="B15832" s="16" t="s">
        <v>64</v>
      </c>
      <c r="C15832" s="16" t="s">
        <v>127</v>
      </c>
      <c r="D15832" s="17">
        <v>4</v>
      </c>
      <c r="E15832" s="17">
        <v>0</v>
      </c>
      <c r="F15832" s="17">
        <v>7</v>
      </c>
      <c r="G15832" s="17">
        <v>0</v>
      </c>
      <c r="H15832" s="17">
        <v>13</v>
      </c>
    </row>
    <row r="15833" spans="1:8">
      <c r="A15833" s="15">
        <v>15828</v>
      </c>
      <c r="B15833" s="16" t="s">
        <v>64</v>
      </c>
      <c r="C15833" s="16" t="s">
        <v>128</v>
      </c>
      <c r="D15833" s="17">
        <v>0</v>
      </c>
      <c r="E15833" s="17">
        <v>0</v>
      </c>
      <c r="F15833" s="17">
        <v>0</v>
      </c>
      <c r="G15833" s="17">
        <v>0</v>
      </c>
      <c r="H15833" s="17">
        <v>0</v>
      </c>
    </row>
    <row r="15834" spans="1:8">
      <c r="A15834" s="15">
        <v>15829</v>
      </c>
      <c r="B15834" s="16" t="s">
        <v>64</v>
      </c>
      <c r="C15834" s="16" t="s">
        <v>129</v>
      </c>
      <c r="D15834" s="17">
        <v>0</v>
      </c>
      <c r="E15834" s="17">
        <v>0</v>
      </c>
      <c r="F15834" s="17">
        <v>4</v>
      </c>
      <c r="G15834" s="17">
        <v>0</v>
      </c>
      <c r="H15834" s="17">
        <v>4</v>
      </c>
    </row>
    <row r="15835" spans="1:8">
      <c r="A15835" s="15">
        <v>15830</v>
      </c>
      <c r="B15835" s="16" t="s">
        <v>64</v>
      </c>
      <c r="C15835" s="16" t="s">
        <v>130</v>
      </c>
      <c r="D15835" s="17">
        <v>0</v>
      </c>
      <c r="E15835" s="17">
        <v>0</v>
      </c>
      <c r="F15835" s="17">
        <v>5</v>
      </c>
      <c r="G15835" s="17">
        <v>0</v>
      </c>
      <c r="H15835" s="17">
        <v>5</v>
      </c>
    </row>
    <row r="15836" spans="1:8">
      <c r="A15836" s="15">
        <v>15831</v>
      </c>
      <c r="B15836" s="16" t="s">
        <v>64</v>
      </c>
      <c r="C15836" s="16" t="s">
        <v>131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64</v>
      </c>
      <c r="C15837" s="16" t="s">
        <v>132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64</v>
      </c>
      <c r="C15838" s="16" t="s">
        <v>381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64</v>
      </c>
      <c r="C15839" s="16" t="s">
        <v>133</v>
      </c>
      <c r="D15839" s="17">
        <v>0</v>
      </c>
      <c r="E15839" s="17">
        <v>0</v>
      </c>
      <c r="F15839" s="17">
        <v>11</v>
      </c>
      <c r="G15839" s="17">
        <v>4</v>
      </c>
      <c r="H15839" s="17">
        <v>12</v>
      </c>
    </row>
    <row r="15840" spans="1:8">
      <c r="A15840" s="15">
        <v>15835</v>
      </c>
      <c r="B15840" s="16" t="s">
        <v>64</v>
      </c>
      <c r="C15840" s="16" t="s">
        <v>134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64</v>
      </c>
      <c r="C15841" s="16" t="s">
        <v>135</v>
      </c>
      <c r="D15841" s="17">
        <v>12</v>
      </c>
      <c r="E15841" s="17">
        <v>9</v>
      </c>
      <c r="F15841" s="17">
        <v>86</v>
      </c>
      <c r="G15841" s="17">
        <v>14</v>
      </c>
      <c r="H15841" s="17">
        <v>118</v>
      </c>
    </row>
    <row r="15842" spans="1:8">
      <c r="A15842" s="15">
        <v>15837</v>
      </c>
      <c r="B15842" s="16" t="s">
        <v>64</v>
      </c>
      <c r="C15842" s="16" t="s">
        <v>136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64</v>
      </c>
      <c r="C15843" s="16" t="s">
        <v>137</v>
      </c>
      <c r="D15843" s="17">
        <v>0</v>
      </c>
      <c r="E15843" s="17">
        <v>0</v>
      </c>
      <c r="F15843" s="17">
        <v>0</v>
      </c>
      <c r="G15843" s="17">
        <v>0</v>
      </c>
      <c r="H15843" s="17">
        <v>0</v>
      </c>
    </row>
    <row r="15844" spans="1:8">
      <c r="A15844" s="15">
        <v>15839</v>
      </c>
      <c r="B15844" s="16" t="s">
        <v>64</v>
      </c>
      <c r="C15844" s="16" t="s">
        <v>138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64</v>
      </c>
      <c r="C15845" s="16" t="s">
        <v>139</v>
      </c>
      <c r="D15845" s="17">
        <v>0</v>
      </c>
      <c r="E15845" s="17">
        <v>0</v>
      </c>
      <c r="F15845" s="17">
        <v>0</v>
      </c>
      <c r="G15845" s="17">
        <v>0</v>
      </c>
      <c r="H15845" s="17">
        <v>0</v>
      </c>
    </row>
    <row r="15846" spans="1:8">
      <c r="A15846" s="15">
        <v>15841</v>
      </c>
      <c r="B15846" s="16" t="s">
        <v>64</v>
      </c>
      <c r="C15846" s="16" t="s">
        <v>140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64</v>
      </c>
      <c r="C15847" s="16" t="s">
        <v>141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64</v>
      </c>
      <c r="C15848" s="16" t="s">
        <v>142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64</v>
      </c>
      <c r="C15849" s="16" t="s">
        <v>143</v>
      </c>
      <c r="D15849" s="17">
        <v>0</v>
      </c>
      <c r="E15849" s="17">
        <v>0</v>
      </c>
      <c r="F15849" s="17">
        <v>16</v>
      </c>
      <c r="G15849" s="17">
        <v>3</v>
      </c>
      <c r="H15849" s="17">
        <v>20</v>
      </c>
    </row>
    <row r="15850" spans="1:8">
      <c r="A15850" s="15">
        <v>15845</v>
      </c>
      <c r="B15850" s="16" t="s">
        <v>64</v>
      </c>
      <c r="C15850" s="16" t="s">
        <v>144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64</v>
      </c>
      <c r="C15851" s="16" t="s">
        <v>349</v>
      </c>
      <c r="D15851" s="17">
        <v>32</v>
      </c>
      <c r="E15851" s="17">
        <v>35</v>
      </c>
      <c r="F15851" s="17">
        <v>314</v>
      </c>
      <c r="G15851" s="17">
        <v>32</v>
      </c>
      <c r="H15851" s="17">
        <v>415</v>
      </c>
    </row>
    <row r="15852" spans="1:8">
      <c r="A15852" s="15">
        <v>15847</v>
      </c>
      <c r="B15852" s="16" t="s">
        <v>64</v>
      </c>
      <c r="C15852" s="16" t="s">
        <v>145</v>
      </c>
      <c r="D15852" s="17">
        <v>0</v>
      </c>
      <c r="E15852" s="17">
        <v>0</v>
      </c>
      <c r="F15852" s="17">
        <v>0</v>
      </c>
      <c r="G15852" s="17">
        <v>0</v>
      </c>
      <c r="H15852" s="17">
        <v>0</v>
      </c>
    </row>
    <row r="15853" spans="1:8">
      <c r="A15853" s="15">
        <v>15848</v>
      </c>
      <c r="B15853" s="16" t="s">
        <v>64</v>
      </c>
      <c r="C15853" s="16" t="s">
        <v>146</v>
      </c>
      <c r="D15853" s="17">
        <v>0</v>
      </c>
      <c r="E15853" s="17">
        <v>0</v>
      </c>
      <c r="F15853" s="17">
        <v>13</v>
      </c>
      <c r="G15853" s="17">
        <v>0</v>
      </c>
      <c r="H15853" s="17">
        <v>13</v>
      </c>
    </row>
    <row r="15854" spans="1:8">
      <c r="A15854" s="15">
        <v>15849</v>
      </c>
      <c r="B15854" s="16" t="s">
        <v>64</v>
      </c>
      <c r="C15854" s="16" t="s">
        <v>147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64</v>
      </c>
      <c r="C15855" s="16" t="s">
        <v>148</v>
      </c>
      <c r="D15855" s="17">
        <v>0</v>
      </c>
      <c r="E15855" s="17">
        <v>0</v>
      </c>
      <c r="F15855" s="17">
        <v>0</v>
      </c>
      <c r="G15855" s="17">
        <v>0</v>
      </c>
      <c r="H15855" s="17">
        <v>0</v>
      </c>
    </row>
    <row r="15856" spans="1:8">
      <c r="A15856" s="15">
        <v>15851</v>
      </c>
      <c r="B15856" s="16" t="s">
        <v>64</v>
      </c>
      <c r="C15856" s="16" t="s">
        <v>350</v>
      </c>
      <c r="D15856" s="17">
        <v>0</v>
      </c>
      <c r="E15856" s="17">
        <v>0</v>
      </c>
      <c r="F15856" s="17">
        <v>0</v>
      </c>
      <c r="G15856" s="17">
        <v>0</v>
      </c>
      <c r="H15856" s="17">
        <v>0</v>
      </c>
    </row>
    <row r="15857" spans="1:8">
      <c r="A15857" s="15">
        <v>15852</v>
      </c>
      <c r="B15857" s="16" t="s">
        <v>64</v>
      </c>
      <c r="C15857" s="16" t="s">
        <v>149</v>
      </c>
      <c r="D15857" s="17">
        <v>0</v>
      </c>
      <c r="E15857" s="17">
        <v>0</v>
      </c>
      <c r="F15857" s="17">
        <v>0</v>
      </c>
      <c r="G15857" s="17">
        <v>0</v>
      </c>
      <c r="H15857" s="17">
        <v>0</v>
      </c>
    </row>
    <row r="15858" spans="1:8">
      <c r="A15858" s="15">
        <v>15853</v>
      </c>
      <c r="B15858" s="16" t="s">
        <v>64</v>
      </c>
      <c r="C15858" s="16" t="s">
        <v>150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64</v>
      </c>
      <c r="C15859" s="16" t="s">
        <v>351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64</v>
      </c>
      <c r="C15860" s="16" t="s">
        <v>151</v>
      </c>
      <c r="D15860" s="17">
        <v>0</v>
      </c>
      <c r="E15860" s="17">
        <v>0</v>
      </c>
      <c r="F15860" s="17">
        <v>66</v>
      </c>
      <c r="G15860" s="17">
        <v>46</v>
      </c>
      <c r="H15860" s="17">
        <v>115</v>
      </c>
    </row>
    <row r="15861" spans="1:8">
      <c r="A15861" s="15">
        <v>15856</v>
      </c>
      <c r="B15861" s="16" t="s">
        <v>64</v>
      </c>
      <c r="C15861" s="16" t="s">
        <v>152</v>
      </c>
      <c r="D15861" s="17">
        <v>0</v>
      </c>
      <c r="E15861" s="17">
        <v>0</v>
      </c>
      <c r="F15861" s="17">
        <v>0</v>
      </c>
      <c r="G15861" s="17">
        <v>0</v>
      </c>
      <c r="H15861" s="17">
        <v>0</v>
      </c>
    </row>
    <row r="15862" spans="1:8">
      <c r="A15862" s="15">
        <v>15857</v>
      </c>
      <c r="B15862" s="16" t="s">
        <v>64</v>
      </c>
      <c r="C15862" s="16" t="s">
        <v>352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64</v>
      </c>
      <c r="C15863" s="16" t="s">
        <v>153</v>
      </c>
      <c r="D15863" s="17">
        <v>0</v>
      </c>
      <c r="E15863" s="17">
        <v>0</v>
      </c>
      <c r="F15863" s="17">
        <v>36</v>
      </c>
      <c r="G15863" s="17">
        <v>27</v>
      </c>
      <c r="H15863" s="17">
        <v>64</v>
      </c>
    </row>
    <row r="15864" spans="1:8">
      <c r="A15864" s="15">
        <v>15859</v>
      </c>
      <c r="B15864" s="16" t="s">
        <v>64</v>
      </c>
      <c r="C15864" s="16" t="s">
        <v>154</v>
      </c>
      <c r="D15864" s="17">
        <v>0</v>
      </c>
      <c r="E15864" s="17">
        <v>3</v>
      </c>
      <c r="F15864" s="17">
        <v>3</v>
      </c>
      <c r="G15864" s="17">
        <v>5</v>
      </c>
      <c r="H15864" s="17">
        <v>12</v>
      </c>
    </row>
    <row r="15865" spans="1:8">
      <c r="A15865" s="15">
        <v>15860</v>
      </c>
      <c r="B15865" s="16" t="s">
        <v>64</v>
      </c>
      <c r="C15865" s="16" t="s">
        <v>155</v>
      </c>
      <c r="D15865" s="17">
        <v>0</v>
      </c>
      <c r="E15865" s="17">
        <v>0</v>
      </c>
      <c r="F15865" s="17">
        <v>16</v>
      </c>
      <c r="G15865" s="17">
        <v>8</v>
      </c>
      <c r="H15865" s="17">
        <v>26</v>
      </c>
    </row>
    <row r="15866" spans="1:8">
      <c r="A15866" s="15">
        <v>15861</v>
      </c>
      <c r="B15866" s="16" t="s">
        <v>64</v>
      </c>
      <c r="C15866" s="16" t="s">
        <v>156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64</v>
      </c>
      <c r="C15867" s="16" t="s">
        <v>157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64</v>
      </c>
      <c r="C15868" s="16" t="s">
        <v>158</v>
      </c>
      <c r="D15868" s="17">
        <v>0</v>
      </c>
      <c r="E15868" s="17">
        <v>0</v>
      </c>
      <c r="F15868" s="17">
        <v>0</v>
      </c>
      <c r="G15868" s="17">
        <v>0</v>
      </c>
      <c r="H15868" s="17">
        <v>0</v>
      </c>
    </row>
    <row r="15869" spans="1:8">
      <c r="A15869" s="15">
        <v>15864</v>
      </c>
      <c r="B15869" s="16" t="s">
        <v>64</v>
      </c>
      <c r="C15869" s="16" t="s">
        <v>159</v>
      </c>
      <c r="D15869" s="17">
        <v>0</v>
      </c>
      <c r="E15869" s="17">
        <v>0</v>
      </c>
      <c r="F15869" s="17">
        <v>3</v>
      </c>
      <c r="G15869" s="17">
        <v>9</v>
      </c>
      <c r="H15869" s="17">
        <v>13</v>
      </c>
    </row>
    <row r="15870" spans="1:8">
      <c r="A15870" s="15">
        <v>15865</v>
      </c>
      <c r="B15870" s="16" t="s">
        <v>64</v>
      </c>
      <c r="C15870" s="16" t="s">
        <v>160</v>
      </c>
      <c r="D15870" s="17">
        <v>0</v>
      </c>
      <c r="E15870" s="17">
        <v>0</v>
      </c>
      <c r="F15870" s="17">
        <v>3</v>
      </c>
      <c r="G15870" s="17">
        <v>0</v>
      </c>
      <c r="H15870" s="17">
        <v>3</v>
      </c>
    </row>
    <row r="15871" spans="1:8">
      <c r="A15871" s="15">
        <v>15866</v>
      </c>
      <c r="B15871" s="16" t="s">
        <v>64</v>
      </c>
      <c r="C15871" s="16" t="s">
        <v>161</v>
      </c>
      <c r="D15871" s="17">
        <v>0</v>
      </c>
      <c r="E15871" s="17">
        <v>0</v>
      </c>
      <c r="F15871" s="17">
        <v>38</v>
      </c>
      <c r="G15871" s="17">
        <v>33</v>
      </c>
      <c r="H15871" s="17">
        <v>70</v>
      </c>
    </row>
    <row r="15872" spans="1:8">
      <c r="A15872" s="15">
        <v>15867</v>
      </c>
      <c r="B15872" s="16" t="s">
        <v>64</v>
      </c>
      <c r="C15872" s="16" t="s">
        <v>162</v>
      </c>
      <c r="D15872" s="17">
        <v>0</v>
      </c>
      <c r="E15872" s="17">
        <v>0</v>
      </c>
      <c r="F15872" s="17">
        <v>10</v>
      </c>
      <c r="G15872" s="17">
        <v>0</v>
      </c>
      <c r="H15872" s="17">
        <v>10</v>
      </c>
    </row>
    <row r="15873" spans="1:8">
      <c r="A15873" s="15">
        <v>15868</v>
      </c>
      <c r="B15873" s="16" t="s">
        <v>64</v>
      </c>
      <c r="C15873" s="16" t="s">
        <v>163</v>
      </c>
      <c r="D15873" s="17">
        <v>186</v>
      </c>
      <c r="E15873" s="17">
        <v>207</v>
      </c>
      <c r="F15873" s="17">
        <v>1606</v>
      </c>
      <c r="G15873" s="17">
        <v>677</v>
      </c>
      <c r="H15873" s="17">
        <v>2679</v>
      </c>
    </row>
    <row r="15874" spans="1:8">
      <c r="A15874" s="15">
        <v>15869</v>
      </c>
      <c r="B15874" s="16" t="s">
        <v>64</v>
      </c>
      <c r="C15874" s="16" t="s">
        <v>164</v>
      </c>
      <c r="D15874" s="17">
        <v>0</v>
      </c>
      <c r="E15874" s="17">
        <v>0</v>
      </c>
      <c r="F15874" s="17">
        <v>0</v>
      </c>
      <c r="G15874" s="17">
        <v>0</v>
      </c>
      <c r="H15874" s="17">
        <v>0</v>
      </c>
    </row>
    <row r="15875" spans="1:8">
      <c r="A15875" s="15">
        <v>15870</v>
      </c>
      <c r="B15875" s="16" t="s">
        <v>64</v>
      </c>
      <c r="C15875" s="16" t="s">
        <v>165</v>
      </c>
      <c r="D15875" s="17">
        <v>0</v>
      </c>
      <c r="E15875" s="17">
        <v>0</v>
      </c>
      <c r="F15875" s="17">
        <v>0</v>
      </c>
      <c r="G15875" s="17">
        <v>0</v>
      </c>
      <c r="H15875" s="17">
        <v>0</v>
      </c>
    </row>
    <row r="15876" spans="1:8">
      <c r="A15876" s="15">
        <v>15871</v>
      </c>
      <c r="B15876" s="16" t="s">
        <v>64</v>
      </c>
      <c r="C15876" s="16" t="s">
        <v>166</v>
      </c>
      <c r="D15876" s="17">
        <v>0</v>
      </c>
      <c r="E15876" s="17">
        <v>0</v>
      </c>
      <c r="F15876" s="17">
        <v>0</v>
      </c>
      <c r="G15876" s="17">
        <v>0</v>
      </c>
      <c r="H15876" s="17">
        <v>3</v>
      </c>
    </row>
    <row r="15877" spans="1:8">
      <c r="A15877" s="15">
        <v>15872</v>
      </c>
      <c r="B15877" s="16" t="s">
        <v>64</v>
      </c>
      <c r="C15877" s="16" t="s">
        <v>167</v>
      </c>
      <c r="D15877" s="17">
        <v>0</v>
      </c>
      <c r="E15877" s="17">
        <v>0</v>
      </c>
      <c r="F15877" s="17">
        <v>0</v>
      </c>
      <c r="G15877" s="17">
        <v>0</v>
      </c>
      <c r="H15877" s="17">
        <v>6</v>
      </c>
    </row>
    <row r="15878" spans="1:8">
      <c r="A15878" s="15">
        <v>15873</v>
      </c>
      <c r="B15878" s="16" t="s">
        <v>64</v>
      </c>
      <c r="C15878" s="16" t="s">
        <v>168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64</v>
      </c>
      <c r="C15879" s="16" t="s">
        <v>353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64</v>
      </c>
      <c r="C15880" s="16" t="s">
        <v>169</v>
      </c>
      <c r="D15880" s="17">
        <v>0</v>
      </c>
      <c r="E15880" s="17">
        <v>0</v>
      </c>
      <c r="F15880" s="17">
        <v>34</v>
      </c>
      <c r="G15880" s="17">
        <v>5</v>
      </c>
      <c r="H15880" s="17">
        <v>36</v>
      </c>
    </row>
    <row r="15881" spans="1:8">
      <c r="A15881" s="15">
        <v>15876</v>
      </c>
      <c r="B15881" s="16" t="s">
        <v>64</v>
      </c>
      <c r="C15881" s="16" t="s">
        <v>170</v>
      </c>
      <c r="D15881" s="17">
        <v>5</v>
      </c>
      <c r="E15881" s="17">
        <v>0</v>
      </c>
      <c r="F15881" s="17">
        <v>11</v>
      </c>
      <c r="G15881" s="17">
        <v>10</v>
      </c>
      <c r="H15881" s="17">
        <v>28</v>
      </c>
    </row>
    <row r="15882" spans="1:8">
      <c r="A15882" s="15">
        <v>15877</v>
      </c>
      <c r="B15882" s="16" t="s">
        <v>64</v>
      </c>
      <c r="C15882" s="16" t="s">
        <v>171</v>
      </c>
      <c r="D15882" s="17">
        <v>0</v>
      </c>
      <c r="E15882" s="17">
        <v>0</v>
      </c>
      <c r="F15882" s="17">
        <v>44</v>
      </c>
      <c r="G15882" s="17">
        <v>9</v>
      </c>
      <c r="H15882" s="17">
        <v>64</v>
      </c>
    </row>
    <row r="15883" spans="1:8">
      <c r="A15883" s="15">
        <v>15878</v>
      </c>
      <c r="B15883" s="16" t="s">
        <v>64</v>
      </c>
      <c r="C15883" s="16" t="s">
        <v>172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64</v>
      </c>
      <c r="C15884" s="16" t="s">
        <v>173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64</v>
      </c>
      <c r="C15885" s="16" t="s">
        <v>174</v>
      </c>
      <c r="D15885" s="17">
        <v>0</v>
      </c>
      <c r="E15885" s="17">
        <v>0</v>
      </c>
      <c r="F15885" s="17">
        <v>0</v>
      </c>
      <c r="G15885" s="17">
        <v>0</v>
      </c>
      <c r="H15885" s="17">
        <v>0</v>
      </c>
    </row>
    <row r="15886" spans="1:8">
      <c r="A15886" s="15">
        <v>15881</v>
      </c>
      <c r="B15886" s="16" t="s">
        <v>64</v>
      </c>
      <c r="C15886" s="16" t="s">
        <v>175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64</v>
      </c>
      <c r="C15887" s="16" t="s">
        <v>176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64</v>
      </c>
      <c r="C15888" s="16" t="s">
        <v>177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64</v>
      </c>
      <c r="C15889" s="16" t="s">
        <v>178</v>
      </c>
      <c r="D15889" s="17">
        <v>10</v>
      </c>
      <c r="E15889" s="17">
        <v>15</v>
      </c>
      <c r="F15889" s="17">
        <v>139</v>
      </c>
      <c r="G15889" s="17">
        <v>179</v>
      </c>
      <c r="H15889" s="17">
        <v>345</v>
      </c>
    </row>
    <row r="15890" spans="1:8">
      <c r="A15890" s="15">
        <v>15885</v>
      </c>
      <c r="B15890" s="16" t="s">
        <v>64</v>
      </c>
      <c r="C15890" s="16" t="s">
        <v>179</v>
      </c>
      <c r="D15890" s="17">
        <v>0</v>
      </c>
      <c r="E15890" s="17">
        <v>0</v>
      </c>
      <c r="F15890" s="17">
        <v>3</v>
      </c>
      <c r="G15890" s="17">
        <v>0</v>
      </c>
      <c r="H15890" s="17">
        <v>3</v>
      </c>
    </row>
    <row r="15891" spans="1:8">
      <c r="A15891" s="15">
        <v>15886</v>
      </c>
      <c r="B15891" s="16" t="s">
        <v>64</v>
      </c>
      <c r="C15891" s="16" t="s">
        <v>180</v>
      </c>
      <c r="D15891" s="17">
        <v>4</v>
      </c>
      <c r="E15891" s="17">
        <v>0</v>
      </c>
      <c r="F15891" s="17">
        <v>0</v>
      </c>
      <c r="G15891" s="17">
        <v>0</v>
      </c>
      <c r="H15891" s="17">
        <v>4</v>
      </c>
    </row>
    <row r="15892" spans="1:8">
      <c r="A15892" s="15">
        <v>15887</v>
      </c>
      <c r="B15892" s="16" t="s">
        <v>64</v>
      </c>
      <c r="C15892" s="16" t="s">
        <v>181</v>
      </c>
      <c r="D15892" s="17">
        <v>8</v>
      </c>
      <c r="E15892" s="17">
        <v>7</v>
      </c>
      <c r="F15892" s="17">
        <v>106</v>
      </c>
      <c r="G15892" s="17">
        <v>73</v>
      </c>
      <c r="H15892" s="17">
        <v>187</v>
      </c>
    </row>
    <row r="15893" spans="1:8">
      <c r="A15893" s="15">
        <v>15888</v>
      </c>
      <c r="B15893" s="16" t="s">
        <v>64</v>
      </c>
      <c r="C15893" s="16" t="s">
        <v>182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64</v>
      </c>
      <c r="C15894" s="16" t="s">
        <v>183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64</v>
      </c>
      <c r="C15895" s="16" t="s">
        <v>184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64</v>
      </c>
      <c r="C15896" s="16" t="s">
        <v>185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64</v>
      </c>
      <c r="C15897" s="16" t="s">
        <v>186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64</v>
      </c>
      <c r="C15898" s="16" t="s">
        <v>354</v>
      </c>
      <c r="D15898" s="17">
        <v>0</v>
      </c>
      <c r="E15898" s="17">
        <v>0</v>
      </c>
      <c r="F15898" s="17">
        <v>0</v>
      </c>
      <c r="G15898" s="17">
        <v>0</v>
      </c>
      <c r="H15898" s="17">
        <v>3</v>
      </c>
    </row>
    <row r="15899" spans="1:8">
      <c r="A15899" s="15">
        <v>15894</v>
      </c>
      <c r="B15899" s="16" t="s">
        <v>64</v>
      </c>
      <c r="C15899" s="16" t="s">
        <v>187</v>
      </c>
      <c r="D15899" s="17">
        <v>0</v>
      </c>
      <c r="E15899" s="17">
        <v>0</v>
      </c>
      <c r="F15899" s="17">
        <v>0</v>
      </c>
      <c r="G15899" s="17">
        <v>0</v>
      </c>
      <c r="H15899" s="17">
        <v>0</v>
      </c>
    </row>
    <row r="15900" spans="1:8">
      <c r="A15900" s="15">
        <v>15895</v>
      </c>
      <c r="B15900" s="16" t="s">
        <v>64</v>
      </c>
      <c r="C15900" s="16" t="s">
        <v>188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64</v>
      </c>
      <c r="C15901" s="16" t="s">
        <v>189</v>
      </c>
      <c r="D15901" s="17">
        <v>0</v>
      </c>
      <c r="E15901" s="17">
        <v>0</v>
      </c>
      <c r="F15901" s="17">
        <v>4</v>
      </c>
      <c r="G15901" s="17">
        <v>0</v>
      </c>
      <c r="H15901" s="17">
        <v>4</v>
      </c>
    </row>
    <row r="15902" spans="1:8">
      <c r="A15902" s="15">
        <v>15897</v>
      </c>
      <c r="B15902" s="16" t="s">
        <v>64</v>
      </c>
      <c r="C15902" s="16" t="s">
        <v>190</v>
      </c>
      <c r="D15902" s="17">
        <v>0</v>
      </c>
      <c r="E15902" s="17">
        <v>0</v>
      </c>
      <c r="F15902" s="17">
        <v>0</v>
      </c>
      <c r="G15902" s="17">
        <v>0</v>
      </c>
      <c r="H15902" s="17">
        <v>0</v>
      </c>
    </row>
    <row r="15903" spans="1:8">
      <c r="A15903" s="15">
        <v>15898</v>
      </c>
      <c r="B15903" s="16" t="s">
        <v>64</v>
      </c>
      <c r="C15903" s="16" t="s">
        <v>191</v>
      </c>
      <c r="D15903" s="17">
        <v>0</v>
      </c>
      <c r="E15903" s="17">
        <v>0</v>
      </c>
      <c r="F15903" s="17">
        <v>0</v>
      </c>
      <c r="G15903" s="17">
        <v>0</v>
      </c>
      <c r="H15903" s="17">
        <v>0</v>
      </c>
    </row>
    <row r="15904" spans="1:8">
      <c r="A15904" s="15">
        <v>15899</v>
      </c>
      <c r="B15904" s="16" t="s">
        <v>64</v>
      </c>
      <c r="C15904" s="16" t="s">
        <v>192</v>
      </c>
      <c r="D15904" s="17">
        <v>0</v>
      </c>
      <c r="E15904" s="17">
        <v>0</v>
      </c>
      <c r="F15904" s="17">
        <v>0</v>
      </c>
      <c r="G15904" s="17">
        <v>0</v>
      </c>
      <c r="H15904" s="17">
        <v>0</v>
      </c>
    </row>
    <row r="15905" spans="1:8">
      <c r="A15905" s="15">
        <v>15900</v>
      </c>
      <c r="B15905" s="16" t="s">
        <v>64</v>
      </c>
      <c r="C15905" s="16" t="s">
        <v>355</v>
      </c>
      <c r="D15905" s="17">
        <v>9</v>
      </c>
      <c r="E15905" s="17">
        <v>11</v>
      </c>
      <c r="F15905" s="17">
        <v>44</v>
      </c>
      <c r="G15905" s="17">
        <v>7</v>
      </c>
      <c r="H15905" s="17">
        <v>73</v>
      </c>
    </row>
    <row r="15906" spans="1:8">
      <c r="A15906" s="15">
        <v>15901</v>
      </c>
      <c r="B15906" s="16" t="s">
        <v>64</v>
      </c>
      <c r="C15906" s="16" t="s">
        <v>193</v>
      </c>
      <c r="D15906" s="17">
        <v>0</v>
      </c>
      <c r="E15906" s="17">
        <v>0</v>
      </c>
      <c r="F15906" s="17">
        <v>17</v>
      </c>
      <c r="G15906" s="17">
        <v>17</v>
      </c>
      <c r="H15906" s="17">
        <v>39</v>
      </c>
    </row>
    <row r="15907" spans="1:8">
      <c r="A15907" s="15">
        <v>15902</v>
      </c>
      <c r="B15907" s="16" t="s">
        <v>64</v>
      </c>
      <c r="C15907" s="16" t="s">
        <v>194</v>
      </c>
      <c r="D15907" s="17">
        <v>0</v>
      </c>
      <c r="E15907" s="17">
        <v>0</v>
      </c>
      <c r="F15907" s="17">
        <v>0</v>
      </c>
      <c r="G15907" s="17">
        <v>0</v>
      </c>
      <c r="H15907" s="17">
        <v>0</v>
      </c>
    </row>
    <row r="15908" spans="1:8">
      <c r="A15908" s="15">
        <v>15903</v>
      </c>
      <c r="B15908" s="16" t="s">
        <v>64</v>
      </c>
      <c r="C15908" s="16" t="s">
        <v>195</v>
      </c>
      <c r="D15908" s="17">
        <v>10</v>
      </c>
      <c r="E15908" s="17">
        <v>7</v>
      </c>
      <c r="F15908" s="17">
        <v>189</v>
      </c>
      <c r="G15908" s="17">
        <v>46</v>
      </c>
      <c r="H15908" s="17">
        <v>254</v>
      </c>
    </row>
    <row r="15909" spans="1:8">
      <c r="A15909" s="15">
        <v>15904</v>
      </c>
      <c r="B15909" s="16" t="s">
        <v>64</v>
      </c>
      <c r="C15909" s="16" t="s">
        <v>196</v>
      </c>
      <c r="D15909" s="17">
        <v>0</v>
      </c>
      <c r="E15909" s="17">
        <v>5</v>
      </c>
      <c r="F15909" s="17">
        <v>34</v>
      </c>
      <c r="G15909" s="17">
        <v>16</v>
      </c>
      <c r="H15909" s="17">
        <v>54</v>
      </c>
    </row>
    <row r="15910" spans="1:8">
      <c r="A15910" s="15">
        <v>15905</v>
      </c>
      <c r="B15910" s="16" t="s">
        <v>64</v>
      </c>
      <c r="C15910" s="16" t="s">
        <v>197</v>
      </c>
      <c r="D15910" s="17">
        <v>9</v>
      </c>
      <c r="E15910" s="17">
        <v>9</v>
      </c>
      <c r="F15910" s="17">
        <v>79</v>
      </c>
      <c r="G15910" s="17">
        <v>7</v>
      </c>
      <c r="H15910" s="17">
        <v>99</v>
      </c>
    </row>
    <row r="15911" spans="1:8">
      <c r="A15911" s="15">
        <v>15906</v>
      </c>
      <c r="B15911" s="16" t="s">
        <v>64</v>
      </c>
      <c r="C15911" s="16" t="s">
        <v>198</v>
      </c>
      <c r="D15911" s="17">
        <v>0</v>
      </c>
      <c r="E15911" s="17">
        <v>3</v>
      </c>
      <c r="F15911" s="17">
        <v>17</v>
      </c>
      <c r="G15911" s="17">
        <v>0</v>
      </c>
      <c r="H15911" s="17">
        <v>17</v>
      </c>
    </row>
    <row r="15912" spans="1:8">
      <c r="A15912" s="15">
        <v>15907</v>
      </c>
      <c r="B15912" s="16" t="s">
        <v>64</v>
      </c>
      <c r="C15912" s="16" t="s">
        <v>199</v>
      </c>
      <c r="D15912" s="17">
        <v>9</v>
      </c>
      <c r="E15912" s="17">
        <v>0</v>
      </c>
      <c r="F15912" s="17">
        <v>149</v>
      </c>
      <c r="G15912" s="17">
        <v>39</v>
      </c>
      <c r="H15912" s="17">
        <v>199</v>
      </c>
    </row>
    <row r="15913" spans="1:8">
      <c r="A15913" s="15">
        <v>15908</v>
      </c>
      <c r="B15913" s="16" t="s">
        <v>64</v>
      </c>
      <c r="C15913" s="16" t="s">
        <v>200</v>
      </c>
      <c r="D15913" s="17">
        <v>0</v>
      </c>
      <c r="E15913" s="17">
        <v>0</v>
      </c>
      <c r="F15913" s="17">
        <v>0</v>
      </c>
      <c r="G15913" s="17">
        <v>0</v>
      </c>
      <c r="H15913" s="17">
        <v>0</v>
      </c>
    </row>
    <row r="15914" spans="1:8">
      <c r="A15914" s="15">
        <v>15909</v>
      </c>
      <c r="B15914" s="16" t="s">
        <v>64</v>
      </c>
      <c r="C15914" s="16" t="s">
        <v>201</v>
      </c>
      <c r="D15914" s="17">
        <v>0</v>
      </c>
      <c r="E15914" s="17">
        <v>0</v>
      </c>
      <c r="F15914" s="17">
        <v>7</v>
      </c>
      <c r="G15914" s="17">
        <v>5</v>
      </c>
      <c r="H15914" s="17">
        <v>12</v>
      </c>
    </row>
    <row r="15915" spans="1:8">
      <c r="A15915" s="15">
        <v>15910</v>
      </c>
      <c r="B15915" s="16" t="s">
        <v>64</v>
      </c>
      <c r="C15915" s="16" t="s">
        <v>202</v>
      </c>
      <c r="D15915" s="17">
        <v>3</v>
      </c>
      <c r="E15915" s="17">
        <v>0</v>
      </c>
      <c r="F15915" s="17">
        <v>306</v>
      </c>
      <c r="G15915" s="17">
        <v>323</v>
      </c>
      <c r="H15915" s="17">
        <v>635</v>
      </c>
    </row>
    <row r="15916" spans="1:8">
      <c r="A15916" s="15">
        <v>15911</v>
      </c>
      <c r="B15916" s="16" t="s">
        <v>64</v>
      </c>
      <c r="C15916" s="16" t="s">
        <v>203</v>
      </c>
      <c r="D15916" s="17">
        <v>0</v>
      </c>
      <c r="E15916" s="17">
        <v>0</v>
      </c>
      <c r="F15916" s="17">
        <v>0</v>
      </c>
      <c r="G15916" s="17">
        <v>0</v>
      </c>
      <c r="H15916" s="17">
        <v>0</v>
      </c>
    </row>
    <row r="15917" spans="1:8">
      <c r="A15917" s="15">
        <v>15912</v>
      </c>
      <c r="B15917" s="16" t="s">
        <v>64</v>
      </c>
      <c r="C15917" s="16" t="s">
        <v>204</v>
      </c>
      <c r="D15917" s="17">
        <v>5</v>
      </c>
      <c r="E15917" s="17">
        <v>3</v>
      </c>
      <c r="F15917" s="17">
        <v>47</v>
      </c>
      <c r="G15917" s="17">
        <v>3</v>
      </c>
      <c r="H15917" s="17">
        <v>64</v>
      </c>
    </row>
    <row r="15918" spans="1:8">
      <c r="A15918" s="15">
        <v>15913</v>
      </c>
      <c r="B15918" s="16" t="s">
        <v>64</v>
      </c>
      <c r="C15918" s="16" t="s">
        <v>205</v>
      </c>
      <c r="D15918" s="17">
        <v>0</v>
      </c>
      <c r="E15918" s="17">
        <v>0</v>
      </c>
      <c r="F15918" s="17">
        <v>0</v>
      </c>
      <c r="G15918" s="17">
        <v>0</v>
      </c>
      <c r="H15918" s="17">
        <v>0</v>
      </c>
    </row>
    <row r="15919" spans="1:8">
      <c r="A15919" s="15">
        <v>15914</v>
      </c>
      <c r="B15919" s="16" t="s">
        <v>64</v>
      </c>
      <c r="C15919" s="16" t="s">
        <v>356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64</v>
      </c>
      <c r="C15920" s="16" t="s">
        <v>206</v>
      </c>
      <c r="D15920" s="17">
        <v>0</v>
      </c>
      <c r="E15920" s="17">
        <v>0</v>
      </c>
      <c r="F15920" s="17">
        <v>0</v>
      </c>
      <c r="G15920" s="17">
        <v>0</v>
      </c>
      <c r="H15920" s="17">
        <v>6</v>
      </c>
    </row>
    <row r="15921" spans="1:8">
      <c r="A15921" s="15">
        <v>15916</v>
      </c>
      <c r="B15921" s="16" t="s">
        <v>64</v>
      </c>
      <c r="C15921" s="16" t="s">
        <v>207</v>
      </c>
      <c r="D15921" s="17">
        <v>0</v>
      </c>
      <c r="E15921" s="17">
        <v>0</v>
      </c>
      <c r="F15921" s="17">
        <v>3</v>
      </c>
      <c r="G15921" s="17">
        <v>0</v>
      </c>
      <c r="H15921" s="17">
        <v>8</v>
      </c>
    </row>
    <row r="15922" spans="1:8">
      <c r="A15922" s="15">
        <v>15917</v>
      </c>
      <c r="B15922" s="16" t="s">
        <v>64</v>
      </c>
      <c r="C15922" s="16" t="s">
        <v>208</v>
      </c>
      <c r="D15922" s="17">
        <v>0</v>
      </c>
      <c r="E15922" s="17">
        <v>0</v>
      </c>
      <c r="F15922" s="17">
        <v>8</v>
      </c>
      <c r="G15922" s="17">
        <v>0</v>
      </c>
      <c r="H15922" s="17">
        <v>16</v>
      </c>
    </row>
    <row r="15923" spans="1:8">
      <c r="A15923" s="15">
        <v>15918</v>
      </c>
      <c r="B15923" s="16" t="s">
        <v>64</v>
      </c>
      <c r="C15923" s="16" t="s">
        <v>209</v>
      </c>
      <c r="D15923" s="17">
        <v>0</v>
      </c>
      <c r="E15923" s="17">
        <v>0</v>
      </c>
      <c r="F15923" s="17">
        <v>3</v>
      </c>
      <c r="G15923" s="17">
        <v>0</v>
      </c>
      <c r="H15923" s="17">
        <v>3</v>
      </c>
    </row>
    <row r="15924" spans="1:8">
      <c r="A15924" s="15">
        <v>15919</v>
      </c>
      <c r="B15924" s="16" t="s">
        <v>64</v>
      </c>
      <c r="C15924" s="16" t="s">
        <v>357</v>
      </c>
      <c r="D15924" s="17">
        <v>0</v>
      </c>
      <c r="E15924" s="17">
        <v>0</v>
      </c>
      <c r="F15924" s="17">
        <v>0</v>
      </c>
      <c r="G15924" s="17">
        <v>0</v>
      </c>
      <c r="H15924" s="17">
        <v>0</v>
      </c>
    </row>
    <row r="15925" spans="1:8">
      <c r="A15925" s="15">
        <v>15920</v>
      </c>
      <c r="B15925" s="16" t="s">
        <v>64</v>
      </c>
      <c r="C15925" s="16" t="s">
        <v>358</v>
      </c>
      <c r="D15925" s="17">
        <v>3</v>
      </c>
      <c r="E15925" s="17">
        <v>3</v>
      </c>
      <c r="F15925" s="17">
        <v>16</v>
      </c>
      <c r="G15925" s="17">
        <v>0</v>
      </c>
      <c r="H15925" s="17">
        <v>28</v>
      </c>
    </row>
    <row r="15926" spans="1:8">
      <c r="A15926" s="15">
        <v>15921</v>
      </c>
      <c r="B15926" s="16" t="s">
        <v>64</v>
      </c>
      <c r="C15926" s="16" t="s">
        <v>359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64</v>
      </c>
      <c r="C15927" s="16" t="s">
        <v>210</v>
      </c>
      <c r="D15927" s="17">
        <v>0</v>
      </c>
      <c r="E15927" s="17">
        <v>0</v>
      </c>
      <c r="F15927" s="17">
        <v>9</v>
      </c>
      <c r="G15927" s="17">
        <v>0</v>
      </c>
      <c r="H15927" s="17">
        <v>9</v>
      </c>
    </row>
    <row r="15928" spans="1:8">
      <c r="A15928" s="15">
        <v>15923</v>
      </c>
      <c r="B15928" s="16" t="s">
        <v>64</v>
      </c>
      <c r="C15928" s="16" t="s">
        <v>360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64</v>
      </c>
      <c r="C15929" s="16" t="s">
        <v>211</v>
      </c>
      <c r="D15929" s="17">
        <v>0</v>
      </c>
      <c r="E15929" s="17">
        <v>0</v>
      </c>
      <c r="F15929" s="17">
        <v>0</v>
      </c>
      <c r="G15929" s="17">
        <v>0</v>
      </c>
      <c r="H15929" s="17">
        <v>0</v>
      </c>
    </row>
    <row r="15930" spans="1:8">
      <c r="A15930" s="15">
        <v>15925</v>
      </c>
      <c r="B15930" s="16" t="s">
        <v>64</v>
      </c>
      <c r="C15930" s="16" t="s">
        <v>212</v>
      </c>
      <c r="D15930" s="17">
        <v>0</v>
      </c>
      <c r="E15930" s="17">
        <v>0</v>
      </c>
      <c r="F15930" s="17">
        <v>0</v>
      </c>
      <c r="G15930" s="17">
        <v>14</v>
      </c>
      <c r="H15930" s="17">
        <v>14</v>
      </c>
    </row>
    <row r="15931" spans="1:8">
      <c r="A15931" s="15">
        <v>15926</v>
      </c>
      <c r="B15931" s="16" t="s">
        <v>64</v>
      </c>
      <c r="C15931" s="16" t="s">
        <v>213</v>
      </c>
      <c r="D15931" s="17">
        <v>0</v>
      </c>
      <c r="E15931" s="17">
        <v>0</v>
      </c>
      <c r="F15931" s="17">
        <v>33</v>
      </c>
      <c r="G15931" s="17">
        <v>11</v>
      </c>
      <c r="H15931" s="17">
        <v>42</v>
      </c>
    </row>
    <row r="15932" spans="1:8">
      <c r="A15932" s="15">
        <v>15927</v>
      </c>
      <c r="B15932" s="16" t="s">
        <v>64</v>
      </c>
      <c r="C15932" s="16" t="s">
        <v>214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64</v>
      </c>
      <c r="C15933" s="16" t="s">
        <v>215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64</v>
      </c>
      <c r="C15934" s="16" t="s">
        <v>216</v>
      </c>
      <c r="D15934" s="17">
        <v>0</v>
      </c>
      <c r="E15934" s="17">
        <v>0</v>
      </c>
      <c r="F15934" s="17">
        <v>0</v>
      </c>
      <c r="G15934" s="17">
        <v>0</v>
      </c>
      <c r="H15934" s="17">
        <v>9</v>
      </c>
    </row>
    <row r="15935" spans="1:8">
      <c r="A15935" s="15">
        <v>15930</v>
      </c>
      <c r="B15935" s="16" t="s">
        <v>64</v>
      </c>
      <c r="C15935" s="16" t="s">
        <v>217</v>
      </c>
      <c r="D15935" s="17">
        <v>0</v>
      </c>
      <c r="E15935" s="17">
        <v>0</v>
      </c>
      <c r="F15935" s="17">
        <v>0</v>
      </c>
      <c r="G15935" s="17">
        <v>0</v>
      </c>
      <c r="H15935" s="17">
        <v>0</v>
      </c>
    </row>
    <row r="15936" spans="1:8">
      <c r="A15936" s="15">
        <v>15931</v>
      </c>
      <c r="B15936" s="16" t="s">
        <v>64</v>
      </c>
      <c r="C15936" s="16" t="s">
        <v>218</v>
      </c>
      <c r="D15936" s="17">
        <v>0</v>
      </c>
      <c r="E15936" s="17">
        <v>0</v>
      </c>
      <c r="F15936" s="17">
        <v>0</v>
      </c>
      <c r="G15936" s="17">
        <v>3</v>
      </c>
      <c r="H15936" s="17">
        <v>3</v>
      </c>
    </row>
    <row r="15937" spans="1:8">
      <c r="A15937" s="15">
        <v>15932</v>
      </c>
      <c r="B15937" s="16" t="s">
        <v>64</v>
      </c>
      <c r="C15937" s="16" t="s">
        <v>219</v>
      </c>
      <c r="D15937" s="17">
        <v>4</v>
      </c>
      <c r="E15937" s="17">
        <v>0</v>
      </c>
      <c r="F15937" s="17">
        <v>0</v>
      </c>
      <c r="G15937" s="17">
        <v>0</v>
      </c>
      <c r="H15937" s="17">
        <v>4</v>
      </c>
    </row>
    <row r="15938" spans="1:8">
      <c r="A15938" s="15">
        <v>15933</v>
      </c>
      <c r="B15938" s="16" t="s">
        <v>64</v>
      </c>
      <c r="C15938" s="16" t="s">
        <v>361</v>
      </c>
      <c r="D15938" s="17">
        <v>0</v>
      </c>
      <c r="E15938" s="17">
        <v>0</v>
      </c>
      <c r="F15938" s="17">
        <v>0</v>
      </c>
      <c r="G15938" s="17">
        <v>0</v>
      </c>
      <c r="H15938" s="17">
        <v>0</v>
      </c>
    </row>
    <row r="15939" spans="1:8">
      <c r="A15939" s="15">
        <v>15934</v>
      </c>
      <c r="B15939" s="16" t="s">
        <v>64</v>
      </c>
      <c r="C15939" s="16" t="s">
        <v>220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64</v>
      </c>
      <c r="C15940" s="16" t="s">
        <v>221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64</v>
      </c>
      <c r="C15941" s="16" t="s">
        <v>222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64</v>
      </c>
      <c r="C15942" s="16" t="s">
        <v>223</v>
      </c>
      <c r="D15942" s="17">
        <v>18</v>
      </c>
      <c r="E15942" s="17">
        <v>6</v>
      </c>
      <c r="F15942" s="17">
        <v>149</v>
      </c>
      <c r="G15942" s="17">
        <v>49</v>
      </c>
      <c r="H15942" s="17">
        <v>225</v>
      </c>
    </row>
    <row r="15943" spans="1:8">
      <c r="A15943" s="15">
        <v>15938</v>
      </c>
      <c r="B15943" s="16" t="s">
        <v>64</v>
      </c>
      <c r="C15943" s="16" t="s">
        <v>224</v>
      </c>
      <c r="D15943" s="17">
        <v>0</v>
      </c>
      <c r="E15943" s="17">
        <v>0</v>
      </c>
      <c r="F15943" s="17">
        <v>0</v>
      </c>
      <c r="G15943" s="17">
        <v>0</v>
      </c>
      <c r="H15943" s="17">
        <v>0</v>
      </c>
    </row>
    <row r="15944" spans="1:8">
      <c r="A15944" s="15">
        <v>15939</v>
      </c>
      <c r="B15944" s="16" t="s">
        <v>64</v>
      </c>
      <c r="C15944" s="16" t="s">
        <v>225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64</v>
      </c>
      <c r="C15945" s="16" t="s">
        <v>226</v>
      </c>
      <c r="D15945" s="17">
        <v>0</v>
      </c>
      <c r="E15945" s="17">
        <v>4</v>
      </c>
      <c r="F15945" s="17">
        <v>44</v>
      </c>
      <c r="G15945" s="17">
        <v>62</v>
      </c>
      <c r="H15945" s="17">
        <v>109</v>
      </c>
    </row>
    <row r="15946" spans="1:8">
      <c r="A15946" s="15">
        <v>15941</v>
      </c>
      <c r="B15946" s="16" t="s">
        <v>64</v>
      </c>
      <c r="C15946" s="16" t="s">
        <v>227</v>
      </c>
      <c r="D15946" s="17">
        <v>0</v>
      </c>
      <c r="E15946" s="17">
        <v>0</v>
      </c>
      <c r="F15946" s="17">
        <v>0</v>
      </c>
      <c r="G15946" s="17">
        <v>0</v>
      </c>
      <c r="H15946" s="17">
        <v>0</v>
      </c>
    </row>
    <row r="15947" spans="1:8">
      <c r="A15947" s="15">
        <v>15942</v>
      </c>
      <c r="B15947" s="16" t="s">
        <v>64</v>
      </c>
      <c r="C15947" s="16" t="s">
        <v>228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64</v>
      </c>
      <c r="C15948" s="16" t="s">
        <v>373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64</v>
      </c>
      <c r="C15949" s="16" t="s">
        <v>229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64</v>
      </c>
      <c r="C15950" s="16" t="s">
        <v>230</v>
      </c>
      <c r="D15950" s="17">
        <v>0</v>
      </c>
      <c r="E15950" s="17">
        <v>0</v>
      </c>
      <c r="F15950" s="17">
        <v>32</v>
      </c>
      <c r="G15950" s="17">
        <v>7</v>
      </c>
      <c r="H15950" s="17">
        <v>39</v>
      </c>
    </row>
    <row r="15951" spans="1:8">
      <c r="A15951" s="15">
        <v>15946</v>
      </c>
      <c r="B15951" s="16" t="s">
        <v>64</v>
      </c>
      <c r="C15951" s="16" t="s">
        <v>231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64</v>
      </c>
      <c r="C15952" s="16" t="s">
        <v>232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64</v>
      </c>
      <c r="C15953" s="16" t="s">
        <v>233</v>
      </c>
      <c r="D15953" s="17">
        <v>0</v>
      </c>
      <c r="E15953" s="17">
        <v>0</v>
      </c>
      <c r="F15953" s="17">
        <v>6</v>
      </c>
      <c r="G15953" s="17">
        <v>0</v>
      </c>
      <c r="H15953" s="17">
        <v>10</v>
      </c>
    </row>
    <row r="15954" spans="1:8">
      <c r="A15954" s="15">
        <v>15949</v>
      </c>
      <c r="B15954" s="16" t="s">
        <v>64</v>
      </c>
      <c r="C15954" s="16" t="s">
        <v>362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64</v>
      </c>
      <c r="C15955" s="16" t="s">
        <v>234</v>
      </c>
      <c r="D15955" s="17">
        <v>0</v>
      </c>
      <c r="E15955" s="17">
        <v>0</v>
      </c>
      <c r="F15955" s="17">
        <v>0</v>
      </c>
      <c r="G15955" s="17">
        <v>0</v>
      </c>
      <c r="H15955" s="17">
        <v>0</v>
      </c>
    </row>
    <row r="15956" spans="1:8">
      <c r="A15956" s="15">
        <v>15951</v>
      </c>
      <c r="B15956" s="16" t="s">
        <v>64</v>
      </c>
      <c r="C15956" s="16" t="s">
        <v>235</v>
      </c>
      <c r="D15956" s="17">
        <v>0</v>
      </c>
      <c r="E15956" s="17">
        <v>0</v>
      </c>
      <c r="F15956" s="17">
        <v>0</v>
      </c>
      <c r="G15956" s="17">
        <v>0</v>
      </c>
      <c r="H15956" s="17">
        <v>0</v>
      </c>
    </row>
    <row r="15957" spans="1:8">
      <c r="A15957" s="15">
        <v>15952</v>
      </c>
      <c r="B15957" s="16" t="s">
        <v>64</v>
      </c>
      <c r="C15957" s="16" t="s">
        <v>236</v>
      </c>
      <c r="D15957" s="17">
        <v>0</v>
      </c>
      <c r="E15957" s="17">
        <v>0</v>
      </c>
      <c r="F15957" s="17">
        <v>3</v>
      </c>
      <c r="G15957" s="17">
        <v>0</v>
      </c>
      <c r="H15957" s="17">
        <v>3</v>
      </c>
    </row>
    <row r="15958" spans="1:8">
      <c r="A15958" s="15">
        <v>15953</v>
      </c>
      <c r="B15958" s="16" t="s">
        <v>64</v>
      </c>
      <c r="C15958" s="16" t="s">
        <v>237</v>
      </c>
      <c r="D15958" s="17">
        <v>0</v>
      </c>
      <c r="E15958" s="17">
        <v>0</v>
      </c>
      <c r="F15958" s="17">
        <v>0</v>
      </c>
      <c r="G15958" s="17">
        <v>0</v>
      </c>
      <c r="H15958" s="17">
        <v>0</v>
      </c>
    </row>
    <row r="15959" spans="1:8">
      <c r="A15959" s="15">
        <v>15954</v>
      </c>
      <c r="B15959" s="16" t="s">
        <v>64</v>
      </c>
      <c r="C15959" s="16" t="s">
        <v>238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64</v>
      </c>
      <c r="C15960" s="16" t="s">
        <v>239</v>
      </c>
      <c r="D15960" s="17">
        <v>0</v>
      </c>
      <c r="E15960" s="17">
        <v>0</v>
      </c>
      <c r="F15960" s="17">
        <v>0</v>
      </c>
      <c r="G15960" s="17">
        <v>0</v>
      </c>
      <c r="H15960" s="17">
        <v>0</v>
      </c>
    </row>
    <row r="15961" spans="1:8">
      <c r="A15961" s="15">
        <v>15956</v>
      </c>
      <c r="B15961" s="16" t="s">
        <v>64</v>
      </c>
      <c r="C15961" s="16" t="s">
        <v>374</v>
      </c>
      <c r="D15961" s="17">
        <v>0</v>
      </c>
      <c r="E15961" s="17">
        <v>0</v>
      </c>
      <c r="F15961" s="17">
        <v>0</v>
      </c>
      <c r="G15961" s="17">
        <v>0</v>
      </c>
      <c r="H15961" s="17">
        <v>0</v>
      </c>
    </row>
    <row r="15962" spans="1:8">
      <c r="A15962" s="15">
        <v>15957</v>
      </c>
      <c r="B15962" s="16" t="s">
        <v>64</v>
      </c>
      <c r="C15962" s="16" t="s">
        <v>240</v>
      </c>
      <c r="D15962" s="17">
        <v>0</v>
      </c>
      <c r="E15962" s="17">
        <v>0</v>
      </c>
      <c r="F15962" s="17">
        <v>0</v>
      </c>
      <c r="G15962" s="17">
        <v>3</v>
      </c>
      <c r="H15962" s="17">
        <v>7</v>
      </c>
    </row>
    <row r="15963" spans="1:8">
      <c r="A15963" s="15">
        <v>15958</v>
      </c>
      <c r="B15963" s="16" t="s">
        <v>64</v>
      </c>
      <c r="C15963" s="16" t="s">
        <v>241</v>
      </c>
      <c r="D15963" s="17">
        <v>0</v>
      </c>
      <c r="E15963" s="17">
        <v>0</v>
      </c>
      <c r="F15963" s="17">
        <v>0</v>
      </c>
      <c r="G15963" s="17">
        <v>0</v>
      </c>
      <c r="H15963" s="17">
        <v>0</v>
      </c>
    </row>
    <row r="15964" spans="1:8">
      <c r="A15964" s="15">
        <v>15959</v>
      </c>
      <c r="B15964" s="16" t="s">
        <v>64</v>
      </c>
      <c r="C15964" s="16" t="s">
        <v>382</v>
      </c>
      <c r="D15964" s="17">
        <v>0</v>
      </c>
      <c r="E15964" s="17">
        <v>0</v>
      </c>
      <c r="F15964" s="17">
        <v>0</v>
      </c>
      <c r="G15964" s="17">
        <v>5</v>
      </c>
      <c r="H15964" s="17">
        <v>5</v>
      </c>
    </row>
    <row r="15965" spans="1:8">
      <c r="A15965" s="15">
        <v>15960</v>
      </c>
      <c r="B15965" s="16" t="s">
        <v>64</v>
      </c>
      <c r="C15965" s="16" t="s">
        <v>242</v>
      </c>
      <c r="D15965" s="17">
        <v>0</v>
      </c>
      <c r="E15965" s="17">
        <v>0</v>
      </c>
      <c r="F15965" s="17">
        <v>3</v>
      </c>
      <c r="G15965" s="17">
        <v>0</v>
      </c>
      <c r="H15965" s="17">
        <v>3</v>
      </c>
    </row>
    <row r="15966" spans="1:8">
      <c r="A15966" s="15">
        <v>15961</v>
      </c>
      <c r="B15966" s="16" t="s">
        <v>64</v>
      </c>
      <c r="C15966" s="16" t="s">
        <v>243</v>
      </c>
      <c r="D15966" s="17">
        <v>0</v>
      </c>
      <c r="E15966" s="17">
        <v>0</v>
      </c>
      <c r="F15966" s="17">
        <v>0</v>
      </c>
      <c r="G15966" s="17">
        <v>0</v>
      </c>
      <c r="H15966" s="17">
        <v>0</v>
      </c>
    </row>
    <row r="15967" spans="1:8">
      <c r="A15967" s="15">
        <v>15962</v>
      </c>
      <c r="B15967" s="16" t="s">
        <v>64</v>
      </c>
      <c r="C15967" s="16" t="s">
        <v>244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64</v>
      </c>
      <c r="C15968" s="16" t="s">
        <v>245</v>
      </c>
      <c r="D15968" s="17">
        <v>11</v>
      </c>
      <c r="E15968" s="17">
        <v>3</v>
      </c>
      <c r="F15968" s="17">
        <v>95</v>
      </c>
      <c r="G15968" s="17">
        <v>100</v>
      </c>
      <c r="H15968" s="17">
        <v>209</v>
      </c>
    </row>
    <row r="15969" spans="1:8">
      <c r="A15969" s="15">
        <v>15964</v>
      </c>
      <c r="B15969" s="16" t="s">
        <v>64</v>
      </c>
      <c r="C15969" s="16" t="s">
        <v>246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64</v>
      </c>
      <c r="C15970" s="16" t="s">
        <v>247</v>
      </c>
      <c r="D15970" s="17">
        <v>49</v>
      </c>
      <c r="E15970" s="17">
        <v>50</v>
      </c>
      <c r="F15970" s="17">
        <v>453</v>
      </c>
      <c r="G15970" s="17">
        <v>64</v>
      </c>
      <c r="H15970" s="17">
        <v>615</v>
      </c>
    </row>
    <row r="15971" spans="1:8">
      <c r="A15971" s="15">
        <v>15966</v>
      </c>
      <c r="B15971" s="16" t="s">
        <v>64</v>
      </c>
      <c r="C15971" s="16" t="s">
        <v>248</v>
      </c>
      <c r="D15971" s="17">
        <v>0</v>
      </c>
      <c r="E15971" s="17">
        <v>0</v>
      </c>
      <c r="F15971" s="17">
        <v>0</v>
      </c>
      <c r="G15971" s="17">
        <v>0</v>
      </c>
      <c r="H15971" s="17">
        <v>0</v>
      </c>
    </row>
    <row r="15972" spans="1:8">
      <c r="A15972" s="15">
        <v>15967</v>
      </c>
      <c r="B15972" s="16" t="s">
        <v>64</v>
      </c>
      <c r="C15972" s="16" t="s">
        <v>249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64</v>
      </c>
      <c r="C15973" s="16" t="s">
        <v>250</v>
      </c>
      <c r="D15973" s="17">
        <v>0</v>
      </c>
      <c r="E15973" s="17">
        <v>0</v>
      </c>
      <c r="F15973" s="17">
        <v>4</v>
      </c>
      <c r="G15973" s="17">
        <v>0</v>
      </c>
      <c r="H15973" s="17">
        <v>4</v>
      </c>
    </row>
    <row r="15974" spans="1:8">
      <c r="A15974" s="15">
        <v>15969</v>
      </c>
      <c r="B15974" s="16" t="s">
        <v>64</v>
      </c>
      <c r="C15974" s="16" t="s">
        <v>251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64</v>
      </c>
      <c r="C15975" s="16" t="s">
        <v>252</v>
      </c>
      <c r="D15975" s="17">
        <v>0</v>
      </c>
      <c r="E15975" s="17">
        <v>0</v>
      </c>
      <c r="F15975" s="17">
        <v>0</v>
      </c>
      <c r="G15975" s="17">
        <v>0</v>
      </c>
      <c r="H15975" s="17">
        <v>0</v>
      </c>
    </row>
    <row r="15976" spans="1:8">
      <c r="A15976" s="15">
        <v>15971</v>
      </c>
      <c r="B15976" s="16" t="s">
        <v>64</v>
      </c>
      <c r="C15976" s="16" t="s">
        <v>253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64</v>
      </c>
      <c r="C15977" s="16" t="s">
        <v>254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64</v>
      </c>
      <c r="C15978" s="16" t="s">
        <v>255</v>
      </c>
      <c r="D15978" s="17">
        <v>0</v>
      </c>
      <c r="E15978" s="17">
        <v>0</v>
      </c>
      <c r="F15978" s="17">
        <v>0</v>
      </c>
      <c r="G15978" s="17">
        <v>0</v>
      </c>
      <c r="H15978" s="17">
        <v>0</v>
      </c>
    </row>
    <row r="15979" spans="1:8">
      <c r="A15979" s="15">
        <v>15974</v>
      </c>
      <c r="B15979" s="16" t="s">
        <v>64</v>
      </c>
      <c r="C15979" s="16" t="s">
        <v>256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64</v>
      </c>
      <c r="C15980" s="16" t="s">
        <v>257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64</v>
      </c>
      <c r="C15981" s="16" t="s">
        <v>258</v>
      </c>
      <c r="D15981" s="17">
        <v>3</v>
      </c>
      <c r="E15981" s="17">
        <v>3</v>
      </c>
      <c r="F15981" s="17">
        <v>41</v>
      </c>
      <c r="G15981" s="17">
        <v>30</v>
      </c>
      <c r="H15981" s="17">
        <v>80</v>
      </c>
    </row>
    <row r="15982" spans="1:8">
      <c r="A15982" s="15">
        <v>15977</v>
      </c>
      <c r="B15982" s="16" t="s">
        <v>64</v>
      </c>
      <c r="C15982" s="16" t="s">
        <v>259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64</v>
      </c>
      <c r="C15983" s="16" t="s">
        <v>260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64</v>
      </c>
      <c r="C15984" s="16" t="s">
        <v>261</v>
      </c>
      <c r="D15984" s="17">
        <v>0</v>
      </c>
      <c r="E15984" s="17">
        <v>0</v>
      </c>
      <c r="F15984" s="17">
        <v>0</v>
      </c>
      <c r="G15984" s="17">
        <v>0</v>
      </c>
      <c r="H15984" s="17">
        <v>5</v>
      </c>
    </row>
    <row r="15985" spans="1:8">
      <c r="A15985" s="15">
        <v>15980</v>
      </c>
      <c r="B15985" s="16" t="s">
        <v>64</v>
      </c>
      <c r="C15985" s="16" t="s">
        <v>262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64</v>
      </c>
      <c r="C15986" s="16" t="s">
        <v>263</v>
      </c>
      <c r="D15986" s="17">
        <v>3</v>
      </c>
      <c r="E15986" s="17">
        <v>0</v>
      </c>
      <c r="F15986" s="17">
        <v>27</v>
      </c>
      <c r="G15986" s="17">
        <v>0</v>
      </c>
      <c r="H15986" s="17">
        <v>32</v>
      </c>
    </row>
    <row r="15987" spans="1:8">
      <c r="A15987" s="15">
        <v>15982</v>
      </c>
      <c r="B15987" s="16" t="s">
        <v>64</v>
      </c>
      <c r="C15987" s="16" t="s">
        <v>264</v>
      </c>
      <c r="D15987" s="17">
        <v>0</v>
      </c>
      <c r="E15987" s="17">
        <v>0</v>
      </c>
      <c r="F15987" s="17">
        <v>0</v>
      </c>
      <c r="G15987" s="17">
        <v>0</v>
      </c>
      <c r="H15987" s="17">
        <v>0</v>
      </c>
    </row>
    <row r="15988" spans="1:8">
      <c r="A15988" s="15">
        <v>15983</v>
      </c>
      <c r="B15988" s="16" t="s">
        <v>64</v>
      </c>
      <c r="C15988" s="16" t="s">
        <v>265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64</v>
      </c>
      <c r="C15989" s="16" t="s">
        <v>266</v>
      </c>
      <c r="D15989" s="17">
        <v>3</v>
      </c>
      <c r="E15989" s="17">
        <v>0</v>
      </c>
      <c r="F15989" s="17">
        <v>22</v>
      </c>
      <c r="G15989" s="17">
        <v>0</v>
      </c>
      <c r="H15989" s="17">
        <v>28</v>
      </c>
    </row>
    <row r="15990" spans="1:8">
      <c r="A15990" s="15">
        <v>15985</v>
      </c>
      <c r="B15990" s="16" t="s">
        <v>64</v>
      </c>
      <c r="C15990" s="16" t="s">
        <v>267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64</v>
      </c>
      <c r="C15991" s="16" t="s">
        <v>268</v>
      </c>
      <c r="D15991" s="17">
        <v>0</v>
      </c>
      <c r="E15991" s="17">
        <v>0</v>
      </c>
      <c r="F15991" s="17">
        <v>9</v>
      </c>
      <c r="G15991" s="17">
        <v>3</v>
      </c>
      <c r="H15991" s="17">
        <v>8</v>
      </c>
    </row>
    <row r="15992" spans="1:8">
      <c r="A15992" s="15">
        <v>15987</v>
      </c>
      <c r="B15992" s="16" t="s">
        <v>64</v>
      </c>
      <c r="C15992" s="16" t="s">
        <v>269</v>
      </c>
      <c r="D15992" s="17">
        <v>7</v>
      </c>
      <c r="E15992" s="17">
        <v>10</v>
      </c>
      <c r="F15992" s="17">
        <v>76</v>
      </c>
      <c r="G15992" s="17">
        <v>11</v>
      </c>
      <c r="H15992" s="17">
        <v>105</v>
      </c>
    </row>
    <row r="15993" spans="1:8">
      <c r="A15993" s="15">
        <v>15988</v>
      </c>
      <c r="B15993" s="16" t="s">
        <v>64</v>
      </c>
      <c r="C15993" s="16" t="s">
        <v>363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64</v>
      </c>
      <c r="C15994" s="16" t="s">
        <v>270</v>
      </c>
      <c r="D15994" s="17">
        <v>3</v>
      </c>
      <c r="E15994" s="17">
        <v>0</v>
      </c>
      <c r="F15994" s="17">
        <v>52</v>
      </c>
      <c r="G15994" s="17">
        <v>18</v>
      </c>
      <c r="H15994" s="17">
        <v>73</v>
      </c>
    </row>
    <row r="15995" spans="1:8">
      <c r="A15995" s="15">
        <v>15990</v>
      </c>
      <c r="B15995" s="16" t="s">
        <v>64</v>
      </c>
      <c r="C15995" s="16" t="s">
        <v>271</v>
      </c>
      <c r="D15995" s="17">
        <v>0</v>
      </c>
      <c r="E15995" s="17">
        <v>0</v>
      </c>
      <c r="F15995" s="17">
        <v>14</v>
      </c>
      <c r="G15995" s="17">
        <v>3</v>
      </c>
      <c r="H15995" s="17">
        <v>17</v>
      </c>
    </row>
    <row r="15996" spans="1:8">
      <c r="A15996" s="15">
        <v>15991</v>
      </c>
      <c r="B15996" s="16" t="s">
        <v>64</v>
      </c>
      <c r="C15996" s="16" t="s">
        <v>272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64</v>
      </c>
      <c r="C15997" s="16" t="s">
        <v>273</v>
      </c>
      <c r="D15997" s="17">
        <v>0</v>
      </c>
      <c r="E15997" s="17">
        <v>0</v>
      </c>
      <c r="F15997" s="17">
        <v>0</v>
      </c>
      <c r="G15997" s="17">
        <v>0</v>
      </c>
      <c r="H15997" s="17">
        <v>0</v>
      </c>
    </row>
    <row r="15998" spans="1:8">
      <c r="A15998" s="15">
        <v>15993</v>
      </c>
      <c r="B15998" s="16" t="s">
        <v>64</v>
      </c>
      <c r="C15998" s="16" t="s">
        <v>274</v>
      </c>
      <c r="D15998" s="17">
        <v>0</v>
      </c>
      <c r="E15998" s="17">
        <v>0</v>
      </c>
      <c r="F15998" s="17">
        <v>32</v>
      </c>
      <c r="G15998" s="17">
        <v>5</v>
      </c>
      <c r="H15998" s="17">
        <v>37</v>
      </c>
    </row>
    <row r="15999" spans="1:8">
      <c r="A15999" s="15">
        <v>15994</v>
      </c>
      <c r="B15999" s="16" t="s">
        <v>64</v>
      </c>
      <c r="C15999" s="16" t="s">
        <v>275</v>
      </c>
      <c r="D15999" s="17">
        <v>0</v>
      </c>
      <c r="E15999" s="17">
        <v>0</v>
      </c>
      <c r="F15999" s="17">
        <v>20</v>
      </c>
      <c r="G15999" s="17">
        <v>4</v>
      </c>
      <c r="H15999" s="17">
        <v>28</v>
      </c>
    </row>
    <row r="16000" spans="1:8">
      <c r="A16000" s="15">
        <v>15995</v>
      </c>
      <c r="B16000" s="16" t="s">
        <v>64</v>
      </c>
      <c r="C16000" s="16" t="s">
        <v>276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64</v>
      </c>
      <c r="C16001" s="16" t="s">
        <v>277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64</v>
      </c>
      <c r="C16002" s="16" t="s">
        <v>278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64</v>
      </c>
      <c r="C16003" s="16" t="s">
        <v>364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64</v>
      </c>
      <c r="C16004" s="16" t="s">
        <v>279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64</v>
      </c>
      <c r="C16005" s="16" t="s">
        <v>280</v>
      </c>
      <c r="D16005" s="17">
        <v>15</v>
      </c>
      <c r="E16005" s="17">
        <v>18</v>
      </c>
      <c r="F16005" s="17">
        <v>193</v>
      </c>
      <c r="G16005" s="17">
        <v>101</v>
      </c>
      <c r="H16005" s="17">
        <v>327</v>
      </c>
    </row>
    <row r="16006" spans="1:8">
      <c r="A16006" s="15">
        <v>16001</v>
      </c>
      <c r="B16006" s="16" t="s">
        <v>64</v>
      </c>
      <c r="C16006" s="16" t="s">
        <v>281</v>
      </c>
      <c r="D16006" s="17">
        <v>0</v>
      </c>
      <c r="E16006" s="17">
        <v>0</v>
      </c>
      <c r="F16006" s="17">
        <v>0</v>
      </c>
      <c r="G16006" s="17">
        <v>0</v>
      </c>
      <c r="H16006" s="17">
        <v>0</v>
      </c>
    </row>
    <row r="16007" spans="1:8">
      <c r="A16007" s="15">
        <v>16002</v>
      </c>
      <c r="B16007" s="16" t="s">
        <v>64</v>
      </c>
      <c r="C16007" s="16" t="s">
        <v>282</v>
      </c>
      <c r="D16007" s="17">
        <v>0</v>
      </c>
      <c r="E16007" s="17">
        <v>0</v>
      </c>
      <c r="F16007" s="17">
        <v>27</v>
      </c>
      <c r="G16007" s="17">
        <v>15</v>
      </c>
      <c r="H16007" s="17">
        <v>45</v>
      </c>
    </row>
    <row r="16008" spans="1:8">
      <c r="A16008" s="15">
        <v>16003</v>
      </c>
      <c r="B16008" s="16" t="s">
        <v>64</v>
      </c>
      <c r="C16008" s="16" t="s">
        <v>283</v>
      </c>
      <c r="D16008" s="17">
        <v>0</v>
      </c>
      <c r="E16008" s="17">
        <v>0</v>
      </c>
      <c r="F16008" s="17">
        <v>4</v>
      </c>
      <c r="G16008" s="17">
        <v>0</v>
      </c>
      <c r="H16008" s="17">
        <v>4</v>
      </c>
    </row>
    <row r="16009" spans="1:8">
      <c r="A16009" s="15">
        <v>16004</v>
      </c>
      <c r="B16009" s="16" t="s">
        <v>64</v>
      </c>
      <c r="C16009" s="16" t="s">
        <v>284</v>
      </c>
      <c r="D16009" s="17">
        <v>0</v>
      </c>
      <c r="E16009" s="17">
        <v>0</v>
      </c>
      <c r="F16009" s="17">
        <v>0</v>
      </c>
      <c r="G16009" s="17">
        <v>0</v>
      </c>
      <c r="H16009" s="17">
        <v>0</v>
      </c>
    </row>
    <row r="16010" spans="1:8">
      <c r="A16010" s="15">
        <v>16005</v>
      </c>
      <c r="B16010" s="16" t="s">
        <v>64</v>
      </c>
      <c r="C16010" s="16" t="s">
        <v>285</v>
      </c>
      <c r="D16010" s="17">
        <v>16</v>
      </c>
      <c r="E16010" s="17">
        <v>12</v>
      </c>
      <c r="F16010" s="17">
        <v>39</v>
      </c>
      <c r="G16010" s="17">
        <v>10</v>
      </c>
      <c r="H16010" s="17">
        <v>82</v>
      </c>
    </row>
    <row r="16011" spans="1:8">
      <c r="A16011" s="15">
        <v>16006</v>
      </c>
      <c r="B16011" s="16" t="s">
        <v>64</v>
      </c>
      <c r="C16011" s="16" t="s">
        <v>375</v>
      </c>
      <c r="D16011" s="17">
        <v>0</v>
      </c>
      <c r="E16011" s="17">
        <v>0</v>
      </c>
      <c r="F16011" s="17">
        <v>0</v>
      </c>
      <c r="G16011" s="17">
        <v>0</v>
      </c>
      <c r="H16011" s="17">
        <v>0</v>
      </c>
    </row>
    <row r="16012" spans="1:8">
      <c r="A16012" s="15">
        <v>16007</v>
      </c>
      <c r="B16012" s="16" t="s">
        <v>64</v>
      </c>
      <c r="C16012" s="16" t="s">
        <v>286</v>
      </c>
      <c r="D16012" s="17">
        <v>0</v>
      </c>
      <c r="E16012" s="17">
        <v>0</v>
      </c>
      <c r="F16012" s="17">
        <v>6</v>
      </c>
      <c r="G16012" s="17">
        <v>0</v>
      </c>
      <c r="H16012" s="17">
        <v>7</v>
      </c>
    </row>
    <row r="16013" spans="1:8">
      <c r="A16013" s="15">
        <v>16008</v>
      </c>
      <c r="B16013" s="16" t="s">
        <v>64</v>
      </c>
      <c r="C16013" s="16" t="s">
        <v>287</v>
      </c>
      <c r="D16013" s="17">
        <v>0</v>
      </c>
      <c r="E16013" s="17">
        <v>0</v>
      </c>
      <c r="F16013" s="17">
        <v>6</v>
      </c>
      <c r="G16013" s="17">
        <v>9</v>
      </c>
      <c r="H16013" s="17">
        <v>13</v>
      </c>
    </row>
    <row r="16014" spans="1:8">
      <c r="A16014" s="15">
        <v>16009</v>
      </c>
      <c r="B16014" s="16" t="s">
        <v>64</v>
      </c>
      <c r="C16014" s="16" t="s">
        <v>288</v>
      </c>
      <c r="D16014" s="17">
        <v>0</v>
      </c>
      <c r="E16014" s="17">
        <v>0</v>
      </c>
      <c r="F16014" s="17">
        <v>3</v>
      </c>
      <c r="G16014" s="17">
        <v>0</v>
      </c>
      <c r="H16014" s="17">
        <v>3</v>
      </c>
    </row>
    <row r="16015" spans="1:8">
      <c r="A16015" s="15">
        <v>16010</v>
      </c>
      <c r="B16015" s="16" t="s">
        <v>64</v>
      </c>
      <c r="C16015" s="16" t="s">
        <v>289</v>
      </c>
      <c r="D16015" s="17">
        <v>0</v>
      </c>
      <c r="E16015" s="17">
        <v>0</v>
      </c>
      <c r="F16015" s="17">
        <v>5</v>
      </c>
      <c r="G16015" s="17">
        <v>0</v>
      </c>
      <c r="H16015" s="17">
        <v>5</v>
      </c>
    </row>
    <row r="16016" spans="1:8">
      <c r="A16016" s="15">
        <v>16011</v>
      </c>
      <c r="B16016" s="16" t="s">
        <v>64</v>
      </c>
      <c r="C16016" s="16" t="s">
        <v>290</v>
      </c>
      <c r="D16016" s="17">
        <v>36</v>
      </c>
      <c r="E16016" s="17">
        <v>38</v>
      </c>
      <c r="F16016" s="17">
        <v>249</v>
      </c>
      <c r="G16016" s="17">
        <v>28</v>
      </c>
      <c r="H16016" s="17">
        <v>345</v>
      </c>
    </row>
    <row r="16017" spans="1:8">
      <c r="A16017" s="15">
        <v>16012</v>
      </c>
      <c r="B16017" s="16" t="s">
        <v>64</v>
      </c>
      <c r="C16017" s="16" t="s">
        <v>291</v>
      </c>
      <c r="D16017" s="17">
        <v>0</v>
      </c>
      <c r="E16017" s="17">
        <v>0</v>
      </c>
      <c r="F16017" s="17">
        <v>0</v>
      </c>
      <c r="G16017" s="17">
        <v>0</v>
      </c>
      <c r="H16017" s="17">
        <v>0</v>
      </c>
    </row>
    <row r="16018" spans="1:8">
      <c r="A16018" s="15">
        <v>16013</v>
      </c>
      <c r="B16018" s="16" t="s">
        <v>64</v>
      </c>
      <c r="C16018" s="16" t="s">
        <v>292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64</v>
      </c>
      <c r="C16019" s="16" t="s">
        <v>293</v>
      </c>
      <c r="D16019" s="17">
        <v>0</v>
      </c>
      <c r="E16019" s="17">
        <v>0</v>
      </c>
      <c r="F16019" s="17">
        <v>38</v>
      </c>
      <c r="G16019" s="17">
        <v>12</v>
      </c>
      <c r="H16019" s="17">
        <v>48</v>
      </c>
    </row>
    <row r="16020" spans="1:8">
      <c r="A16020" s="15">
        <v>16015</v>
      </c>
      <c r="B16020" s="16" t="s">
        <v>64</v>
      </c>
      <c r="C16020" s="16" t="s">
        <v>365</v>
      </c>
      <c r="D16020" s="17">
        <v>0</v>
      </c>
      <c r="E16020" s="17">
        <v>0</v>
      </c>
      <c r="F16020" s="17">
        <v>0</v>
      </c>
      <c r="G16020" s="17">
        <v>0</v>
      </c>
      <c r="H16020" s="17">
        <v>0</v>
      </c>
    </row>
    <row r="16021" spans="1:8">
      <c r="A16021" s="15">
        <v>16016</v>
      </c>
      <c r="B16021" s="16" t="s">
        <v>64</v>
      </c>
      <c r="C16021" s="16" t="s">
        <v>294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64</v>
      </c>
      <c r="C16022" s="16" t="s">
        <v>295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64</v>
      </c>
      <c r="C16023" s="16" t="s">
        <v>296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64</v>
      </c>
      <c r="C16024" s="16" t="s">
        <v>297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64</v>
      </c>
      <c r="C16025" s="16" t="s">
        <v>298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64</v>
      </c>
      <c r="C16026" s="16" t="s">
        <v>299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64</v>
      </c>
      <c r="C16027" s="16" t="s">
        <v>300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64</v>
      </c>
      <c r="C16028" s="16" t="s">
        <v>301</v>
      </c>
      <c r="D16028" s="17">
        <v>0</v>
      </c>
      <c r="E16028" s="17">
        <v>0</v>
      </c>
      <c r="F16028" s="17">
        <v>18</v>
      </c>
      <c r="G16028" s="17">
        <v>9</v>
      </c>
      <c r="H16028" s="17">
        <v>25</v>
      </c>
    </row>
    <row r="16029" spans="1:8">
      <c r="A16029" s="15">
        <v>16024</v>
      </c>
      <c r="B16029" s="16" t="s">
        <v>64</v>
      </c>
      <c r="C16029" s="16" t="s">
        <v>366</v>
      </c>
      <c r="D16029" s="17">
        <v>0</v>
      </c>
      <c r="E16029" s="17">
        <v>0</v>
      </c>
      <c r="F16029" s="17">
        <v>0</v>
      </c>
      <c r="G16029" s="17">
        <v>0</v>
      </c>
      <c r="H16029" s="17">
        <v>0</v>
      </c>
    </row>
    <row r="16030" spans="1:8">
      <c r="A16030" s="15">
        <v>16025</v>
      </c>
      <c r="B16030" s="16" t="s">
        <v>64</v>
      </c>
      <c r="C16030" s="16" t="s">
        <v>302</v>
      </c>
      <c r="D16030" s="17">
        <v>3</v>
      </c>
      <c r="E16030" s="17">
        <v>9</v>
      </c>
      <c r="F16030" s="17">
        <v>113</v>
      </c>
      <c r="G16030" s="17">
        <v>30</v>
      </c>
      <c r="H16030" s="17">
        <v>155</v>
      </c>
    </row>
    <row r="16031" spans="1:8">
      <c r="A16031" s="15">
        <v>16026</v>
      </c>
      <c r="B16031" s="16" t="s">
        <v>64</v>
      </c>
      <c r="C16031" s="16" t="s">
        <v>383</v>
      </c>
      <c r="D16031" s="17">
        <v>0</v>
      </c>
      <c r="E16031" s="17">
        <v>0</v>
      </c>
      <c r="F16031" s="17">
        <v>0</v>
      </c>
      <c r="G16031" s="17">
        <v>0</v>
      </c>
      <c r="H16031" s="17">
        <v>0</v>
      </c>
    </row>
    <row r="16032" spans="1:8">
      <c r="A16032" s="15">
        <v>16027</v>
      </c>
      <c r="B16032" s="16" t="s">
        <v>64</v>
      </c>
      <c r="C16032" s="16" t="s">
        <v>384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64</v>
      </c>
      <c r="C16033" s="16" t="s">
        <v>385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64</v>
      </c>
      <c r="C16034" s="16" t="s">
        <v>386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64</v>
      </c>
      <c r="C16035" s="16" t="s">
        <v>387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64</v>
      </c>
      <c r="C16036" s="16" t="s">
        <v>303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64</v>
      </c>
      <c r="C16037" s="16" t="s">
        <v>304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64</v>
      </c>
      <c r="C16038" s="16" t="s">
        <v>376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64</v>
      </c>
      <c r="C16039" s="16" t="s">
        <v>305</v>
      </c>
      <c r="D16039" s="17">
        <v>0</v>
      </c>
      <c r="E16039" s="17">
        <v>0</v>
      </c>
      <c r="F16039" s="17">
        <v>3</v>
      </c>
      <c r="G16039" s="17">
        <v>0</v>
      </c>
      <c r="H16039" s="17">
        <v>7</v>
      </c>
    </row>
    <row r="16040" spans="1:8">
      <c r="A16040" s="15">
        <v>16035</v>
      </c>
      <c r="B16040" s="16" t="s">
        <v>64</v>
      </c>
      <c r="C16040" s="16" t="s">
        <v>306</v>
      </c>
      <c r="D16040" s="17">
        <v>0</v>
      </c>
      <c r="E16040" s="17">
        <v>0</v>
      </c>
      <c r="F16040" s="17">
        <v>0</v>
      </c>
      <c r="G16040" s="17">
        <v>0</v>
      </c>
      <c r="H16040" s="17">
        <v>0</v>
      </c>
    </row>
    <row r="16041" spans="1:8">
      <c r="A16041" s="15">
        <v>16036</v>
      </c>
      <c r="B16041" s="16" t="s">
        <v>64</v>
      </c>
      <c r="C16041" s="16" t="s">
        <v>307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64</v>
      </c>
      <c r="C16042" s="16" t="s">
        <v>308</v>
      </c>
      <c r="D16042" s="17">
        <v>0</v>
      </c>
      <c r="E16042" s="17">
        <v>5</v>
      </c>
      <c r="F16042" s="17">
        <v>21</v>
      </c>
      <c r="G16042" s="17">
        <v>3</v>
      </c>
      <c r="H16042" s="17">
        <v>34</v>
      </c>
    </row>
    <row r="16043" spans="1:8">
      <c r="A16043" s="15">
        <v>16038</v>
      </c>
      <c r="B16043" s="16" t="s">
        <v>64</v>
      </c>
      <c r="C16043" s="16" t="s">
        <v>309</v>
      </c>
      <c r="D16043" s="17">
        <v>4</v>
      </c>
      <c r="E16043" s="17">
        <v>6</v>
      </c>
      <c r="F16043" s="17">
        <v>25</v>
      </c>
      <c r="G16043" s="17">
        <v>25</v>
      </c>
      <c r="H16043" s="17">
        <v>58</v>
      </c>
    </row>
    <row r="16044" spans="1:8">
      <c r="A16044" s="15">
        <v>16039</v>
      </c>
      <c r="B16044" s="16" t="s">
        <v>64</v>
      </c>
      <c r="C16044" s="16" t="s">
        <v>310</v>
      </c>
      <c r="D16044" s="17">
        <v>0</v>
      </c>
      <c r="E16044" s="17">
        <v>0</v>
      </c>
      <c r="F16044" s="17">
        <v>7</v>
      </c>
      <c r="G16044" s="17">
        <v>5</v>
      </c>
      <c r="H16044" s="17">
        <v>5</v>
      </c>
    </row>
    <row r="16045" spans="1:8">
      <c r="A16045" s="15">
        <v>16040</v>
      </c>
      <c r="B16045" s="16" t="s">
        <v>64</v>
      </c>
      <c r="C16045" s="16" t="s">
        <v>311</v>
      </c>
      <c r="D16045" s="17">
        <v>0</v>
      </c>
      <c r="E16045" s="17">
        <v>0</v>
      </c>
      <c r="F16045" s="17">
        <v>7</v>
      </c>
      <c r="G16045" s="17">
        <v>0</v>
      </c>
      <c r="H16045" s="17">
        <v>13</v>
      </c>
    </row>
    <row r="16046" spans="1:8">
      <c r="A16046" s="15">
        <v>16041</v>
      </c>
      <c r="B16046" s="16" t="s">
        <v>64</v>
      </c>
      <c r="C16046" s="16" t="s">
        <v>312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64</v>
      </c>
      <c r="C16047" s="16" t="s">
        <v>313</v>
      </c>
      <c r="D16047" s="17">
        <v>0</v>
      </c>
      <c r="E16047" s="17">
        <v>0</v>
      </c>
      <c r="F16047" s="17">
        <v>0</v>
      </c>
      <c r="G16047" s="17">
        <v>0</v>
      </c>
      <c r="H16047" s="17">
        <v>5</v>
      </c>
    </row>
    <row r="16048" spans="1:8">
      <c r="A16048" s="15">
        <v>16043</v>
      </c>
      <c r="B16048" s="16" t="s">
        <v>64</v>
      </c>
      <c r="C16048" s="16" t="s">
        <v>314</v>
      </c>
      <c r="D16048" s="17">
        <v>7</v>
      </c>
      <c r="E16048" s="17">
        <v>10</v>
      </c>
      <c r="F16048" s="17">
        <v>34</v>
      </c>
      <c r="G16048" s="17">
        <v>0</v>
      </c>
      <c r="H16048" s="17">
        <v>63</v>
      </c>
    </row>
    <row r="16049" spans="1:8">
      <c r="A16049" s="15">
        <v>16044</v>
      </c>
      <c r="B16049" s="16" t="s">
        <v>64</v>
      </c>
      <c r="C16049" s="16" t="s">
        <v>388</v>
      </c>
      <c r="D16049" s="17">
        <v>0</v>
      </c>
      <c r="E16049" s="17">
        <v>0</v>
      </c>
      <c r="F16049" s="17">
        <v>81</v>
      </c>
      <c r="G16049" s="17">
        <v>40</v>
      </c>
      <c r="H16049" s="17">
        <v>129</v>
      </c>
    </row>
    <row r="16050" spans="1:8">
      <c r="A16050" s="15">
        <v>16045</v>
      </c>
      <c r="B16050" s="16" t="s">
        <v>64</v>
      </c>
      <c r="C16050" s="16" t="s">
        <v>367</v>
      </c>
      <c r="D16050" s="17">
        <v>0</v>
      </c>
      <c r="E16050" s="17">
        <v>0</v>
      </c>
      <c r="F16050" s="17">
        <v>5</v>
      </c>
      <c r="G16050" s="17">
        <v>3</v>
      </c>
      <c r="H16050" s="17">
        <v>8</v>
      </c>
    </row>
    <row r="16051" spans="1:8">
      <c r="A16051" s="15">
        <v>16046</v>
      </c>
      <c r="B16051" s="16" t="s">
        <v>64</v>
      </c>
      <c r="C16051" s="16" t="s">
        <v>315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64</v>
      </c>
      <c r="C16052" s="16" t="s">
        <v>316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64</v>
      </c>
      <c r="C16053" s="16" t="s">
        <v>317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0</v>
      </c>
    </row>
    <row r="16054" spans="1:8">
      <c r="A16054" s="15">
        <v>16049</v>
      </c>
      <c r="B16054" s="16" t="s">
        <v>64</v>
      </c>
      <c r="C16054" s="16" t="s">
        <v>318</v>
      </c>
      <c r="D16054" s="17">
        <v>0</v>
      </c>
      <c r="E16054" s="17">
        <v>0</v>
      </c>
      <c r="F16054" s="17">
        <v>0</v>
      </c>
      <c r="G16054" s="17">
        <v>4</v>
      </c>
      <c r="H16054" s="17">
        <v>5</v>
      </c>
    </row>
    <row r="16055" spans="1:8">
      <c r="A16055" s="15">
        <v>16050</v>
      </c>
      <c r="B16055" s="16" t="s">
        <v>64</v>
      </c>
      <c r="C16055" s="16" t="s">
        <v>319</v>
      </c>
      <c r="D16055" s="17">
        <v>0</v>
      </c>
      <c r="E16055" s="17">
        <v>0</v>
      </c>
      <c r="F16055" s="17">
        <v>0</v>
      </c>
      <c r="G16055" s="17">
        <v>0</v>
      </c>
      <c r="H16055" s="17">
        <v>0</v>
      </c>
    </row>
    <row r="16056" spans="1:8">
      <c r="A16056" s="15">
        <v>16051</v>
      </c>
      <c r="B16056" s="16" t="s">
        <v>64</v>
      </c>
      <c r="C16056" s="16" t="s">
        <v>320</v>
      </c>
      <c r="D16056" s="17">
        <v>0</v>
      </c>
      <c r="E16056" s="17">
        <v>0</v>
      </c>
      <c r="F16056" s="17">
        <v>28</v>
      </c>
      <c r="G16056" s="17">
        <v>3</v>
      </c>
      <c r="H16056" s="17">
        <v>31</v>
      </c>
    </row>
    <row r="16057" spans="1:8">
      <c r="A16057" s="15">
        <v>16052</v>
      </c>
      <c r="B16057" s="16" t="s">
        <v>64</v>
      </c>
      <c r="C16057" s="16" t="s">
        <v>321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64</v>
      </c>
      <c r="C16058" s="16" t="s">
        <v>377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64</v>
      </c>
      <c r="C16059" s="16" t="s">
        <v>322</v>
      </c>
      <c r="D16059" s="17">
        <v>0</v>
      </c>
      <c r="E16059" s="17">
        <v>0</v>
      </c>
      <c r="F16059" s="17">
        <v>0</v>
      </c>
      <c r="G16059" s="17">
        <v>0</v>
      </c>
      <c r="H16059" s="17">
        <v>0</v>
      </c>
    </row>
    <row r="16060" spans="1:8">
      <c r="A16060" s="15">
        <v>16055</v>
      </c>
      <c r="B16060" s="16" t="s">
        <v>64</v>
      </c>
      <c r="C16060" s="16" t="s">
        <v>323</v>
      </c>
      <c r="D16060" s="17">
        <v>0</v>
      </c>
      <c r="E16060" s="17">
        <v>0</v>
      </c>
      <c r="F16060" s="17">
        <v>3</v>
      </c>
      <c r="G16060" s="17">
        <v>0</v>
      </c>
      <c r="H16060" s="17">
        <v>3</v>
      </c>
    </row>
    <row r="16061" spans="1:8">
      <c r="A16061" s="15">
        <v>16056</v>
      </c>
      <c r="B16061" s="16" t="s">
        <v>64</v>
      </c>
      <c r="C16061" s="16" t="s">
        <v>324</v>
      </c>
      <c r="D16061" s="17">
        <v>0</v>
      </c>
      <c r="E16061" s="17">
        <v>0</v>
      </c>
      <c r="F16061" s="17">
        <v>9</v>
      </c>
      <c r="G16061" s="17">
        <v>6</v>
      </c>
      <c r="H16061" s="17">
        <v>13</v>
      </c>
    </row>
    <row r="16062" spans="1:8">
      <c r="A16062" s="15">
        <v>16057</v>
      </c>
      <c r="B16062" s="16" t="s">
        <v>64</v>
      </c>
      <c r="C16062" s="16" t="s">
        <v>325</v>
      </c>
      <c r="D16062" s="17">
        <v>4</v>
      </c>
      <c r="E16062" s="17">
        <v>0</v>
      </c>
      <c r="F16062" s="17">
        <v>0</v>
      </c>
      <c r="G16062" s="17">
        <v>0</v>
      </c>
      <c r="H16062" s="17">
        <v>13</v>
      </c>
    </row>
    <row r="16063" spans="1:8">
      <c r="A16063" s="15">
        <v>16058</v>
      </c>
      <c r="B16063" s="16" t="s">
        <v>64</v>
      </c>
      <c r="C16063" s="16" t="s">
        <v>368</v>
      </c>
      <c r="D16063" s="17">
        <v>8</v>
      </c>
      <c r="E16063" s="17">
        <v>0</v>
      </c>
      <c r="F16063" s="17">
        <v>10</v>
      </c>
      <c r="G16063" s="17">
        <v>0</v>
      </c>
      <c r="H16063" s="17">
        <v>19</v>
      </c>
    </row>
    <row r="16064" spans="1:8">
      <c r="A16064" s="15">
        <v>16059</v>
      </c>
      <c r="B16064" s="16" t="s">
        <v>64</v>
      </c>
      <c r="C16064" s="16" t="s">
        <v>326</v>
      </c>
      <c r="D16064" s="17">
        <v>33</v>
      </c>
      <c r="E16064" s="17">
        <v>19</v>
      </c>
      <c r="F16064" s="17">
        <v>160</v>
      </c>
      <c r="G16064" s="17">
        <v>29</v>
      </c>
      <c r="H16064" s="17">
        <v>248</v>
      </c>
    </row>
    <row r="16065" spans="1:8">
      <c r="A16065" s="15">
        <v>16060</v>
      </c>
      <c r="B16065" s="16" t="s">
        <v>64</v>
      </c>
      <c r="C16065" s="16" t="s">
        <v>327</v>
      </c>
      <c r="D16065" s="17">
        <v>0</v>
      </c>
      <c r="E16065" s="17">
        <v>0</v>
      </c>
      <c r="F16065" s="17">
        <v>9</v>
      </c>
      <c r="G16065" s="17">
        <v>0</v>
      </c>
      <c r="H16065" s="17">
        <v>9</v>
      </c>
    </row>
    <row r="16066" spans="1:8">
      <c r="A16066" s="15">
        <v>16061</v>
      </c>
      <c r="B16066" s="16" t="s">
        <v>64</v>
      </c>
      <c r="C16066" s="16" t="s">
        <v>328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64</v>
      </c>
      <c r="C16067" s="16" t="s">
        <v>329</v>
      </c>
      <c r="D16067" s="17">
        <v>0</v>
      </c>
      <c r="E16067" s="17">
        <v>0</v>
      </c>
      <c r="F16067" s="17">
        <v>0</v>
      </c>
      <c r="G16067" s="17">
        <v>0</v>
      </c>
      <c r="H16067" s="17">
        <v>0</v>
      </c>
    </row>
    <row r="16068" spans="1:8">
      <c r="A16068" s="15">
        <v>16063</v>
      </c>
      <c r="B16068" s="16" t="s">
        <v>64</v>
      </c>
      <c r="C16068" s="16" t="s">
        <v>379</v>
      </c>
      <c r="D16068" s="17">
        <v>0</v>
      </c>
      <c r="E16068" s="17">
        <v>0</v>
      </c>
      <c r="F16068" s="17">
        <v>0</v>
      </c>
      <c r="G16068" s="17">
        <v>0</v>
      </c>
      <c r="H16068" s="17">
        <v>0</v>
      </c>
    </row>
    <row r="16069" spans="1:8">
      <c r="A16069" s="15">
        <v>16064</v>
      </c>
      <c r="B16069" s="16" t="s">
        <v>64</v>
      </c>
      <c r="C16069" s="16" t="s">
        <v>369</v>
      </c>
      <c r="D16069" s="17">
        <v>0</v>
      </c>
      <c r="E16069" s="17">
        <v>6</v>
      </c>
      <c r="F16069" s="17">
        <v>61</v>
      </c>
      <c r="G16069" s="17">
        <v>5</v>
      </c>
      <c r="H16069" s="17">
        <v>73</v>
      </c>
    </row>
    <row r="16070" spans="1:8">
      <c r="A16070" s="15">
        <v>16065</v>
      </c>
      <c r="B16070" s="16" t="s">
        <v>64</v>
      </c>
      <c r="C16070" s="16" t="s">
        <v>389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64</v>
      </c>
      <c r="C16071" s="16" t="s">
        <v>390</v>
      </c>
      <c r="D16071" s="17">
        <v>0</v>
      </c>
      <c r="E16071" s="17">
        <v>0</v>
      </c>
      <c r="F16071" s="17">
        <v>0</v>
      </c>
      <c r="G16071" s="17">
        <v>0</v>
      </c>
      <c r="H16071" s="17">
        <v>0</v>
      </c>
    </row>
    <row r="16072" spans="1:8">
      <c r="A16072" s="15">
        <v>16067</v>
      </c>
      <c r="B16072" s="16" t="s">
        <v>64</v>
      </c>
      <c r="C16072" s="16" t="s">
        <v>330</v>
      </c>
      <c r="D16072" s="17">
        <v>3</v>
      </c>
      <c r="E16072" s="17">
        <v>4</v>
      </c>
      <c r="F16072" s="17">
        <v>39</v>
      </c>
      <c r="G16072" s="17">
        <v>16</v>
      </c>
      <c r="H16072" s="17">
        <v>69</v>
      </c>
    </row>
    <row r="16073" spans="1:8">
      <c r="A16073" s="15">
        <v>16068</v>
      </c>
      <c r="B16073" s="16" t="s">
        <v>64</v>
      </c>
      <c r="C16073" s="16" t="s">
        <v>391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64</v>
      </c>
      <c r="C16074" s="16" t="s">
        <v>392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64</v>
      </c>
      <c r="C16075" s="16" t="s">
        <v>393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64</v>
      </c>
      <c r="C16076" s="16" t="s">
        <v>331</v>
      </c>
      <c r="D16076" s="17">
        <v>0</v>
      </c>
      <c r="E16076" s="17">
        <v>0</v>
      </c>
      <c r="F16076" s="17">
        <v>3</v>
      </c>
      <c r="G16076" s="17">
        <v>0</v>
      </c>
      <c r="H16076" s="17">
        <v>3</v>
      </c>
    </row>
    <row r="16077" spans="1:8">
      <c r="A16077" s="15">
        <v>16072</v>
      </c>
      <c r="B16077" s="16" t="s">
        <v>64</v>
      </c>
      <c r="C16077" s="16" t="s">
        <v>394</v>
      </c>
      <c r="D16077" s="17">
        <v>12061</v>
      </c>
      <c r="E16077" s="17">
        <v>8557</v>
      </c>
      <c r="F16077" s="17">
        <v>32616</v>
      </c>
      <c r="G16077" s="17">
        <v>8035</v>
      </c>
      <c r="H16077" s="17">
        <v>61274</v>
      </c>
    </row>
    <row r="16078" spans="1:8">
      <c r="A16078" s="15">
        <v>16073</v>
      </c>
      <c r="B16078" s="16" t="s">
        <v>64</v>
      </c>
      <c r="C16078" s="16" t="s">
        <v>332</v>
      </c>
      <c r="D16078" s="17">
        <v>0</v>
      </c>
      <c r="E16078" s="17">
        <v>0</v>
      </c>
      <c r="F16078" s="17">
        <v>14</v>
      </c>
      <c r="G16078" s="17">
        <v>0</v>
      </c>
      <c r="H16078" s="17">
        <v>14</v>
      </c>
    </row>
    <row r="16079" spans="1:8">
      <c r="A16079" s="15">
        <v>16074</v>
      </c>
      <c r="B16079" s="16" t="s">
        <v>64</v>
      </c>
      <c r="C16079" s="16" t="s">
        <v>333</v>
      </c>
      <c r="D16079" s="17">
        <v>0</v>
      </c>
      <c r="E16079" s="17">
        <v>5</v>
      </c>
      <c r="F16079" s="17">
        <v>40</v>
      </c>
      <c r="G16079" s="17">
        <v>9</v>
      </c>
      <c r="H16079" s="17">
        <v>49</v>
      </c>
    </row>
    <row r="16080" spans="1:8">
      <c r="A16080" s="15">
        <v>16075</v>
      </c>
      <c r="B16080" s="16" t="s">
        <v>65</v>
      </c>
      <c r="C16080" s="16" t="s">
        <v>97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65</v>
      </c>
      <c r="C16081" s="16" t="s">
        <v>347</v>
      </c>
      <c r="D16081" s="17">
        <v>0</v>
      </c>
      <c r="E16081" s="17">
        <v>0</v>
      </c>
      <c r="F16081" s="17">
        <v>0</v>
      </c>
      <c r="G16081" s="17">
        <v>0</v>
      </c>
      <c r="H16081" s="17">
        <v>0</v>
      </c>
    </row>
    <row r="16082" spans="1:8">
      <c r="A16082" s="15">
        <v>16077</v>
      </c>
      <c r="B16082" s="16" t="s">
        <v>65</v>
      </c>
      <c r="C16082" s="16" t="s">
        <v>98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65</v>
      </c>
      <c r="C16083" s="16" t="s">
        <v>99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65</v>
      </c>
      <c r="C16084" s="16" t="s">
        <v>100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65</v>
      </c>
      <c r="C16085" s="16" t="s">
        <v>101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65</v>
      </c>
      <c r="C16086" s="16" t="s">
        <v>102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65</v>
      </c>
      <c r="C16087" s="16" t="s">
        <v>103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65</v>
      </c>
      <c r="C16088" s="16" t="s">
        <v>104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65</v>
      </c>
      <c r="C16089" s="16" t="s">
        <v>105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65</v>
      </c>
      <c r="C16090" s="16" t="s">
        <v>106</v>
      </c>
      <c r="D16090" s="17">
        <v>0</v>
      </c>
      <c r="E16090" s="17">
        <v>0</v>
      </c>
      <c r="F16090" s="17">
        <v>6</v>
      </c>
      <c r="G16090" s="17">
        <v>0</v>
      </c>
      <c r="H16090" s="17">
        <v>8</v>
      </c>
    </row>
    <row r="16091" spans="1:8">
      <c r="A16091" s="15">
        <v>16086</v>
      </c>
      <c r="B16091" s="16" t="s">
        <v>65</v>
      </c>
      <c r="C16091" s="16" t="s">
        <v>107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65</v>
      </c>
      <c r="C16092" s="16" t="s">
        <v>108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65</v>
      </c>
      <c r="C16093" s="16" t="s">
        <v>109</v>
      </c>
      <c r="D16093" s="17">
        <v>0</v>
      </c>
      <c r="E16093" s="17">
        <v>0</v>
      </c>
      <c r="F16093" s="17">
        <v>0</v>
      </c>
      <c r="G16093" s="17">
        <v>0</v>
      </c>
      <c r="H16093" s="17">
        <v>0</v>
      </c>
    </row>
    <row r="16094" spans="1:8">
      <c r="A16094" s="15">
        <v>16089</v>
      </c>
      <c r="B16094" s="16" t="s">
        <v>65</v>
      </c>
      <c r="C16094" s="16" t="s">
        <v>110</v>
      </c>
      <c r="D16094" s="17">
        <v>1587</v>
      </c>
      <c r="E16094" s="17">
        <v>1052</v>
      </c>
      <c r="F16094" s="17">
        <v>4729</v>
      </c>
      <c r="G16094" s="17">
        <v>2269</v>
      </c>
      <c r="H16094" s="17">
        <v>9640</v>
      </c>
    </row>
    <row r="16095" spans="1:8">
      <c r="A16095" s="15">
        <v>16090</v>
      </c>
      <c r="B16095" s="16" t="s">
        <v>65</v>
      </c>
      <c r="C16095" s="16" t="s">
        <v>348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65</v>
      </c>
      <c r="C16096" s="16" t="s">
        <v>111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65</v>
      </c>
      <c r="C16097" s="16" t="s">
        <v>112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65</v>
      </c>
      <c r="C16098" s="16" t="s">
        <v>113</v>
      </c>
      <c r="D16098" s="17">
        <v>0</v>
      </c>
      <c r="E16098" s="17">
        <v>0</v>
      </c>
      <c r="F16098" s="17">
        <v>0</v>
      </c>
      <c r="G16098" s="17">
        <v>3</v>
      </c>
      <c r="H16098" s="17">
        <v>0</v>
      </c>
    </row>
    <row r="16099" spans="1:8">
      <c r="A16099" s="15">
        <v>16094</v>
      </c>
      <c r="B16099" s="16" t="s">
        <v>65</v>
      </c>
      <c r="C16099" s="16" t="s">
        <v>114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65</v>
      </c>
      <c r="C16100" s="16" t="s">
        <v>115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65</v>
      </c>
      <c r="C16101" s="16" t="s">
        <v>116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65</v>
      </c>
      <c r="C16102" s="16" t="s">
        <v>117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65</v>
      </c>
      <c r="C16103" s="16" t="s">
        <v>118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65</v>
      </c>
      <c r="C16104" s="16" t="s">
        <v>119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65</v>
      </c>
      <c r="C16105" s="16" t="s">
        <v>120</v>
      </c>
      <c r="D16105" s="17">
        <v>0</v>
      </c>
      <c r="E16105" s="17">
        <v>0</v>
      </c>
      <c r="F16105" s="17">
        <v>0</v>
      </c>
      <c r="G16105" s="17">
        <v>0</v>
      </c>
      <c r="H16105" s="17">
        <v>3</v>
      </c>
    </row>
    <row r="16106" spans="1:8">
      <c r="A16106" s="15">
        <v>16101</v>
      </c>
      <c r="B16106" s="16" t="s">
        <v>65</v>
      </c>
      <c r="C16106" s="16" t="s">
        <v>121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65</v>
      </c>
      <c r="C16107" s="16" t="s">
        <v>122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65</v>
      </c>
      <c r="C16108" s="16" t="s">
        <v>123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65</v>
      </c>
      <c r="C16109" s="16" t="s">
        <v>124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65</v>
      </c>
      <c r="C16110" s="16" t="s">
        <v>380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65</v>
      </c>
      <c r="C16111" s="16" t="s">
        <v>372</v>
      </c>
      <c r="D16111" s="17">
        <v>0</v>
      </c>
      <c r="E16111" s="17">
        <v>0</v>
      </c>
      <c r="F16111" s="17">
        <v>0</v>
      </c>
      <c r="G16111" s="17">
        <v>0</v>
      </c>
      <c r="H16111" s="17">
        <v>0</v>
      </c>
    </row>
    <row r="16112" spans="1:8">
      <c r="A16112" s="15">
        <v>16107</v>
      </c>
      <c r="B16112" s="16" t="s">
        <v>65</v>
      </c>
      <c r="C16112" s="16" t="s">
        <v>125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65</v>
      </c>
      <c r="C16113" s="16" t="s">
        <v>126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65</v>
      </c>
      <c r="C16114" s="16" t="s">
        <v>127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65</v>
      </c>
      <c r="C16115" s="16" t="s">
        <v>128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65</v>
      </c>
      <c r="C16116" s="16" t="s">
        <v>129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65</v>
      </c>
      <c r="C16117" s="16" t="s">
        <v>130</v>
      </c>
      <c r="D16117" s="17">
        <v>0</v>
      </c>
      <c r="E16117" s="17">
        <v>0</v>
      </c>
      <c r="F16117" s="17">
        <v>5</v>
      </c>
      <c r="G16117" s="17">
        <v>0</v>
      </c>
      <c r="H16117" s="17">
        <v>5</v>
      </c>
    </row>
    <row r="16118" spans="1:8">
      <c r="A16118" s="15">
        <v>16113</v>
      </c>
      <c r="B16118" s="16" t="s">
        <v>65</v>
      </c>
      <c r="C16118" s="16" t="s">
        <v>131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65</v>
      </c>
      <c r="C16119" s="16" t="s">
        <v>132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65</v>
      </c>
      <c r="C16120" s="16" t="s">
        <v>381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65</v>
      </c>
      <c r="C16121" s="16" t="s">
        <v>133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65</v>
      </c>
      <c r="C16122" s="16" t="s">
        <v>134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65</v>
      </c>
      <c r="C16123" s="16" t="s">
        <v>135</v>
      </c>
      <c r="D16123" s="17">
        <v>0</v>
      </c>
      <c r="E16123" s="17">
        <v>0</v>
      </c>
      <c r="F16123" s="17">
        <v>5</v>
      </c>
      <c r="G16123" s="17">
        <v>3</v>
      </c>
      <c r="H16123" s="17">
        <v>5</v>
      </c>
    </row>
    <row r="16124" spans="1:8">
      <c r="A16124" s="15">
        <v>16119</v>
      </c>
      <c r="B16124" s="16" t="s">
        <v>65</v>
      </c>
      <c r="C16124" s="16" t="s">
        <v>136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65</v>
      </c>
      <c r="C16125" s="16" t="s">
        <v>137</v>
      </c>
      <c r="D16125" s="17">
        <v>0</v>
      </c>
      <c r="E16125" s="17">
        <v>0</v>
      </c>
      <c r="F16125" s="17">
        <v>0</v>
      </c>
      <c r="G16125" s="17">
        <v>0</v>
      </c>
      <c r="H16125" s="17">
        <v>0</v>
      </c>
    </row>
    <row r="16126" spans="1:8">
      <c r="A16126" s="15">
        <v>16121</v>
      </c>
      <c r="B16126" s="16" t="s">
        <v>65</v>
      </c>
      <c r="C16126" s="16" t="s">
        <v>138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65</v>
      </c>
      <c r="C16127" s="16" t="s">
        <v>139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65</v>
      </c>
      <c r="C16128" s="16" t="s">
        <v>140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65</v>
      </c>
      <c r="C16129" s="16" t="s">
        <v>141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65</v>
      </c>
      <c r="C16130" s="16" t="s">
        <v>142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65</v>
      </c>
      <c r="C16131" s="16" t="s">
        <v>143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65</v>
      </c>
      <c r="C16132" s="16" t="s">
        <v>144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65</v>
      </c>
      <c r="C16133" s="16" t="s">
        <v>349</v>
      </c>
      <c r="D16133" s="17">
        <v>0</v>
      </c>
      <c r="E16133" s="17">
        <v>0</v>
      </c>
      <c r="F16133" s="17">
        <v>9</v>
      </c>
      <c r="G16133" s="17">
        <v>0</v>
      </c>
      <c r="H16133" s="17">
        <v>12</v>
      </c>
    </row>
    <row r="16134" spans="1:8">
      <c r="A16134" s="15">
        <v>16129</v>
      </c>
      <c r="B16134" s="16" t="s">
        <v>65</v>
      </c>
      <c r="C16134" s="16" t="s">
        <v>145</v>
      </c>
      <c r="D16134" s="17">
        <v>0</v>
      </c>
      <c r="E16134" s="17">
        <v>0</v>
      </c>
      <c r="F16134" s="17">
        <v>0</v>
      </c>
      <c r="G16134" s="17">
        <v>0</v>
      </c>
      <c r="H16134" s="17">
        <v>0</v>
      </c>
    </row>
    <row r="16135" spans="1:8">
      <c r="A16135" s="15">
        <v>16130</v>
      </c>
      <c r="B16135" s="16" t="s">
        <v>65</v>
      </c>
      <c r="C16135" s="16" t="s">
        <v>146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65</v>
      </c>
      <c r="C16136" s="16" t="s">
        <v>147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65</v>
      </c>
      <c r="C16137" s="16" t="s">
        <v>148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65</v>
      </c>
      <c r="C16138" s="16" t="s">
        <v>350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65</v>
      </c>
      <c r="C16139" s="16" t="s">
        <v>149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65</v>
      </c>
      <c r="C16140" s="16" t="s">
        <v>150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65</v>
      </c>
      <c r="C16141" s="16" t="s">
        <v>351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65</v>
      </c>
      <c r="C16142" s="16" t="s">
        <v>151</v>
      </c>
      <c r="D16142" s="17">
        <v>0</v>
      </c>
      <c r="E16142" s="17">
        <v>0</v>
      </c>
      <c r="F16142" s="17">
        <v>3</v>
      </c>
      <c r="G16142" s="17">
        <v>5</v>
      </c>
      <c r="H16142" s="17">
        <v>5</v>
      </c>
    </row>
    <row r="16143" spans="1:8">
      <c r="A16143" s="15">
        <v>16138</v>
      </c>
      <c r="B16143" s="16" t="s">
        <v>65</v>
      </c>
      <c r="C16143" s="16" t="s">
        <v>152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65</v>
      </c>
      <c r="C16144" s="16" t="s">
        <v>352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65</v>
      </c>
      <c r="C16145" s="16" t="s">
        <v>153</v>
      </c>
      <c r="D16145" s="17">
        <v>0</v>
      </c>
      <c r="E16145" s="17">
        <v>0</v>
      </c>
      <c r="F16145" s="17">
        <v>0</v>
      </c>
      <c r="G16145" s="17">
        <v>0</v>
      </c>
      <c r="H16145" s="17">
        <v>0</v>
      </c>
    </row>
    <row r="16146" spans="1:8">
      <c r="A16146" s="15">
        <v>16141</v>
      </c>
      <c r="B16146" s="16" t="s">
        <v>65</v>
      </c>
      <c r="C16146" s="16" t="s">
        <v>154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65</v>
      </c>
      <c r="C16147" s="16" t="s">
        <v>155</v>
      </c>
      <c r="D16147" s="17">
        <v>0</v>
      </c>
      <c r="E16147" s="17">
        <v>0</v>
      </c>
      <c r="F16147" s="17">
        <v>0</v>
      </c>
      <c r="G16147" s="17">
        <v>0</v>
      </c>
      <c r="H16147" s="17">
        <v>0</v>
      </c>
    </row>
    <row r="16148" spans="1:8">
      <c r="A16148" s="15">
        <v>16143</v>
      </c>
      <c r="B16148" s="16" t="s">
        <v>65</v>
      </c>
      <c r="C16148" s="16" t="s">
        <v>156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65</v>
      </c>
      <c r="C16149" s="16" t="s">
        <v>157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65</v>
      </c>
      <c r="C16150" s="16" t="s">
        <v>158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65</v>
      </c>
      <c r="C16151" s="16" t="s">
        <v>159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65</v>
      </c>
      <c r="C16152" s="16" t="s">
        <v>160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65</v>
      </c>
      <c r="C16153" s="16" t="s">
        <v>161</v>
      </c>
      <c r="D16153" s="17">
        <v>0</v>
      </c>
      <c r="E16153" s="17">
        <v>0</v>
      </c>
      <c r="F16153" s="17">
        <v>0</v>
      </c>
      <c r="G16153" s="17">
        <v>0</v>
      </c>
      <c r="H16153" s="17">
        <v>3</v>
      </c>
    </row>
    <row r="16154" spans="1:8">
      <c r="A16154" s="15">
        <v>16149</v>
      </c>
      <c r="B16154" s="16" t="s">
        <v>65</v>
      </c>
      <c r="C16154" s="16" t="s">
        <v>162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65</v>
      </c>
      <c r="C16155" s="16" t="s">
        <v>163</v>
      </c>
      <c r="D16155" s="17">
        <v>0</v>
      </c>
      <c r="E16155" s="17">
        <v>4</v>
      </c>
      <c r="F16155" s="17">
        <v>112</v>
      </c>
      <c r="G16155" s="17">
        <v>115</v>
      </c>
      <c r="H16155" s="17">
        <v>232</v>
      </c>
    </row>
    <row r="16156" spans="1:8">
      <c r="A16156" s="15">
        <v>16151</v>
      </c>
      <c r="B16156" s="16" t="s">
        <v>65</v>
      </c>
      <c r="C16156" s="16" t="s">
        <v>164</v>
      </c>
      <c r="D16156" s="17">
        <v>0</v>
      </c>
      <c r="E16156" s="17">
        <v>0</v>
      </c>
      <c r="F16156" s="17">
        <v>0</v>
      </c>
      <c r="G16156" s="17">
        <v>0</v>
      </c>
      <c r="H16156" s="17">
        <v>0</v>
      </c>
    </row>
    <row r="16157" spans="1:8">
      <c r="A16157" s="15">
        <v>16152</v>
      </c>
      <c r="B16157" s="16" t="s">
        <v>65</v>
      </c>
      <c r="C16157" s="16" t="s">
        <v>165</v>
      </c>
      <c r="D16157" s="17">
        <v>0</v>
      </c>
      <c r="E16157" s="17">
        <v>0</v>
      </c>
      <c r="F16157" s="17">
        <v>0</v>
      </c>
      <c r="G16157" s="17">
        <v>0</v>
      </c>
      <c r="H16157" s="17">
        <v>0</v>
      </c>
    </row>
    <row r="16158" spans="1:8">
      <c r="A16158" s="15">
        <v>16153</v>
      </c>
      <c r="B16158" s="16" t="s">
        <v>65</v>
      </c>
      <c r="C16158" s="16" t="s">
        <v>166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65</v>
      </c>
      <c r="C16159" s="16" t="s">
        <v>167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65</v>
      </c>
      <c r="C16160" s="16" t="s">
        <v>168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65</v>
      </c>
      <c r="C16161" s="16" t="s">
        <v>353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65</v>
      </c>
      <c r="C16162" s="16" t="s">
        <v>169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65</v>
      </c>
      <c r="C16163" s="16" t="s">
        <v>170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65</v>
      </c>
      <c r="C16164" s="16" t="s">
        <v>171</v>
      </c>
      <c r="D16164" s="17">
        <v>0</v>
      </c>
      <c r="E16164" s="17">
        <v>0</v>
      </c>
      <c r="F16164" s="17">
        <v>5</v>
      </c>
      <c r="G16164" s="17">
        <v>0</v>
      </c>
      <c r="H16164" s="17">
        <v>9</v>
      </c>
    </row>
    <row r="16165" spans="1:8">
      <c r="A16165" s="15">
        <v>16160</v>
      </c>
      <c r="B16165" s="16" t="s">
        <v>65</v>
      </c>
      <c r="C16165" s="16" t="s">
        <v>172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65</v>
      </c>
      <c r="C16166" s="16" t="s">
        <v>173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65</v>
      </c>
      <c r="C16167" s="16" t="s">
        <v>174</v>
      </c>
      <c r="D16167" s="17">
        <v>0</v>
      </c>
      <c r="E16167" s="17">
        <v>0</v>
      </c>
      <c r="F16167" s="17">
        <v>0</v>
      </c>
      <c r="G16167" s="17">
        <v>0</v>
      </c>
      <c r="H16167" s="17">
        <v>0</v>
      </c>
    </row>
    <row r="16168" spans="1:8">
      <c r="A16168" s="15">
        <v>16163</v>
      </c>
      <c r="B16168" s="16" t="s">
        <v>65</v>
      </c>
      <c r="C16168" s="16" t="s">
        <v>175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65</v>
      </c>
      <c r="C16169" s="16" t="s">
        <v>176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65</v>
      </c>
      <c r="C16170" s="16" t="s">
        <v>177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65</v>
      </c>
      <c r="C16171" s="16" t="s">
        <v>178</v>
      </c>
      <c r="D16171" s="17">
        <v>0</v>
      </c>
      <c r="E16171" s="17">
        <v>0</v>
      </c>
      <c r="F16171" s="17">
        <v>6</v>
      </c>
      <c r="G16171" s="17">
        <v>21</v>
      </c>
      <c r="H16171" s="17">
        <v>30</v>
      </c>
    </row>
    <row r="16172" spans="1:8">
      <c r="A16172" s="15">
        <v>16167</v>
      </c>
      <c r="B16172" s="16" t="s">
        <v>65</v>
      </c>
      <c r="C16172" s="16" t="s">
        <v>179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65</v>
      </c>
      <c r="C16173" s="16" t="s">
        <v>180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65</v>
      </c>
      <c r="C16174" s="16" t="s">
        <v>181</v>
      </c>
      <c r="D16174" s="17">
        <v>0</v>
      </c>
      <c r="E16174" s="17">
        <v>0</v>
      </c>
      <c r="F16174" s="17">
        <v>3</v>
      </c>
      <c r="G16174" s="17">
        <v>3</v>
      </c>
      <c r="H16174" s="17">
        <v>6</v>
      </c>
    </row>
    <row r="16175" spans="1:8">
      <c r="A16175" s="15">
        <v>16170</v>
      </c>
      <c r="B16175" s="16" t="s">
        <v>65</v>
      </c>
      <c r="C16175" s="16" t="s">
        <v>182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65</v>
      </c>
      <c r="C16176" s="16" t="s">
        <v>183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65</v>
      </c>
      <c r="C16177" s="16" t="s">
        <v>184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65</v>
      </c>
      <c r="C16178" s="16" t="s">
        <v>185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65</v>
      </c>
      <c r="C16179" s="16" t="s">
        <v>186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65</v>
      </c>
      <c r="C16180" s="16" t="s">
        <v>354</v>
      </c>
      <c r="D16180" s="17">
        <v>0</v>
      </c>
      <c r="E16180" s="17">
        <v>0</v>
      </c>
      <c r="F16180" s="17">
        <v>0</v>
      </c>
      <c r="G16180" s="17">
        <v>0</v>
      </c>
      <c r="H16180" s="17">
        <v>0</v>
      </c>
    </row>
    <row r="16181" spans="1:8">
      <c r="A16181" s="15">
        <v>16176</v>
      </c>
      <c r="B16181" s="16" t="s">
        <v>65</v>
      </c>
      <c r="C16181" s="16" t="s">
        <v>187</v>
      </c>
      <c r="D16181" s="17">
        <v>0</v>
      </c>
      <c r="E16181" s="17">
        <v>0</v>
      </c>
      <c r="F16181" s="17">
        <v>0</v>
      </c>
      <c r="G16181" s="17">
        <v>0</v>
      </c>
      <c r="H16181" s="17">
        <v>0</v>
      </c>
    </row>
    <row r="16182" spans="1:8">
      <c r="A16182" s="15">
        <v>16177</v>
      </c>
      <c r="B16182" s="16" t="s">
        <v>65</v>
      </c>
      <c r="C16182" s="16" t="s">
        <v>188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65</v>
      </c>
      <c r="C16183" s="16" t="s">
        <v>189</v>
      </c>
      <c r="D16183" s="17">
        <v>0</v>
      </c>
      <c r="E16183" s="17">
        <v>0</v>
      </c>
      <c r="F16183" s="17">
        <v>0</v>
      </c>
      <c r="G16183" s="17">
        <v>0</v>
      </c>
      <c r="H16183" s="17">
        <v>0</v>
      </c>
    </row>
    <row r="16184" spans="1:8">
      <c r="A16184" s="15">
        <v>16179</v>
      </c>
      <c r="B16184" s="16" t="s">
        <v>65</v>
      </c>
      <c r="C16184" s="16" t="s">
        <v>190</v>
      </c>
      <c r="D16184" s="17">
        <v>0</v>
      </c>
      <c r="E16184" s="17">
        <v>0</v>
      </c>
      <c r="F16184" s="17">
        <v>0</v>
      </c>
      <c r="G16184" s="17">
        <v>0</v>
      </c>
      <c r="H16184" s="17">
        <v>0</v>
      </c>
    </row>
    <row r="16185" spans="1:8">
      <c r="A16185" s="15">
        <v>16180</v>
      </c>
      <c r="B16185" s="16" t="s">
        <v>65</v>
      </c>
      <c r="C16185" s="16" t="s">
        <v>191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65</v>
      </c>
      <c r="C16186" s="16" t="s">
        <v>192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65</v>
      </c>
      <c r="C16187" s="16" t="s">
        <v>355</v>
      </c>
      <c r="D16187" s="17">
        <v>0</v>
      </c>
      <c r="E16187" s="17">
        <v>0</v>
      </c>
      <c r="F16187" s="17">
        <v>3</v>
      </c>
      <c r="G16187" s="17">
        <v>0</v>
      </c>
      <c r="H16187" s="17">
        <v>5</v>
      </c>
    </row>
    <row r="16188" spans="1:8">
      <c r="A16188" s="15">
        <v>16183</v>
      </c>
      <c r="B16188" s="16" t="s">
        <v>65</v>
      </c>
      <c r="C16188" s="16" t="s">
        <v>193</v>
      </c>
      <c r="D16188" s="17">
        <v>0</v>
      </c>
      <c r="E16188" s="17">
        <v>0</v>
      </c>
      <c r="F16188" s="17">
        <v>0</v>
      </c>
      <c r="G16188" s="17">
        <v>4</v>
      </c>
      <c r="H16188" s="17">
        <v>4</v>
      </c>
    </row>
    <row r="16189" spans="1:8">
      <c r="A16189" s="15">
        <v>16184</v>
      </c>
      <c r="B16189" s="16" t="s">
        <v>65</v>
      </c>
      <c r="C16189" s="16" t="s">
        <v>194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65</v>
      </c>
      <c r="C16190" s="16" t="s">
        <v>195</v>
      </c>
      <c r="D16190" s="17">
        <v>0</v>
      </c>
      <c r="E16190" s="17">
        <v>4</v>
      </c>
      <c r="F16190" s="17">
        <v>33</v>
      </c>
      <c r="G16190" s="17">
        <v>3</v>
      </c>
      <c r="H16190" s="17">
        <v>39</v>
      </c>
    </row>
    <row r="16191" spans="1:8">
      <c r="A16191" s="15">
        <v>16186</v>
      </c>
      <c r="B16191" s="16" t="s">
        <v>65</v>
      </c>
      <c r="C16191" s="16" t="s">
        <v>196</v>
      </c>
      <c r="D16191" s="17">
        <v>0</v>
      </c>
      <c r="E16191" s="17">
        <v>0</v>
      </c>
      <c r="F16191" s="17">
        <v>5</v>
      </c>
      <c r="G16191" s="17">
        <v>0</v>
      </c>
      <c r="H16191" s="17">
        <v>6</v>
      </c>
    </row>
    <row r="16192" spans="1:8">
      <c r="A16192" s="15">
        <v>16187</v>
      </c>
      <c r="B16192" s="16" t="s">
        <v>65</v>
      </c>
      <c r="C16192" s="16" t="s">
        <v>197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65</v>
      </c>
      <c r="C16193" s="16" t="s">
        <v>198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65</v>
      </c>
      <c r="C16194" s="16" t="s">
        <v>199</v>
      </c>
      <c r="D16194" s="17">
        <v>0</v>
      </c>
      <c r="E16194" s="17">
        <v>0</v>
      </c>
      <c r="F16194" s="17">
        <v>5</v>
      </c>
      <c r="G16194" s="17">
        <v>4</v>
      </c>
      <c r="H16194" s="17">
        <v>10</v>
      </c>
    </row>
    <row r="16195" spans="1:8">
      <c r="A16195" s="15">
        <v>16190</v>
      </c>
      <c r="B16195" s="16" t="s">
        <v>65</v>
      </c>
      <c r="C16195" s="16" t="s">
        <v>200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65</v>
      </c>
      <c r="C16196" s="16" t="s">
        <v>201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65</v>
      </c>
      <c r="C16197" s="16" t="s">
        <v>202</v>
      </c>
      <c r="D16197" s="17">
        <v>0</v>
      </c>
      <c r="E16197" s="17">
        <v>0</v>
      </c>
      <c r="F16197" s="17">
        <v>10</v>
      </c>
      <c r="G16197" s="17">
        <v>0</v>
      </c>
      <c r="H16197" s="17">
        <v>8</v>
      </c>
    </row>
    <row r="16198" spans="1:8">
      <c r="A16198" s="15">
        <v>16193</v>
      </c>
      <c r="B16198" s="16" t="s">
        <v>65</v>
      </c>
      <c r="C16198" s="16" t="s">
        <v>203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65</v>
      </c>
      <c r="C16199" s="16" t="s">
        <v>204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65</v>
      </c>
      <c r="C16200" s="16" t="s">
        <v>205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65</v>
      </c>
      <c r="C16201" s="16" t="s">
        <v>356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65</v>
      </c>
      <c r="C16202" s="16" t="s">
        <v>206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65</v>
      </c>
      <c r="C16203" s="16" t="s">
        <v>207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65</v>
      </c>
      <c r="C16204" s="16" t="s">
        <v>208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65</v>
      </c>
      <c r="C16205" s="16" t="s">
        <v>209</v>
      </c>
      <c r="D16205" s="17">
        <v>0</v>
      </c>
      <c r="E16205" s="17">
        <v>0</v>
      </c>
      <c r="F16205" s="17">
        <v>0</v>
      </c>
      <c r="G16205" s="17">
        <v>0</v>
      </c>
      <c r="H16205" s="17">
        <v>0</v>
      </c>
    </row>
    <row r="16206" spans="1:8">
      <c r="A16206" s="15">
        <v>16201</v>
      </c>
      <c r="B16206" s="16" t="s">
        <v>65</v>
      </c>
      <c r="C16206" s="16" t="s">
        <v>357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65</v>
      </c>
      <c r="C16207" s="16" t="s">
        <v>358</v>
      </c>
      <c r="D16207" s="17">
        <v>0</v>
      </c>
      <c r="E16207" s="17">
        <v>3</v>
      </c>
      <c r="F16207" s="17">
        <v>6</v>
      </c>
      <c r="G16207" s="17">
        <v>0</v>
      </c>
      <c r="H16207" s="17">
        <v>7</v>
      </c>
    </row>
    <row r="16208" spans="1:8">
      <c r="A16208" s="15">
        <v>16203</v>
      </c>
      <c r="B16208" s="16" t="s">
        <v>65</v>
      </c>
      <c r="C16208" s="16" t="s">
        <v>359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65</v>
      </c>
      <c r="C16209" s="16" t="s">
        <v>210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65</v>
      </c>
      <c r="C16210" s="16" t="s">
        <v>360</v>
      </c>
      <c r="D16210" s="17">
        <v>0</v>
      </c>
      <c r="E16210" s="17">
        <v>0</v>
      </c>
      <c r="F16210" s="17">
        <v>3</v>
      </c>
      <c r="G16210" s="17">
        <v>0</v>
      </c>
      <c r="H16210" s="17">
        <v>3</v>
      </c>
    </row>
    <row r="16211" spans="1:8">
      <c r="A16211" s="15">
        <v>16206</v>
      </c>
      <c r="B16211" s="16" t="s">
        <v>65</v>
      </c>
      <c r="C16211" s="16" t="s">
        <v>211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65</v>
      </c>
      <c r="C16212" s="16" t="s">
        <v>212</v>
      </c>
      <c r="D16212" s="17">
        <v>0</v>
      </c>
      <c r="E16212" s="17">
        <v>0</v>
      </c>
      <c r="F16212" s="17">
        <v>0</v>
      </c>
      <c r="G16212" s="17">
        <v>0</v>
      </c>
      <c r="H16212" s="17">
        <v>3</v>
      </c>
    </row>
    <row r="16213" spans="1:8">
      <c r="A16213" s="15">
        <v>16208</v>
      </c>
      <c r="B16213" s="16" t="s">
        <v>65</v>
      </c>
      <c r="C16213" s="16" t="s">
        <v>213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65</v>
      </c>
      <c r="C16214" s="16" t="s">
        <v>214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65</v>
      </c>
      <c r="C16215" s="16" t="s">
        <v>215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65</v>
      </c>
      <c r="C16216" s="16" t="s">
        <v>216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65</v>
      </c>
      <c r="C16217" s="16" t="s">
        <v>217</v>
      </c>
      <c r="D16217" s="17">
        <v>0</v>
      </c>
      <c r="E16217" s="17">
        <v>0</v>
      </c>
      <c r="F16217" s="17">
        <v>0</v>
      </c>
      <c r="G16217" s="17">
        <v>0</v>
      </c>
      <c r="H16217" s="17">
        <v>0</v>
      </c>
    </row>
    <row r="16218" spans="1:8">
      <c r="A16218" s="15">
        <v>16213</v>
      </c>
      <c r="B16218" s="16" t="s">
        <v>65</v>
      </c>
      <c r="C16218" s="16" t="s">
        <v>218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65</v>
      </c>
      <c r="C16219" s="16" t="s">
        <v>219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65</v>
      </c>
      <c r="C16220" s="16" t="s">
        <v>361</v>
      </c>
      <c r="D16220" s="17">
        <v>0</v>
      </c>
      <c r="E16220" s="17">
        <v>0</v>
      </c>
      <c r="F16220" s="17">
        <v>0</v>
      </c>
      <c r="G16220" s="17">
        <v>0</v>
      </c>
      <c r="H16220" s="17">
        <v>0</v>
      </c>
    </row>
    <row r="16221" spans="1:8">
      <c r="A16221" s="15">
        <v>16216</v>
      </c>
      <c r="B16221" s="16" t="s">
        <v>65</v>
      </c>
      <c r="C16221" s="16" t="s">
        <v>220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65</v>
      </c>
      <c r="C16222" s="16" t="s">
        <v>221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65</v>
      </c>
      <c r="C16223" s="16" t="s">
        <v>222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65</v>
      </c>
      <c r="C16224" s="16" t="s">
        <v>223</v>
      </c>
      <c r="D16224" s="17">
        <v>0</v>
      </c>
      <c r="E16224" s="17">
        <v>3</v>
      </c>
      <c r="F16224" s="17">
        <v>12</v>
      </c>
      <c r="G16224" s="17">
        <v>0</v>
      </c>
      <c r="H16224" s="17">
        <v>16</v>
      </c>
    </row>
    <row r="16225" spans="1:8">
      <c r="A16225" s="15">
        <v>16220</v>
      </c>
      <c r="B16225" s="16" t="s">
        <v>65</v>
      </c>
      <c r="C16225" s="16" t="s">
        <v>224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65</v>
      </c>
      <c r="C16226" s="16" t="s">
        <v>225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65</v>
      </c>
      <c r="C16227" s="16" t="s">
        <v>226</v>
      </c>
      <c r="D16227" s="17">
        <v>0</v>
      </c>
      <c r="E16227" s="17">
        <v>0</v>
      </c>
      <c r="F16227" s="17">
        <v>0</v>
      </c>
      <c r="G16227" s="17">
        <v>3</v>
      </c>
      <c r="H16227" s="17">
        <v>3</v>
      </c>
    </row>
    <row r="16228" spans="1:8">
      <c r="A16228" s="15">
        <v>16223</v>
      </c>
      <c r="B16228" s="16" t="s">
        <v>65</v>
      </c>
      <c r="C16228" s="16" t="s">
        <v>227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65</v>
      </c>
      <c r="C16229" s="16" t="s">
        <v>228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65</v>
      </c>
      <c r="C16230" s="16" t="s">
        <v>373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65</v>
      </c>
      <c r="C16231" s="16" t="s">
        <v>229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65</v>
      </c>
      <c r="C16232" s="16" t="s">
        <v>230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65</v>
      </c>
      <c r="C16233" s="16" t="s">
        <v>231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65</v>
      </c>
      <c r="C16234" s="16" t="s">
        <v>232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65</v>
      </c>
      <c r="C16235" s="16" t="s">
        <v>233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65</v>
      </c>
      <c r="C16236" s="16" t="s">
        <v>362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65</v>
      </c>
      <c r="C16237" s="16" t="s">
        <v>234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65</v>
      </c>
      <c r="C16238" s="16" t="s">
        <v>235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65</v>
      </c>
      <c r="C16239" s="16" t="s">
        <v>236</v>
      </c>
      <c r="D16239" s="17">
        <v>0</v>
      </c>
      <c r="E16239" s="17">
        <v>0</v>
      </c>
      <c r="F16239" s="17">
        <v>0</v>
      </c>
      <c r="G16239" s="17">
        <v>0</v>
      </c>
      <c r="H16239" s="17">
        <v>0</v>
      </c>
    </row>
    <row r="16240" spans="1:8">
      <c r="A16240" s="15">
        <v>16235</v>
      </c>
      <c r="B16240" s="16" t="s">
        <v>65</v>
      </c>
      <c r="C16240" s="16" t="s">
        <v>237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65</v>
      </c>
      <c r="C16241" s="16" t="s">
        <v>238</v>
      </c>
      <c r="D16241" s="17">
        <v>0</v>
      </c>
      <c r="E16241" s="17">
        <v>0</v>
      </c>
      <c r="F16241" s="17">
        <v>0</v>
      </c>
      <c r="G16241" s="17">
        <v>0</v>
      </c>
      <c r="H16241" s="17">
        <v>0</v>
      </c>
    </row>
    <row r="16242" spans="1:8">
      <c r="A16242" s="15">
        <v>16237</v>
      </c>
      <c r="B16242" s="16" t="s">
        <v>65</v>
      </c>
      <c r="C16242" s="16" t="s">
        <v>239</v>
      </c>
      <c r="D16242" s="17">
        <v>0</v>
      </c>
      <c r="E16242" s="17">
        <v>0</v>
      </c>
      <c r="F16242" s="17">
        <v>0</v>
      </c>
      <c r="G16242" s="17">
        <v>0</v>
      </c>
      <c r="H16242" s="17">
        <v>0</v>
      </c>
    </row>
    <row r="16243" spans="1:8">
      <c r="A16243" s="15">
        <v>16238</v>
      </c>
      <c r="B16243" s="16" t="s">
        <v>65</v>
      </c>
      <c r="C16243" s="16" t="s">
        <v>374</v>
      </c>
      <c r="D16243" s="17">
        <v>0</v>
      </c>
      <c r="E16243" s="17">
        <v>0</v>
      </c>
      <c r="F16243" s="17">
        <v>0</v>
      </c>
      <c r="G16243" s="17">
        <v>0</v>
      </c>
      <c r="H16243" s="17">
        <v>0</v>
      </c>
    </row>
    <row r="16244" spans="1:8">
      <c r="A16244" s="15">
        <v>16239</v>
      </c>
      <c r="B16244" s="16" t="s">
        <v>65</v>
      </c>
      <c r="C16244" s="16" t="s">
        <v>240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65</v>
      </c>
      <c r="C16245" s="16" t="s">
        <v>241</v>
      </c>
      <c r="D16245" s="17">
        <v>0</v>
      </c>
      <c r="E16245" s="17">
        <v>0</v>
      </c>
      <c r="F16245" s="17">
        <v>0</v>
      </c>
      <c r="G16245" s="17">
        <v>0</v>
      </c>
      <c r="H16245" s="17">
        <v>0</v>
      </c>
    </row>
    <row r="16246" spans="1:8">
      <c r="A16246" s="15">
        <v>16241</v>
      </c>
      <c r="B16246" s="16" t="s">
        <v>65</v>
      </c>
      <c r="C16246" s="16" t="s">
        <v>382</v>
      </c>
      <c r="D16246" s="17">
        <v>0</v>
      </c>
      <c r="E16246" s="17">
        <v>0</v>
      </c>
      <c r="F16246" s="17">
        <v>6</v>
      </c>
      <c r="G16246" s="17">
        <v>0</v>
      </c>
      <c r="H16246" s="17">
        <v>6</v>
      </c>
    </row>
    <row r="16247" spans="1:8">
      <c r="A16247" s="15">
        <v>16242</v>
      </c>
      <c r="B16247" s="16" t="s">
        <v>65</v>
      </c>
      <c r="C16247" s="16" t="s">
        <v>242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65</v>
      </c>
      <c r="C16248" s="16" t="s">
        <v>243</v>
      </c>
      <c r="D16248" s="17">
        <v>0</v>
      </c>
      <c r="E16248" s="17">
        <v>3</v>
      </c>
      <c r="F16248" s="17">
        <v>4</v>
      </c>
      <c r="G16248" s="17">
        <v>0</v>
      </c>
      <c r="H16248" s="17">
        <v>9</v>
      </c>
    </row>
    <row r="16249" spans="1:8">
      <c r="A16249" s="15">
        <v>16244</v>
      </c>
      <c r="B16249" s="16" t="s">
        <v>65</v>
      </c>
      <c r="C16249" s="16" t="s">
        <v>244</v>
      </c>
      <c r="D16249" s="17">
        <v>0</v>
      </c>
      <c r="E16249" s="17">
        <v>0</v>
      </c>
      <c r="F16249" s="17">
        <v>9</v>
      </c>
      <c r="G16249" s="17">
        <v>0</v>
      </c>
      <c r="H16249" s="17">
        <v>7</v>
      </c>
    </row>
    <row r="16250" spans="1:8">
      <c r="A16250" s="15">
        <v>16245</v>
      </c>
      <c r="B16250" s="16" t="s">
        <v>65</v>
      </c>
      <c r="C16250" s="16" t="s">
        <v>245</v>
      </c>
      <c r="D16250" s="17">
        <v>0</v>
      </c>
      <c r="E16250" s="17">
        <v>0</v>
      </c>
      <c r="F16250" s="17">
        <v>14</v>
      </c>
      <c r="G16250" s="17">
        <v>26</v>
      </c>
      <c r="H16250" s="17">
        <v>44</v>
      </c>
    </row>
    <row r="16251" spans="1:8">
      <c r="A16251" s="15">
        <v>16246</v>
      </c>
      <c r="B16251" s="16" t="s">
        <v>65</v>
      </c>
      <c r="C16251" s="16" t="s">
        <v>246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65</v>
      </c>
      <c r="C16252" s="16" t="s">
        <v>247</v>
      </c>
      <c r="D16252" s="17">
        <v>4</v>
      </c>
      <c r="E16252" s="17">
        <v>0</v>
      </c>
      <c r="F16252" s="17">
        <v>48</v>
      </c>
      <c r="G16252" s="17">
        <v>13</v>
      </c>
      <c r="H16252" s="17">
        <v>67</v>
      </c>
    </row>
    <row r="16253" spans="1:8">
      <c r="A16253" s="15">
        <v>16248</v>
      </c>
      <c r="B16253" s="16" t="s">
        <v>65</v>
      </c>
      <c r="C16253" s="16" t="s">
        <v>248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65</v>
      </c>
      <c r="C16254" s="16" t="s">
        <v>249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65</v>
      </c>
      <c r="C16255" s="16" t="s">
        <v>250</v>
      </c>
      <c r="D16255" s="17">
        <v>0</v>
      </c>
      <c r="E16255" s="17">
        <v>0</v>
      </c>
      <c r="F16255" s="17">
        <v>0</v>
      </c>
      <c r="G16255" s="17">
        <v>0</v>
      </c>
      <c r="H16255" s="17">
        <v>3</v>
      </c>
    </row>
    <row r="16256" spans="1:8">
      <c r="A16256" s="15">
        <v>16251</v>
      </c>
      <c r="B16256" s="16" t="s">
        <v>65</v>
      </c>
      <c r="C16256" s="16" t="s">
        <v>251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65</v>
      </c>
      <c r="C16257" s="16" t="s">
        <v>252</v>
      </c>
      <c r="D16257" s="17">
        <v>0</v>
      </c>
      <c r="E16257" s="17">
        <v>0</v>
      </c>
      <c r="F16257" s="17">
        <v>0</v>
      </c>
      <c r="G16257" s="17">
        <v>0</v>
      </c>
      <c r="H16257" s="17">
        <v>0</v>
      </c>
    </row>
    <row r="16258" spans="1:8">
      <c r="A16258" s="15">
        <v>16253</v>
      </c>
      <c r="B16258" s="16" t="s">
        <v>65</v>
      </c>
      <c r="C16258" s="16" t="s">
        <v>253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65</v>
      </c>
      <c r="C16259" s="16" t="s">
        <v>254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65</v>
      </c>
      <c r="C16260" s="16" t="s">
        <v>255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65</v>
      </c>
      <c r="C16261" s="16" t="s">
        <v>256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65</v>
      </c>
      <c r="C16262" s="16" t="s">
        <v>257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65</v>
      </c>
      <c r="C16263" s="16" t="s">
        <v>258</v>
      </c>
      <c r="D16263" s="17">
        <v>0</v>
      </c>
      <c r="E16263" s="17">
        <v>0</v>
      </c>
      <c r="F16263" s="17">
        <v>3</v>
      </c>
      <c r="G16263" s="17">
        <v>3</v>
      </c>
      <c r="H16263" s="17">
        <v>7</v>
      </c>
    </row>
    <row r="16264" spans="1:8">
      <c r="A16264" s="15">
        <v>16259</v>
      </c>
      <c r="B16264" s="16" t="s">
        <v>65</v>
      </c>
      <c r="C16264" s="16" t="s">
        <v>259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65</v>
      </c>
      <c r="C16265" s="16" t="s">
        <v>260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65</v>
      </c>
      <c r="C16266" s="16" t="s">
        <v>261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65</v>
      </c>
      <c r="C16267" s="16" t="s">
        <v>262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65</v>
      </c>
      <c r="C16268" s="16" t="s">
        <v>263</v>
      </c>
      <c r="D16268" s="17">
        <v>0</v>
      </c>
      <c r="E16268" s="17">
        <v>0</v>
      </c>
      <c r="F16268" s="17">
        <v>0</v>
      </c>
      <c r="G16268" s="17">
        <v>0</v>
      </c>
      <c r="H16268" s="17">
        <v>0</v>
      </c>
    </row>
    <row r="16269" spans="1:8">
      <c r="A16269" s="15">
        <v>16264</v>
      </c>
      <c r="B16269" s="16" t="s">
        <v>65</v>
      </c>
      <c r="C16269" s="16" t="s">
        <v>264</v>
      </c>
      <c r="D16269" s="17">
        <v>0</v>
      </c>
      <c r="E16269" s="17">
        <v>0</v>
      </c>
      <c r="F16269" s="17">
        <v>0</v>
      </c>
      <c r="G16269" s="17">
        <v>0</v>
      </c>
      <c r="H16269" s="17">
        <v>0</v>
      </c>
    </row>
    <row r="16270" spans="1:8">
      <c r="A16270" s="15">
        <v>16265</v>
      </c>
      <c r="B16270" s="16" t="s">
        <v>65</v>
      </c>
      <c r="C16270" s="16" t="s">
        <v>265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65</v>
      </c>
      <c r="C16271" s="16" t="s">
        <v>266</v>
      </c>
      <c r="D16271" s="17">
        <v>0</v>
      </c>
      <c r="E16271" s="17">
        <v>0</v>
      </c>
      <c r="F16271" s="17">
        <v>3</v>
      </c>
      <c r="G16271" s="17">
        <v>0</v>
      </c>
      <c r="H16271" s="17">
        <v>3</v>
      </c>
    </row>
    <row r="16272" spans="1:8">
      <c r="A16272" s="15">
        <v>16267</v>
      </c>
      <c r="B16272" s="16" t="s">
        <v>65</v>
      </c>
      <c r="C16272" s="16" t="s">
        <v>267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65</v>
      </c>
      <c r="C16273" s="16" t="s">
        <v>268</v>
      </c>
      <c r="D16273" s="17">
        <v>0</v>
      </c>
      <c r="E16273" s="17">
        <v>0</v>
      </c>
      <c r="F16273" s="17">
        <v>3</v>
      </c>
      <c r="G16273" s="17">
        <v>0</v>
      </c>
      <c r="H16273" s="17">
        <v>3</v>
      </c>
    </row>
    <row r="16274" spans="1:8">
      <c r="A16274" s="15">
        <v>16269</v>
      </c>
      <c r="B16274" s="16" t="s">
        <v>65</v>
      </c>
      <c r="C16274" s="16" t="s">
        <v>269</v>
      </c>
      <c r="D16274" s="17">
        <v>13</v>
      </c>
      <c r="E16274" s="17">
        <v>6</v>
      </c>
      <c r="F16274" s="17">
        <v>46</v>
      </c>
      <c r="G16274" s="17">
        <v>0</v>
      </c>
      <c r="H16274" s="17">
        <v>61</v>
      </c>
    </row>
    <row r="16275" spans="1:8">
      <c r="A16275" s="15">
        <v>16270</v>
      </c>
      <c r="B16275" s="16" t="s">
        <v>65</v>
      </c>
      <c r="C16275" s="16" t="s">
        <v>363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65</v>
      </c>
      <c r="C16276" s="16" t="s">
        <v>270</v>
      </c>
      <c r="D16276" s="17">
        <v>0</v>
      </c>
      <c r="E16276" s="17">
        <v>0</v>
      </c>
      <c r="F16276" s="17">
        <v>0</v>
      </c>
      <c r="G16276" s="17">
        <v>8</v>
      </c>
      <c r="H16276" s="17">
        <v>10</v>
      </c>
    </row>
    <row r="16277" spans="1:8">
      <c r="A16277" s="15">
        <v>16272</v>
      </c>
      <c r="B16277" s="16" t="s">
        <v>65</v>
      </c>
      <c r="C16277" s="16" t="s">
        <v>271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65</v>
      </c>
      <c r="C16278" s="16" t="s">
        <v>272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65</v>
      </c>
      <c r="C16279" s="16" t="s">
        <v>273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65</v>
      </c>
      <c r="C16280" s="16" t="s">
        <v>274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65</v>
      </c>
      <c r="C16281" s="16" t="s">
        <v>275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65</v>
      </c>
      <c r="C16282" s="16" t="s">
        <v>276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65</v>
      </c>
      <c r="C16283" s="16" t="s">
        <v>277</v>
      </c>
      <c r="D16283" s="17">
        <v>0</v>
      </c>
      <c r="E16283" s="17">
        <v>0</v>
      </c>
      <c r="F16283" s="17">
        <v>0</v>
      </c>
      <c r="G16283" s="17">
        <v>0</v>
      </c>
      <c r="H16283" s="17">
        <v>0</v>
      </c>
    </row>
    <row r="16284" spans="1:8">
      <c r="A16284" s="15">
        <v>16279</v>
      </c>
      <c r="B16284" s="16" t="s">
        <v>65</v>
      </c>
      <c r="C16284" s="16" t="s">
        <v>278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65</v>
      </c>
      <c r="C16285" s="16" t="s">
        <v>364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65</v>
      </c>
      <c r="C16286" s="16" t="s">
        <v>279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65</v>
      </c>
      <c r="C16287" s="16" t="s">
        <v>280</v>
      </c>
      <c r="D16287" s="17">
        <v>0</v>
      </c>
      <c r="E16287" s="17">
        <v>0</v>
      </c>
      <c r="F16287" s="17">
        <v>11</v>
      </c>
      <c r="G16287" s="17">
        <v>23</v>
      </c>
      <c r="H16287" s="17">
        <v>32</v>
      </c>
    </row>
    <row r="16288" spans="1:8">
      <c r="A16288" s="15">
        <v>16283</v>
      </c>
      <c r="B16288" s="16" t="s">
        <v>65</v>
      </c>
      <c r="C16288" s="16" t="s">
        <v>281</v>
      </c>
      <c r="D16288" s="17">
        <v>0</v>
      </c>
      <c r="E16288" s="17">
        <v>0</v>
      </c>
      <c r="F16288" s="17">
        <v>0</v>
      </c>
      <c r="G16288" s="17">
        <v>0</v>
      </c>
      <c r="H16288" s="17">
        <v>0</v>
      </c>
    </row>
    <row r="16289" spans="1:8">
      <c r="A16289" s="15">
        <v>16284</v>
      </c>
      <c r="B16289" s="16" t="s">
        <v>65</v>
      </c>
      <c r="C16289" s="16" t="s">
        <v>282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65</v>
      </c>
      <c r="C16290" s="16" t="s">
        <v>283</v>
      </c>
      <c r="D16290" s="17">
        <v>0</v>
      </c>
      <c r="E16290" s="17">
        <v>0</v>
      </c>
      <c r="F16290" s="17">
        <v>0</v>
      </c>
      <c r="G16290" s="17">
        <v>0</v>
      </c>
      <c r="H16290" s="17">
        <v>0</v>
      </c>
    </row>
    <row r="16291" spans="1:8">
      <c r="A16291" s="15">
        <v>16286</v>
      </c>
      <c r="B16291" s="16" t="s">
        <v>65</v>
      </c>
      <c r="C16291" s="16" t="s">
        <v>284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65</v>
      </c>
      <c r="C16292" s="16" t="s">
        <v>285</v>
      </c>
      <c r="D16292" s="17">
        <v>0</v>
      </c>
      <c r="E16292" s="17">
        <v>0</v>
      </c>
      <c r="F16292" s="17">
        <v>6</v>
      </c>
      <c r="G16292" s="17">
        <v>0</v>
      </c>
      <c r="H16292" s="17">
        <v>8</v>
      </c>
    </row>
    <row r="16293" spans="1:8">
      <c r="A16293" s="15">
        <v>16288</v>
      </c>
      <c r="B16293" s="16" t="s">
        <v>65</v>
      </c>
      <c r="C16293" s="16" t="s">
        <v>375</v>
      </c>
      <c r="D16293" s="17">
        <v>0</v>
      </c>
      <c r="E16293" s="17">
        <v>0</v>
      </c>
      <c r="F16293" s="17">
        <v>0</v>
      </c>
      <c r="G16293" s="17">
        <v>0</v>
      </c>
      <c r="H16293" s="17">
        <v>0</v>
      </c>
    </row>
    <row r="16294" spans="1:8">
      <c r="A16294" s="15">
        <v>16289</v>
      </c>
      <c r="B16294" s="16" t="s">
        <v>65</v>
      </c>
      <c r="C16294" s="16" t="s">
        <v>286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65</v>
      </c>
      <c r="C16295" s="16" t="s">
        <v>287</v>
      </c>
      <c r="D16295" s="17">
        <v>0</v>
      </c>
      <c r="E16295" s="17">
        <v>0</v>
      </c>
      <c r="F16295" s="17">
        <v>0</v>
      </c>
      <c r="G16295" s="17">
        <v>0</v>
      </c>
      <c r="H16295" s="17">
        <v>4</v>
      </c>
    </row>
    <row r="16296" spans="1:8">
      <c r="A16296" s="15">
        <v>16291</v>
      </c>
      <c r="B16296" s="16" t="s">
        <v>65</v>
      </c>
      <c r="C16296" s="16" t="s">
        <v>288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65</v>
      </c>
      <c r="C16297" s="16" t="s">
        <v>289</v>
      </c>
      <c r="D16297" s="17">
        <v>0</v>
      </c>
      <c r="E16297" s="17">
        <v>0</v>
      </c>
      <c r="F16297" s="17">
        <v>6</v>
      </c>
      <c r="G16297" s="17">
        <v>0</v>
      </c>
      <c r="H16297" s="17">
        <v>8</v>
      </c>
    </row>
    <row r="16298" spans="1:8">
      <c r="A16298" s="15">
        <v>16293</v>
      </c>
      <c r="B16298" s="16" t="s">
        <v>65</v>
      </c>
      <c r="C16298" s="16" t="s">
        <v>290</v>
      </c>
      <c r="D16298" s="17">
        <v>3</v>
      </c>
      <c r="E16298" s="17">
        <v>0</v>
      </c>
      <c r="F16298" s="17">
        <v>13</v>
      </c>
      <c r="G16298" s="17">
        <v>4</v>
      </c>
      <c r="H16298" s="17">
        <v>17</v>
      </c>
    </row>
    <row r="16299" spans="1:8">
      <c r="A16299" s="15">
        <v>16294</v>
      </c>
      <c r="B16299" s="16" t="s">
        <v>65</v>
      </c>
      <c r="C16299" s="16" t="s">
        <v>291</v>
      </c>
      <c r="D16299" s="17">
        <v>0</v>
      </c>
      <c r="E16299" s="17">
        <v>0</v>
      </c>
      <c r="F16299" s="17">
        <v>0</v>
      </c>
      <c r="G16299" s="17">
        <v>0</v>
      </c>
      <c r="H16299" s="17">
        <v>0</v>
      </c>
    </row>
    <row r="16300" spans="1:8">
      <c r="A16300" s="15">
        <v>16295</v>
      </c>
      <c r="B16300" s="16" t="s">
        <v>65</v>
      </c>
      <c r="C16300" s="16" t="s">
        <v>292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65</v>
      </c>
      <c r="C16301" s="16" t="s">
        <v>293</v>
      </c>
      <c r="D16301" s="17">
        <v>0</v>
      </c>
      <c r="E16301" s="17">
        <v>0</v>
      </c>
      <c r="F16301" s="17">
        <v>6</v>
      </c>
      <c r="G16301" s="17">
        <v>6</v>
      </c>
      <c r="H16301" s="17">
        <v>6</v>
      </c>
    </row>
    <row r="16302" spans="1:8">
      <c r="A16302" s="15">
        <v>16297</v>
      </c>
      <c r="B16302" s="16" t="s">
        <v>65</v>
      </c>
      <c r="C16302" s="16" t="s">
        <v>365</v>
      </c>
      <c r="D16302" s="17">
        <v>0</v>
      </c>
      <c r="E16302" s="17">
        <v>0</v>
      </c>
      <c r="F16302" s="17">
        <v>0</v>
      </c>
      <c r="G16302" s="17">
        <v>0</v>
      </c>
      <c r="H16302" s="17">
        <v>0</v>
      </c>
    </row>
    <row r="16303" spans="1:8">
      <c r="A16303" s="15">
        <v>16298</v>
      </c>
      <c r="B16303" s="16" t="s">
        <v>65</v>
      </c>
      <c r="C16303" s="16" t="s">
        <v>294</v>
      </c>
      <c r="D16303" s="17">
        <v>0</v>
      </c>
      <c r="E16303" s="17">
        <v>0</v>
      </c>
      <c r="F16303" s="17">
        <v>0</v>
      </c>
      <c r="G16303" s="17">
        <v>0</v>
      </c>
      <c r="H16303" s="17">
        <v>0</v>
      </c>
    </row>
    <row r="16304" spans="1:8">
      <c r="A16304" s="15">
        <v>16299</v>
      </c>
      <c r="B16304" s="16" t="s">
        <v>65</v>
      </c>
      <c r="C16304" s="16" t="s">
        <v>295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65</v>
      </c>
      <c r="C16305" s="16" t="s">
        <v>296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65</v>
      </c>
      <c r="C16306" s="16" t="s">
        <v>297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65</v>
      </c>
      <c r="C16307" s="16" t="s">
        <v>298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65</v>
      </c>
      <c r="C16308" s="16" t="s">
        <v>299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65</v>
      </c>
      <c r="C16309" s="16" t="s">
        <v>300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65</v>
      </c>
      <c r="C16310" s="16" t="s">
        <v>301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65</v>
      </c>
      <c r="C16311" s="16" t="s">
        <v>366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65</v>
      </c>
      <c r="C16312" s="16" t="s">
        <v>302</v>
      </c>
      <c r="D16312" s="17">
        <v>0</v>
      </c>
      <c r="E16312" s="17">
        <v>0</v>
      </c>
      <c r="F16312" s="17">
        <v>15</v>
      </c>
      <c r="G16312" s="17">
        <v>0</v>
      </c>
      <c r="H16312" s="17">
        <v>15</v>
      </c>
    </row>
    <row r="16313" spans="1:8">
      <c r="A16313" s="15">
        <v>16308</v>
      </c>
      <c r="B16313" s="16" t="s">
        <v>65</v>
      </c>
      <c r="C16313" s="16" t="s">
        <v>383</v>
      </c>
      <c r="D16313" s="17">
        <v>0</v>
      </c>
      <c r="E16313" s="17">
        <v>0</v>
      </c>
      <c r="F16313" s="17">
        <v>0</v>
      </c>
      <c r="G16313" s="17">
        <v>0</v>
      </c>
      <c r="H16313" s="17">
        <v>0</v>
      </c>
    </row>
    <row r="16314" spans="1:8">
      <c r="A16314" s="15">
        <v>16309</v>
      </c>
      <c r="B16314" s="16" t="s">
        <v>65</v>
      </c>
      <c r="C16314" s="16" t="s">
        <v>384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65</v>
      </c>
      <c r="C16315" s="16" t="s">
        <v>385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65</v>
      </c>
      <c r="C16316" s="16" t="s">
        <v>386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65</v>
      </c>
      <c r="C16317" s="16" t="s">
        <v>387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65</v>
      </c>
      <c r="C16318" s="16" t="s">
        <v>303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65</v>
      </c>
      <c r="C16319" s="16" t="s">
        <v>304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65</v>
      </c>
      <c r="C16320" s="16" t="s">
        <v>376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65</v>
      </c>
      <c r="C16321" s="16" t="s">
        <v>305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65</v>
      </c>
      <c r="C16322" s="16" t="s">
        <v>306</v>
      </c>
      <c r="D16322" s="17">
        <v>0</v>
      </c>
      <c r="E16322" s="17">
        <v>0</v>
      </c>
      <c r="F16322" s="17">
        <v>0</v>
      </c>
      <c r="G16322" s="17">
        <v>0</v>
      </c>
      <c r="H16322" s="17">
        <v>0</v>
      </c>
    </row>
    <row r="16323" spans="1:8">
      <c r="A16323" s="15">
        <v>16318</v>
      </c>
      <c r="B16323" s="16" t="s">
        <v>65</v>
      </c>
      <c r="C16323" s="16" t="s">
        <v>307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65</v>
      </c>
      <c r="C16324" s="16" t="s">
        <v>308</v>
      </c>
      <c r="D16324" s="17">
        <v>0</v>
      </c>
      <c r="E16324" s="17">
        <v>0</v>
      </c>
      <c r="F16324" s="17">
        <v>3</v>
      </c>
      <c r="G16324" s="17">
        <v>3</v>
      </c>
      <c r="H16324" s="17">
        <v>9</v>
      </c>
    </row>
    <row r="16325" spans="1:8">
      <c r="A16325" s="15">
        <v>16320</v>
      </c>
      <c r="B16325" s="16" t="s">
        <v>65</v>
      </c>
      <c r="C16325" s="16" t="s">
        <v>309</v>
      </c>
      <c r="D16325" s="17">
        <v>0</v>
      </c>
      <c r="E16325" s="17">
        <v>0</v>
      </c>
      <c r="F16325" s="17">
        <v>4</v>
      </c>
      <c r="G16325" s="17">
        <v>0</v>
      </c>
      <c r="H16325" s="17">
        <v>5</v>
      </c>
    </row>
    <row r="16326" spans="1:8">
      <c r="A16326" s="15">
        <v>16321</v>
      </c>
      <c r="B16326" s="16" t="s">
        <v>65</v>
      </c>
      <c r="C16326" s="16" t="s">
        <v>310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65</v>
      </c>
      <c r="C16327" s="16" t="s">
        <v>311</v>
      </c>
      <c r="D16327" s="17">
        <v>0</v>
      </c>
      <c r="E16327" s="17">
        <v>7</v>
      </c>
      <c r="F16327" s="17">
        <v>21</v>
      </c>
      <c r="G16327" s="17">
        <v>0</v>
      </c>
      <c r="H16327" s="17">
        <v>28</v>
      </c>
    </row>
    <row r="16328" spans="1:8">
      <c r="A16328" s="15">
        <v>16323</v>
      </c>
      <c r="B16328" s="16" t="s">
        <v>65</v>
      </c>
      <c r="C16328" s="16" t="s">
        <v>312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65</v>
      </c>
      <c r="C16329" s="16" t="s">
        <v>313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65</v>
      </c>
      <c r="C16330" s="16" t="s">
        <v>314</v>
      </c>
      <c r="D16330" s="17">
        <v>0</v>
      </c>
      <c r="E16330" s="17">
        <v>0</v>
      </c>
      <c r="F16330" s="17">
        <v>7</v>
      </c>
      <c r="G16330" s="17">
        <v>0</v>
      </c>
      <c r="H16330" s="17">
        <v>10</v>
      </c>
    </row>
    <row r="16331" spans="1:8">
      <c r="A16331" s="15">
        <v>16326</v>
      </c>
      <c r="B16331" s="16" t="s">
        <v>65</v>
      </c>
      <c r="C16331" s="16" t="s">
        <v>388</v>
      </c>
      <c r="D16331" s="17">
        <v>0</v>
      </c>
      <c r="E16331" s="17">
        <v>0</v>
      </c>
      <c r="F16331" s="17">
        <v>0</v>
      </c>
      <c r="G16331" s="17">
        <v>0</v>
      </c>
      <c r="H16331" s="17">
        <v>0</v>
      </c>
    </row>
    <row r="16332" spans="1:8">
      <c r="A16332" s="15">
        <v>16327</v>
      </c>
      <c r="B16332" s="16" t="s">
        <v>65</v>
      </c>
      <c r="C16332" s="16" t="s">
        <v>367</v>
      </c>
      <c r="D16332" s="17">
        <v>0</v>
      </c>
      <c r="E16332" s="17">
        <v>0</v>
      </c>
      <c r="F16332" s="17">
        <v>5</v>
      </c>
      <c r="G16332" s="17">
        <v>0</v>
      </c>
      <c r="H16332" s="17">
        <v>5</v>
      </c>
    </row>
    <row r="16333" spans="1:8">
      <c r="A16333" s="15">
        <v>16328</v>
      </c>
      <c r="B16333" s="16" t="s">
        <v>65</v>
      </c>
      <c r="C16333" s="16" t="s">
        <v>315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65</v>
      </c>
      <c r="C16334" s="16" t="s">
        <v>316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65</v>
      </c>
      <c r="C16335" s="16" t="s">
        <v>317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65</v>
      </c>
      <c r="C16336" s="16" t="s">
        <v>318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65</v>
      </c>
      <c r="C16337" s="16" t="s">
        <v>319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65</v>
      </c>
      <c r="C16338" s="16" t="s">
        <v>320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65</v>
      </c>
      <c r="C16339" s="16" t="s">
        <v>321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65</v>
      </c>
      <c r="C16340" s="16" t="s">
        <v>377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65</v>
      </c>
      <c r="C16341" s="16" t="s">
        <v>322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0</v>
      </c>
    </row>
    <row r="16342" spans="1:8">
      <c r="A16342" s="15">
        <v>16337</v>
      </c>
      <c r="B16342" s="16" t="s">
        <v>65</v>
      </c>
      <c r="C16342" s="16" t="s">
        <v>323</v>
      </c>
      <c r="D16342" s="17">
        <v>0</v>
      </c>
      <c r="E16342" s="17">
        <v>0</v>
      </c>
      <c r="F16342" s="17">
        <v>3</v>
      </c>
      <c r="G16342" s="17">
        <v>0</v>
      </c>
      <c r="H16342" s="17">
        <v>0</v>
      </c>
    </row>
    <row r="16343" spans="1:8">
      <c r="A16343" s="15">
        <v>16338</v>
      </c>
      <c r="B16343" s="16" t="s">
        <v>65</v>
      </c>
      <c r="C16343" s="16" t="s">
        <v>324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65</v>
      </c>
      <c r="C16344" s="16" t="s">
        <v>325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65</v>
      </c>
      <c r="C16345" s="16" t="s">
        <v>368</v>
      </c>
      <c r="D16345" s="17">
        <v>0</v>
      </c>
      <c r="E16345" s="17">
        <v>0</v>
      </c>
      <c r="F16345" s="17">
        <v>0</v>
      </c>
      <c r="G16345" s="17">
        <v>0</v>
      </c>
      <c r="H16345" s="17">
        <v>0</v>
      </c>
    </row>
    <row r="16346" spans="1:8">
      <c r="A16346" s="15">
        <v>16341</v>
      </c>
      <c r="B16346" s="16" t="s">
        <v>65</v>
      </c>
      <c r="C16346" s="16" t="s">
        <v>326</v>
      </c>
      <c r="D16346" s="17">
        <v>0</v>
      </c>
      <c r="E16346" s="17">
        <v>3</v>
      </c>
      <c r="F16346" s="17">
        <v>3</v>
      </c>
      <c r="G16346" s="17">
        <v>10</v>
      </c>
      <c r="H16346" s="17">
        <v>15</v>
      </c>
    </row>
    <row r="16347" spans="1:8">
      <c r="A16347" s="15">
        <v>16342</v>
      </c>
      <c r="B16347" s="16" t="s">
        <v>65</v>
      </c>
      <c r="C16347" s="16" t="s">
        <v>327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65</v>
      </c>
      <c r="C16348" s="16" t="s">
        <v>328</v>
      </c>
      <c r="D16348" s="17">
        <v>0</v>
      </c>
      <c r="E16348" s="17">
        <v>0</v>
      </c>
      <c r="F16348" s="17">
        <v>0</v>
      </c>
      <c r="G16348" s="17">
        <v>0</v>
      </c>
      <c r="H16348" s="17">
        <v>0</v>
      </c>
    </row>
    <row r="16349" spans="1:8">
      <c r="A16349" s="15">
        <v>16344</v>
      </c>
      <c r="B16349" s="16" t="s">
        <v>65</v>
      </c>
      <c r="C16349" s="16" t="s">
        <v>329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65</v>
      </c>
      <c r="C16350" s="16" t="s">
        <v>379</v>
      </c>
      <c r="D16350" s="17">
        <v>0</v>
      </c>
      <c r="E16350" s="17">
        <v>0</v>
      </c>
      <c r="F16350" s="17">
        <v>0</v>
      </c>
      <c r="G16350" s="17">
        <v>0</v>
      </c>
      <c r="H16350" s="17">
        <v>0</v>
      </c>
    </row>
    <row r="16351" spans="1:8">
      <c r="A16351" s="15">
        <v>16346</v>
      </c>
      <c r="B16351" s="16" t="s">
        <v>65</v>
      </c>
      <c r="C16351" s="16" t="s">
        <v>369</v>
      </c>
      <c r="D16351" s="17">
        <v>0</v>
      </c>
      <c r="E16351" s="17">
        <v>4</v>
      </c>
      <c r="F16351" s="17">
        <v>4</v>
      </c>
      <c r="G16351" s="17">
        <v>0</v>
      </c>
      <c r="H16351" s="17">
        <v>8</v>
      </c>
    </row>
    <row r="16352" spans="1:8">
      <c r="A16352" s="15">
        <v>16347</v>
      </c>
      <c r="B16352" s="16" t="s">
        <v>65</v>
      </c>
      <c r="C16352" s="16" t="s">
        <v>389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65</v>
      </c>
      <c r="C16353" s="16" t="s">
        <v>390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65</v>
      </c>
      <c r="C16354" s="16" t="s">
        <v>330</v>
      </c>
      <c r="D16354" s="17">
        <v>0</v>
      </c>
      <c r="E16354" s="17">
        <v>0</v>
      </c>
      <c r="F16354" s="17">
        <v>4</v>
      </c>
      <c r="G16354" s="17">
        <v>6</v>
      </c>
      <c r="H16354" s="17">
        <v>3</v>
      </c>
    </row>
    <row r="16355" spans="1:8">
      <c r="A16355" s="15">
        <v>16350</v>
      </c>
      <c r="B16355" s="16" t="s">
        <v>65</v>
      </c>
      <c r="C16355" s="16" t="s">
        <v>391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65</v>
      </c>
      <c r="C16356" s="16" t="s">
        <v>392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65</v>
      </c>
      <c r="C16357" s="16" t="s">
        <v>393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65</v>
      </c>
      <c r="C16358" s="16" t="s">
        <v>331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65</v>
      </c>
      <c r="C16359" s="16" t="s">
        <v>394</v>
      </c>
      <c r="D16359" s="17">
        <v>1710</v>
      </c>
      <c r="E16359" s="17">
        <v>1172</v>
      </c>
      <c r="F16359" s="17">
        <v>5709</v>
      </c>
      <c r="G16359" s="17">
        <v>2842</v>
      </c>
      <c r="H16359" s="17">
        <v>11436</v>
      </c>
    </row>
    <row r="16360" spans="1:8">
      <c r="A16360" s="15">
        <v>16355</v>
      </c>
      <c r="B16360" s="16" t="s">
        <v>65</v>
      </c>
      <c r="C16360" s="16" t="s">
        <v>332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65</v>
      </c>
      <c r="C16361" s="16" t="s">
        <v>333</v>
      </c>
      <c r="D16361" s="17">
        <v>0</v>
      </c>
      <c r="E16361" s="17">
        <v>0</v>
      </c>
      <c r="F16361" s="17">
        <v>3</v>
      </c>
      <c r="G16361" s="17">
        <v>0</v>
      </c>
      <c r="H16361" s="17">
        <v>3</v>
      </c>
    </row>
    <row r="16362" spans="1:8">
      <c r="A16362" s="15">
        <v>16357</v>
      </c>
      <c r="B16362" s="16" t="s">
        <v>66</v>
      </c>
      <c r="C16362" s="16" t="s">
        <v>97</v>
      </c>
      <c r="D16362" s="17">
        <v>0</v>
      </c>
      <c r="E16362" s="17">
        <v>3</v>
      </c>
      <c r="F16362" s="17">
        <v>17</v>
      </c>
      <c r="G16362" s="17">
        <v>0</v>
      </c>
      <c r="H16362" s="17">
        <v>18</v>
      </c>
    </row>
    <row r="16363" spans="1:8">
      <c r="A16363" s="15">
        <v>16358</v>
      </c>
      <c r="B16363" s="16" t="s">
        <v>66</v>
      </c>
      <c r="C16363" s="16" t="s">
        <v>347</v>
      </c>
      <c r="D16363" s="17">
        <v>0</v>
      </c>
      <c r="E16363" s="17">
        <v>0</v>
      </c>
      <c r="F16363" s="17">
        <v>0</v>
      </c>
      <c r="G16363" s="17">
        <v>0</v>
      </c>
      <c r="H16363" s="17">
        <v>0</v>
      </c>
    </row>
    <row r="16364" spans="1:8">
      <c r="A16364" s="15">
        <v>16359</v>
      </c>
      <c r="B16364" s="16" t="s">
        <v>66</v>
      </c>
      <c r="C16364" s="16" t="s">
        <v>98</v>
      </c>
      <c r="D16364" s="17">
        <v>0</v>
      </c>
      <c r="E16364" s="17">
        <v>0</v>
      </c>
      <c r="F16364" s="17">
        <v>16</v>
      </c>
      <c r="G16364" s="17">
        <v>0</v>
      </c>
      <c r="H16364" s="17">
        <v>17</v>
      </c>
    </row>
    <row r="16365" spans="1:8">
      <c r="A16365" s="15">
        <v>16360</v>
      </c>
      <c r="B16365" s="16" t="s">
        <v>66</v>
      </c>
      <c r="C16365" s="16" t="s">
        <v>99</v>
      </c>
      <c r="D16365" s="17">
        <v>0</v>
      </c>
      <c r="E16365" s="17">
        <v>0</v>
      </c>
      <c r="F16365" s="17">
        <v>4</v>
      </c>
      <c r="G16365" s="17">
        <v>0</v>
      </c>
      <c r="H16365" s="17">
        <v>4</v>
      </c>
    </row>
    <row r="16366" spans="1:8">
      <c r="A16366" s="15">
        <v>16361</v>
      </c>
      <c r="B16366" s="16" t="s">
        <v>66</v>
      </c>
      <c r="C16366" s="16" t="s">
        <v>100</v>
      </c>
      <c r="D16366" s="17">
        <v>0</v>
      </c>
      <c r="E16366" s="17">
        <v>0</v>
      </c>
      <c r="F16366" s="17">
        <v>0</v>
      </c>
      <c r="G16366" s="17">
        <v>0</v>
      </c>
      <c r="H16366" s="17">
        <v>0</v>
      </c>
    </row>
    <row r="16367" spans="1:8">
      <c r="A16367" s="15">
        <v>16362</v>
      </c>
      <c r="B16367" s="16" t="s">
        <v>66</v>
      </c>
      <c r="C16367" s="16" t="s">
        <v>101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66</v>
      </c>
      <c r="C16368" s="16" t="s">
        <v>102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66</v>
      </c>
      <c r="C16369" s="16" t="s">
        <v>103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66</v>
      </c>
      <c r="C16370" s="16" t="s">
        <v>104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66</v>
      </c>
      <c r="C16371" s="16" t="s">
        <v>105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66</v>
      </c>
      <c r="C16372" s="16" t="s">
        <v>106</v>
      </c>
      <c r="D16372" s="17">
        <v>0</v>
      </c>
      <c r="E16372" s="17">
        <v>0</v>
      </c>
      <c r="F16372" s="17">
        <v>108</v>
      </c>
      <c r="G16372" s="17">
        <v>4</v>
      </c>
      <c r="H16372" s="17">
        <v>109</v>
      </c>
    </row>
    <row r="16373" spans="1:8">
      <c r="A16373" s="15">
        <v>16368</v>
      </c>
      <c r="B16373" s="16" t="s">
        <v>66</v>
      </c>
      <c r="C16373" s="16" t="s">
        <v>107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66</v>
      </c>
      <c r="C16374" s="16" t="s">
        <v>108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66</v>
      </c>
      <c r="C16375" s="16" t="s">
        <v>109</v>
      </c>
      <c r="D16375" s="17">
        <v>0</v>
      </c>
      <c r="E16375" s="17">
        <v>0</v>
      </c>
      <c r="F16375" s="17">
        <v>0</v>
      </c>
      <c r="G16375" s="17">
        <v>0</v>
      </c>
      <c r="H16375" s="17">
        <v>0</v>
      </c>
    </row>
    <row r="16376" spans="1:8">
      <c r="A16376" s="15">
        <v>16371</v>
      </c>
      <c r="B16376" s="16" t="s">
        <v>66</v>
      </c>
      <c r="C16376" s="16" t="s">
        <v>110</v>
      </c>
      <c r="D16376" s="17">
        <v>9631</v>
      </c>
      <c r="E16376" s="17">
        <v>5937</v>
      </c>
      <c r="F16376" s="17">
        <v>37344</v>
      </c>
      <c r="G16376" s="17">
        <v>5514</v>
      </c>
      <c r="H16376" s="17">
        <v>58423</v>
      </c>
    </row>
    <row r="16377" spans="1:8">
      <c r="A16377" s="15">
        <v>16372</v>
      </c>
      <c r="B16377" s="16" t="s">
        <v>66</v>
      </c>
      <c r="C16377" s="16" t="s">
        <v>348</v>
      </c>
      <c r="D16377" s="17">
        <v>0</v>
      </c>
      <c r="E16377" s="17">
        <v>0</v>
      </c>
      <c r="F16377" s="17">
        <v>0</v>
      </c>
      <c r="G16377" s="17">
        <v>0</v>
      </c>
      <c r="H16377" s="17">
        <v>0</v>
      </c>
    </row>
    <row r="16378" spans="1:8">
      <c r="A16378" s="15">
        <v>16373</v>
      </c>
      <c r="B16378" s="16" t="s">
        <v>66</v>
      </c>
      <c r="C16378" s="16" t="s">
        <v>111</v>
      </c>
      <c r="D16378" s="17">
        <v>0</v>
      </c>
      <c r="E16378" s="17">
        <v>0</v>
      </c>
      <c r="F16378" s="17">
        <v>0</v>
      </c>
      <c r="G16378" s="17">
        <v>0</v>
      </c>
      <c r="H16378" s="17">
        <v>0</v>
      </c>
    </row>
    <row r="16379" spans="1:8">
      <c r="A16379" s="15">
        <v>16374</v>
      </c>
      <c r="B16379" s="16" t="s">
        <v>66</v>
      </c>
      <c r="C16379" s="16" t="s">
        <v>112</v>
      </c>
      <c r="D16379" s="17">
        <v>0</v>
      </c>
      <c r="E16379" s="17">
        <v>0</v>
      </c>
      <c r="F16379" s="17">
        <v>0</v>
      </c>
      <c r="G16379" s="17">
        <v>0</v>
      </c>
      <c r="H16379" s="17">
        <v>0</v>
      </c>
    </row>
    <row r="16380" spans="1:8">
      <c r="A16380" s="15">
        <v>16375</v>
      </c>
      <c r="B16380" s="16" t="s">
        <v>66</v>
      </c>
      <c r="C16380" s="16" t="s">
        <v>113</v>
      </c>
      <c r="D16380" s="17">
        <v>0</v>
      </c>
      <c r="E16380" s="17">
        <v>4</v>
      </c>
      <c r="F16380" s="17">
        <v>43</v>
      </c>
      <c r="G16380" s="17">
        <v>42</v>
      </c>
      <c r="H16380" s="17">
        <v>89</v>
      </c>
    </row>
    <row r="16381" spans="1:8">
      <c r="A16381" s="15">
        <v>16376</v>
      </c>
      <c r="B16381" s="16" t="s">
        <v>66</v>
      </c>
      <c r="C16381" s="16" t="s">
        <v>114</v>
      </c>
      <c r="D16381" s="17">
        <v>0</v>
      </c>
      <c r="E16381" s="17">
        <v>0</v>
      </c>
      <c r="F16381" s="17">
        <v>4</v>
      </c>
      <c r="G16381" s="17">
        <v>0</v>
      </c>
      <c r="H16381" s="17">
        <v>7</v>
      </c>
    </row>
    <row r="16382" spans="1:8">
      <c r="A16382" s="15">
        <v>16377</v>
      </c>
      <c r="B16382" s="16" t="s">
        <v>66</v>
      </c>
      <c r="C16382" s="16" t="s">
        <v>115</v>
      </c>
      <c r="D16382" s="17">
        <v>0</v>
      </c>
      <c r="E16382" s="17">
        <v>0</v>
      </c>
      <c r="F16382" s="17">
        <v>5</v>
      </c>
      <c r="G16382" s="17">
        <v>0</v>
      </c>
      <c r="H16382" s="17">
        <v>5</v>
      </c>
    </row>
    <row r="16383" spans="1:8">
      <c r="A16383" s="15">
        <v>16378</v>
      </c>
      <c r="B16383" s="16" t="s">
        <v>66</v>
      </c>
      <c r="C16383" s="16" t="s">
        <v>116</v>
      </c>
      <c r="D16383" s="17">
        <v>0</v>
      </c>
      <c r="E16383" s="17">
        <v>0</v>
      </c>
      <c r="F16383" s="17">
        <v>4</v>
      </c>
      <c r="G16383" s="17">
        <v>0</v>
      </c>
      <c r="H16383" s="17">
        <v>5</v>
      </c>
    </row>
    <row r="16384" spans="1:8">
      <c r="A16384" s="15">
        <v>16379</v>
      </c>
      <c r="B16384" s="16" t="s">
        <v>66</v>
      </c>
      <c r="C16384" s="16" t="s">
        <v>117</v>
      </c>
      <c r="D16384" s="17">
        <v>0</v>
      </c>
      <c r="E16384" s="17">
        <v>3</v>
      </c>
      <c r="F16384" s="17">
        <v>42</v>
      </c>
      <c r="G16384" s="17">
        <v>0</v>
      </c>
      <c r="H16384" s="17">
        <v>53</v>
      </c>
    </row>
    <row r="16385" spans="1:8">
      <c r="A16385" s="15">
        <v>16380</v>
      </c>
      <c r="B16385" s="16" t="s">
        <v>66</v>
      </c>
      <c r="C16385" s="16" t="s">
        <v>118</v>
      </c>
      <c r="D16385" s="17">
        <v>0</v>
      </c>
      <c r="E16385" s="17">
        <v>0</v>
      </c>
      <c r="F16385" s="17">
        <v>0</v>
      </c>
      <c r="G16385" s="17">
        <v>0</v>
      </c>
      <c r="H16385" s="17">
        <v>0</v>
      </c>
    </row>
    <row r="16386" spans="1:8">
      <c r="A16386" s="15">
        <v>16381</v>
      </c>
      <c r="B16386" s="16" t="s">
        <v>66</v>
      </c>
      <c r="C16386" s="16" t="s">
        <v>119</v>
      </c>
      <c r="D16386" s="17">
        <v>0</v>
      </c>
      <c r="E16386" s="17">
        <v>0</v>
      </c>
      <c r="F16386" s="17">
        <v>28</v>
      </c>
      <c r="G16386" s="17">
        <v>58</v>
      </c>
      <c r="H16386" s="17">
        <v>97</v>
      </c>
    </row>
    <row r="16387" spans="1:8">
      <c r="A16387" s="15">
        <v>16382</v>
      </c>
      <c r="B16387" s="16" t="s">
        <v>66</v>
      </c>
      <c r="C16387" s="16" t="s">
        <v>120</v>
      </c>
      <c r="D16387" s="17">
        <v>3</v>
      </c>
      <c r="E16387" s="17">
        <v>3</v>
      </c>
      <c r="F16387" s="17">
        <v>51</v>
      </c>
      <c r="G16387" s="17">
        <v>10</v>
      </c>
      <c r="H16387" s="17">
        <v>68</v>
      </c>
    </row>
    <row r="16388" spans="1:8">
      <c r="A16388" s="15">
        <v>16383</v>
      </c>
      <c r="B16388" s="16" t="s">
        <v>66</v>
      </c>
      <c r="C16388" s="16" t="s">
        <v>121</v>
      </c>
      <c r="D16388" s="17">
        <v>0</v>
      </c>
      <c r="E16388" s="17">
        <v>0</v>
      </c>
      <c r="F16388" s="17">
        <v>0</v>
      </c>
      <c r="G16388" s="17">
        <v>0</v>
      </c>
      <c r="H16388" s="17">
        <v>0</v>
      </c>
    </row>
    <row r="16389" spans="1:8">
      <c r="A16389" s="15">
        <v>16384</v>
      </c>
      <c r="B16389" s="16" t="s">
        <v>66</v>
      </c>
      <c r="C16389" s="16" t="s">
        <v>122</v>
      </c>
      <c r="D16389" s="17">
        <v>0</v>
      </c>
      <c r="E16389" s="17">
        <v>0</v>
      </c>
      <c r="F16389" s="17">
        <v>0</v>
      </c>
      <c r="G16389" s="17">
        <v>0</v>
      </c>
      <c r="H16389" s="17">
        <v>0</v>
      </c>
    </row>
    <row r="16390" spans="1:8">
      <c r="A16390" s="15">
        <v>16385</v>
      </c>
      <c r="B16390" s="16" t="s">
        <v>66</v>
      </c>
      <c r="C16390" s="16" t="s">
        <v>123</v>
      </c>
      <c r="D16390" s="17">
        <v>0</v>
      </c>
      <c r="E16390" s="17">
        <v>0</v>
      </c>
      <c r="F16390" s="17">
        <v>8</v>
      </c>
      <c r="G16390" s="17">
        <v>0</v>
      </c>
      <c r="H16390" s="17">
        <v>8</v>
      </c>
    </row>
    <row r="16391" spans="1:8">
      <c r="A16391" s="15">
        <v>16386</v>
      </c>
      <c r="B16391" s="16" t="s">
        <v>66</v>
      </c>
      <c r="C16391" s="16" t="s">
        <v>124</v>
      </c>
      <c r="D16391" s="17">
        <v>0</v>
      </c>
      <c r="E16391" s="17">
        <v>0</v>
      </c>
      <c r="F16391" s="17">
        <v>0</v>
      </c>
      <c r="G16391" s="17">
        <v>0</v>
      </c>
      <c r="H16391" s="17">
        <v>0</v>
      </c>
    </row>
    <row r="16392" spans="1:8">
      <c r="A16392" s="15">
        <v>16387</v>
      </c>
      <c r="B16392" s="16" t="s">
        <v>66</v>
      </c>
      <c r="C16392" s="16" t="s">
        <v>380</v>
      </c>
      <c r="D16392" s="17">
        <v>0</v>
      </c>
      <c r="E16392" s="17">
        <v>0</v>
      </c>
      <c r="F16392" s="17">
        <v>5</v>
      </c>
      <c r="G16392" s="17">
        <v>0</v>
      </c>
      <c r="H16392" s="17">
        <v>8</v>
      </c>
    </row>
    <row r="16393" spans="1:8">
      <c r="A16393" s="15">
        <v>16388</v>
      </c>
      <c r="B16393" s="16" t="s">
        <v>66</v>
      </c>
      <c r="C16393" s="16" t="s">
        <v>372</v>
      </c>
      <c r="D16393" s="17">
        <v>0</v>
      </c>
      <c r="E16393" s="17">
        <v>0</v>
      </c>
      <c r="F16393" s="17">
        <v>0</v>
      </c>
      <c r="G16393" s="17">
        <v>0</v>
      </c>
      <c r="H16393" s="17">
        <v>0</v>
      </c>
    </row>
    <row r="16394" spans="1:8">
      <c r="A16394" s="15">
        <v>16389</v>
      </c>
      <c r="B16394" s="16" t="s">
        <v>66</v>
      </c>
      <c r="C16394" s="16" t="s">
        <v>125</v>
      </c>
      <c r="D16394" s="17">
        <v>0</v>
      </c>
      <c r="E16394" s="17">
        <v>0</v>
      </c>
      <c r="F16394" s="17">
        <v>87</v>
      </c>
      <c r="G16394" s="17">
        <v>9</v>
      </c>
      <c r="H16394" s="17">
        <v>97</v>
      </c>
    </row>
    <row r="16395" spans="1:8">
      <c r="A16395" s="15">
        <v>16390</v>
      </c>
      <c r="B16395" s="16" t="s">
        <v>66</v>
      </c>
      <c r="C16395" s="16" t="s">
        <v>126</v>
      </c>
      <c r="D16395" s="17">
        <v>0</v>
      </c>
      <c r="E16395" s="17">
        <v>0</v>
      </c>
      <c r="F16395" s="17">
        <v>3</v>
      </c>
      <c r="G16395" s="17">
        <v>0</v>
      </c>
      <c r="H16395" s="17">
        <v>9</v>
      </c>
    </row>
    <row r="16396" spans="1:8">
      <c r="A16396" s="15">
        <v>16391</v>
      </c>
      <c r="B16396" s="16" t="s">
        <v>66</v>
      </c>
      <c r="C16396" s="16" t="s">
        <v>127</v>
      </c>
      <c r="D16396" s="17">
        <v>14</v>
      </c>
      <c r="E16396" s="17">
        <v>43</v>
      </c>
      <c r="F16396" s="17">
        <v>313</v>
      </c>
      <c r="G16396" s="17">
        <v>6</v>
      </c>
      <c r="H16396" s="17">
        <v>375</v>
      </c>
    </row>
    <row r="16397" spans="1:8">
      <c r="A16397" s="15">
        <v>16392</v>
      </c>
      <c r="B16397" s="16" t="s">
        <v>66</v>
      </c>
      <c r="C16397" s="16" t="s">
        <v>128</v>
      </c>
      <c r="D16397" s="17">
        <v>0</v>
      </c>
      <c r="E16397" s="17">
        <v>0</v>
      </c>
      <c r="F16397" s="17">
        <v>0</v>
      </c>
      <c r="G16397" s="17">
        <v>0</v>
      </c>
      <c r="H16397" s="17">
        <v>0</v>
      </c>
    </row>
    <row r="16398" spans="1:8">
      <c r="A16398" s="15">
        <v>16393</v>
      </c>
      <c r="B16398" s="16" t="s">
        <v>66</v>
      </c>
      <c r="C16398" s="16" t="s">
        <v>129</v>
      </c>
      <c r="D16398" s="17">
        <v>0</v>
      </c>
      <c r="E16398" s="17">
        <v>4</v>
      </c>
      <c r="F16398" s="17">
        <v>13</v>
      </c>
      <c r="G16398" s="17">
        <v>0</v>
      </c>
      <c r="H16398" s="17">
        <v>19</v>
      </c>
    </row>
    <row r="16399" spans="1:8">
      <c r="A16399" s="15">
        <v>16394</v>
      </c>
      <c r="B16399" s="16" t="s">
        <v>66</v>
      </c>
      <c r="C16399" s="16" t="s">
        <v>130</v>
      </c>
      <c r="D16399" s="17">
        <v>0</v>
      </c>
      <c r="E16399" s="17">
        <v>4</v>
      </c>
      <c r="F16399" s="17">
        <v>26</v>
      </c>
      <c r="G16399" s="17">
        <v>5</v>
      </c>
      <c r="H16399" s="17">
        <v>30</v>
      </c>
    </row>
    <row r="16400" spans="1:8">
      <c r="A16400" s="15">
        <v>16395</v>
      </c>
      <c r="B16400" s="16" t="s">
        <v>66</v>
      </c>
      <c r="C16400" s="16" t="s">
        <v>131</v>
      </c>
      <c r="D16400" s="17">
        <v>0</v>
      </c>
      <c r="E16400" s="17">
        <v>0</v>
      </c>
      <c r="F16400" s="17">
        <v>0</v>
      </c>
      <c r="G16400" s="17">
        <v>0</v>
      </c>
      <c r="H16400" s="17">
        <v>3</v>
      </c>
    </row>
    <row r="16401" spans="1:8">
      <c r="A16401" s="15">
        <v>16396</v>
      </c>
      <c r="B16401" s="16" t="s">
        <v>66</v>
      </c>
      <c r="C16401" s="16" t="s">
        <v>132</v>
      </c>
      <c r="D16401" s="17">
        <v>0</v>
      </c>
      <c r="E16401" s="17">
        <v>4</v>
      </c>
      <c r="F16401" s="17">
        <v>0</v>
      </c>
      <c r="G16401" s="17">
        <v>0</v>
      </c>
      <c r="H16401" s="17">
        <v>4</v>
      </c>
    </row>
    <row r="16402" spans="1:8">
      <c r="A16402" s="15">
        <v>16397</v>
      </c>
      <c r="B16402" s="16" t="s">
        <v>66</v>
      </c>
      <c r="C16402" s="16" t="s">
        <v>381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66</v>
      </c>
      <c r="C16403" s="16" t="s">
        <v>133</v>
      </c>
      <c r="D16403" s="17">
        <v>0</v>
      </c>
      <c r="E16403" s="17">
        <v>0</v>
      </c>
      <c r="F16403" s="17">
        <v>17</v>
      </c>
      <c r="G16403" s="17">
        <v>4</v>
      </c>
      <c r="H16403" s="17">
        <v>24</v>
      </c>
    </row>
    <row r="16404" spans="1:8">
      <c r="A16404" s="15">
        <v>16399</v>
      </c>
      <c r="B16404" s="16" t="s">
        <v>66</v>
      </c>
      <c r="C16404" s="16" t="s">
        <v>134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66</v>
      </c>
      <c r="C16405" s="16" t="s">
        <v>135</v>
      </c>
      <c r="D16405" s="17">
        <v>9</v>
      </c>
      <c r="E16405" s="17">
        <v>36</v>
      </c>
      <c r="F16405" s="17">
        <v>391</v>
      </c>
      <c r="G16405" s="17">
        <v>19</v>
      </c>
      <c r="H16405" s="17">
        <v>468</v>
      </c>
    </row>
    <row r="16406" spans="1:8">
      <c r="A16406" s="15">
        <v>16401</v>
      </c>
      <c r="B16406" s="16" t="s">
        <v>66</v>
      </c>
      <c r="C16406" s="16" t="s">
        <v>136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66</v>
      </c>
      <c r="C16407" s="16" t="s">
        <v>137</v>
      </c>
      <c r="D16407" s="17">
        <v>0</v>
      </c>
      <c r="E16407" s="17">
        <v>0</v>
      </c>
      <c r="F16407" s="17">
        <v>0</v>
      </c>
      <c r="G16407" s="17">
        <v>0</v>
      </c>
      <c r="H16407" s="17">
        <v>0</v>
      </c>
    </row>
    <row r="16408" spans="1:8">
      <c r="A16408" s="15">
        <v>16403</v>
      </c>
      <c r="B16408" s="16" t="s">
        <v>66</v>
      </c>
      <c r="C16408" s="16" t="s">
        <v>138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66</v>
      </c>
      <c r="C16409" s="16" t="s">
        <v>139</v>
      </c>
      <c r="D16409" s="17">
        <v>0</v>
      </c>
      <c r="E16409" s="17">
        <v>0</v>
      </c>
      <c r="F16409" s="17">
        <v>0</v>
      </c>
      <c r="G16409" s="17">
        <v>0</v>
      </c>
      <c r="H16409" s="17">
        <v>0</v>
      </c>
    </row>
    <row r="16410" spans="1:8">
      <c r="A16410" s="15">
        <v>16405</v>
      </c>
      <c r="B16410" s="16" t="s">
        <v>66</v>
      </c>
      <c r="C16410" s="16" t="s">
        <v>140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66</v>
      </c>
      <c r="C16411" s="16" t="s">
        <v>141</v>
      </c>
      <c r="D16411" s="17">
        <v>0</v>
      </c>
      <c r="E16411" s="17">
        <v>0</v>
      </c>
      <c r="F16411" s="17">
        <v>0</v>
      </c>
      <c r="G16411" s="17">
        <v>0</v>
      </c>
      <c r="H16411" s="17">
        <v>0</v>
      </c>
    </row>
    <row r="16412" spans="1:8">
      <c r="A16412" s="15">
        <v>16407</v>
      </c>
      <c r="B16412" s="16" t="s">
        <v>66</v>
      </c>
      <c r="C16412" s="16" t="s">
        <v>142</v>
      </c>
      <c r="D16412" s="17">
        <v>0</v>
      </c>
      <c r="E16412" s="17">
        <v>0</v>
      </c>
      <c r="F16412" s="17">
        <v>0</v>
      </c>
      <c r="G16412" s="17">
        <v>0</v>
      </c>
      <c r="H16412" s="17">
        <v>0</v>
      </c>
    </row>
    <row r="16413" spans="1:8">
      <c r="A16413" s="15">
        <v>16408</v>
      </c>
      <c r="B16413" s="16" t="s">
        <v>66</v>
      </c>
      <c r="C16413" s="16" t="s">
        <v>143</v>
      </c>
      <c r="D16413" s="17">
        <v>7</v>
      </c>
      <c r="E16413" s="17">
        <v>9</v>
      </c>
      <c r="F16413" s="17">
        <v>138</v>
      </c>
      <c r="G16413" s="17">
        <v>18</v>
      </c>
      <c r="H16413" s="17">
        <v>169</v>
      </c>
    </row>
    <row r="16414" spans="1:8">
      <c r="A16414" s="15">
        <v>16409</v>
      </c>
      <c r="B16414" s="16" t="s">
        <v>66</v>
      </c>
      <c r="C16414" s="16" t="s">
        <v>144</v>
      </c>
      <c r="D16414" s="17">
        <v>0</v>
      </c>
      <c r="E16414" s="17">
        <v>0</v>
      </c>
      <c r="F16414" s="17">
        <v>0</v>
      </c>
      <c r="G16414" s="17">
        <v>0</v>
      </c>
      <c r="H16414" s="17">
        <v>0</v>
      </c>
    </row>
    <row r="16415" spans="1:8">
      <c r="A16415" s="15">
        <v>16410</v>
      </c>
      <c r="B16415" s="16" t="s">
        <v>66</v>
      </c>
      <c r="C16415" s="16" t="s">
        <v>349</v>
      </c>
      <c r="D16415" s="17">
        <v>92</v>
      </c>
      <c r="E16415" s="17">
        <v>454</v>
      </c>
      <c r="F16415" s="17">
        <v>1164</v>
      </c>
      <c r="G16415" s="17">
        <v>115</v>
      </c>
      <c r="H16415" s="17">
        <v>1825</v>
      </c>
    </row>
    <row r="16416" spans="1:8">
      <c r="A16416" s="15">
        <v>16411</v>
      </c>
      <c r="B16416" s="16" t="s">
        <v>66</v>
      </c>
      <c r="C16416" s="16" t="s">
        <v>145</v>
      </c>
      <c r="D16416" s="17">
        <v>0</v>
      </c>
      <c r="E16416" s="17">
        <v>0</v>
      </c>
      <c r="F16416" s="17">
        <v>0</v>
      </c>
      <c r="G16416" s="17">
        <v>0</v>
      </c>
      <c r="H16416" s="17">
        <v>0</v>
      </c>
    </row>
    <row r="16417" spans="1:8">
      <c r="A16417" s="15">
        <v>16412</v>
      </c>
      <c r="B16417" s="16" t="s">
        <v>66</v>
      </c>
      <c r="C16417" s="16" t="s">
        <v>146</v>
      </c>
      <c r="D16417" s="17">
        <v>4</v>
      </c>
      <c r="E16417" s="17">
        <v>35</v>
      </c>
      <c r="F16417" s="17">
        <v>313</v>
      </c>
      <c r="G16417" s="17">
        <v>3</v>
      </c>
      <c r="H16417" s="17">
        <v>357</v>
      </c>
    </row>
    <row r="16418" spans="1:8">
      <c r="A16418" s="15">
        <v>16413</v>
      </c>
      <c r="B16418" s="16" t="s">
        <v>66</v>
      </c>
      <c r="C16418" s="16" t="s">
        <v>147</v>
      </c>
      <c r="D16418" s="17">
        <v>0</v>
      </c>
      <c r="E16418" s="17">
        <v>0</v>
      </c>
      <c r="F16418" s="17">
        <v>0</v>
      </c>
      <c r="G16418" s="17">
        <v>0</v>
      </c>
      <c r="H16418" s="17">
        <v>0</v>
      </c>
    </row>
    <row r="16419" spans="1:8">
      <c r="A16419" s="15">
        <v>16414</v>
      </c>
      <c r="B16419" s="16" t="s">
        <v>66</v>
      </c>
      <c r="C16419" s="16" t="s">
        <v>148</v>
      </c>
      <c r="D16419" s="17">
        <v>0</v>
      </c>
      <c r="E16419" s="17">
        <v>0</v>
      </c>
      <c r="F16419" s="17">
        <v>4</v>
      </c>
      <c r="G16419" s="17">
        <v>0</v>
      </c>
      <c r="H16419" s="17">
        <v>4</v>
      </c>
    </row>
    <row r="16420" spans="1:8">
      <c r="A16420" s="15">
        <v>16415</v>
      </c>
      <c r="B16420" s="16" t="s">
        <v>66</v>
      </c>
      <c r="C16420" s="16" t="s">
        <v>350</v>
      </c>
      <c r="D16420" s="17">
        <v>0</v>
      </c>
      <c r="E16420" s="17">
        <v>3</v>
      </c>
      <c r="F16420" s="17">
        <v>0</v>
      </c>
      <c r="G16420" s="17">
        <v>0</v>
      </c>
      <c r="H16420" s="17">
        <v>8</v>
      </c>
    </row>
    <row r="16421" spans="1:8">
      <c r="A16421" s="15">
        <v>16416</v>
      </c>
      <c r="B16421" s="16" t="s">
        <v>66</v>
      </c>
      <c r="C16421" s="16" t="s">
        <v>149</v>
      </c>
      <c r="D16421" s="17">
        <v>0</v>
      </c>
      <c r="E16421" s="17">
        <v>0</v>
      </c>
      <c r="F16421" s="17">
        <v>9</v>
      </c>
      <c r="G16421" s="17">
        <v>0</v>
      </c>
      <c r="H16421" s="17">
        <v>9</v>
      </c>
    </row>
    <row r="16422" spans="1:8">
      <c r="A16422" s="15">
        <v>16417</v>
      </c>
      <c r="B16422" s="16" t="s">
        <v>66</v>
      </c>
      <c r="C16422" s="16" t="s">
        <v>150</v>
      </c>
      <c r="D16422" s="17">
        <v>0</v>
      </c>
      <c r="E16422" s="17">
        <v>0</v>
      </c>
      <c r="F16422" s="17">
        <v>0</v>
      </c>
      <c r="G16422" s="17">
        <v>0</v>
      </c>
      <c r="H16422" s="17">
        <v>4</v>
      </c>
    </row>
    <row r="16423" spans="1:8">
      <c r="A16423" s="15">
        <v>16418</v>
      </c>
      <c r="B16423" s="16" t="s">
        <v>66</v>
      </c>
      <c r="C16423" s="16" t="s">
        <v>351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66</v>
      </c>
      <c r="C16424" s="16" t="s">
        <v>151</v>
      </c>
      <c r="D16424" s="17">
        <v>0</v>
      </c>
      <c r="E16424" s="17">
        <v>3</v>
      </c>
      <c r="F16424" s="17">
        <v>93</v>
      </c>
      <c r="G16424" s="17">
        <v>36</v>
      </c>
      <c r="H16424" s="17">
        <v>138</v>
      </c>
    </row>
    <row r="16425" spans="1:8">
      <c r="A16425" s="15">
        <v>16420</v>
      </c>
      <c r="B16425" s="16" t="s">
        <v>66</v>
      </c>
      <c r="C16425" s="16" t="s">
        <v>152</v>
      </c>
      <c r="D16425" s="17">
        <v>0</v>
      </c>
      <c r="E16425" s="17">
        <v>0</v>
      </c>
      <c r="F16425" s="17">
        <v>0</v>
      </c>
      <c r="G16425" s="17">
        <v>0</v>
      </c>
      <c r="H16425" s="17">
        <v>0</v>
      </c>
    </row>
    <row r="16426" spans="1:8">
      <c r="A16426" s="15">
        <v>16421</v>
      </c>
      <c r="B16426" s="16" t="s">
        <v>66</v>
      </c>
      <c r="C16426" s="16" t="s">
        <v>352</v>
      </c>
      <c r="D16426" s="17">
        <v>0</v>
      </c>
      <c r="E16426" s="17">
        <v>0</v>
      </c>
      <c r="F16426" s="17">
        <v>0</v>
      </c>
      <c r="G16426" s="17">
        <v>0</v>
      </c>
      <c r="H16426" s="17">
        <v>0</v>
      </c>
    </row>
    <row r="16427" spans="1:8">
      <c r="A16427" s="15">
        <v>16422</v>
      </c>
      <c r="B16427" s="16" t="s">
        <v>66</v>
      </c>
      <c r="C16427" s="16" t="s">
        <v>153</v>
      </c>
      <c r="D16427" s="17">
        <v>0</v>
      </c>
      <c r="E16427" s="17">
        <v>0</v>
      </c>
      <c r="F16427" s="17">
        <v>42</v>
      </c>
      <c r="G16427" s="17">
        <v>53</v>
      </c>
      <c r="H16427" s="17">
        <v>95</v>
      </c>
    </row>
    <row r="16428" spans="1:8">
      <c r="A16428" s="15">
        <v>16423</v>
      </c>
      <c r="B16428" s="16" t="s">
        <v>66</v>
      </c>
      <c r="C16428" s="16" t="s">
        <v>154</v>
      </c>
      <c r="D16428" s="17">
        <v>0</v>
      </c>
      <c r="E16428" s="17">
        <v>0</v>
      </c>
      <c r="F16428" s="17">
        <v>37</v>
      </c>
      <c r="G16428" s="17">
        <v>17</v>
      </c>
      <c r="H16428" s="17">
        <v>65</v>
      </c>
    </row>
    <row r="16429" spans="1:8">
      <c r="A16429" s="15">
        <v>16424</v>
      </c>
      <c r="B16429" s="16" t="s">
        <v>66</v>
      </c>
      <c r="C16429" s="16" t="s">
        <v>155</v>
      </c>
      <c r="D16429" s="17">
        <v>10</v>
      </c>
      <c r="E16429" s="17">
        <v>5</v>
      </c>
      <c r="F16429" s="17">
        <v>41</v>
      </c>
      <c r="G16429" s="17">
        <v>3</v>
      </c>
      <c r="H16429" s="17">
        <v>49</v>
      </c>
    </row>
    <row r="16430" spans="1:8">
      <c r="A16430" s="15">
        <v>16425</v>
      </c>
      <c r="B16430" s="16" t="s">
        <v>66</v>
      </c>
      <c r="C16430" s="16" t="s">
        <v>156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66</v>
      </c>
      <c r="C16431" s="16" t="s">
        <v>157</v>
      </c>
      <c r="D16431" s="17">
        <v>0</v>
      </c>
      <c r="E16431" s="17">
        <v>0</v>
      </c>
      <c r="F16431" s="17">
        <v>0</v>
      </c>
      <c r="G16431" s="17">
        <v>0</v>
      </c>
      <c r="H16431" s="17">
        <v>0</v>
      </c>
    </row>
    <row r="16432" spans="1:8">
      <c r="A16432" s="15">
        <v>16427</v>
      </c>
      <c r="B16432" s="16" t="s">
        <v>66</v>
      </c>
      <c r="C16432" s="16" t="s">
        <v>158</v>
      </c>
      <c r="D16432" s="17">
        <v>0</v>
      </c>
      <c r="E16432" s="17">
        <v>0</v>
      </c>
      <c r="F16432" s="17">
        <v>8</v>
      </c>
      <c r="G16432" s="17">
        <v>0</v>
      </c>
      <c r="H16432" s="17">
        <v>7</v>
      </c>
    </row>
    <row r="16433" spans="1:8">
      <c r="A16433" s="15">
        <v>16428</v>
      </c>
      <c r="B16433" s="16" t="s">
        <v>66</v>
      </c>
      <c r="C16433" s="16" t="s">
        <v>159</v>
      </c>
      <c r="D16433" s="17">
        <v>0</v>
      </c>
      <c r="E16433" s="17">
        <v>0</v>
      </c>
      <c r="F16433" s="17">
        <v>6</v>
      </c>
      <c r="G16433" s="17">
        <v>30</v>
      </c>
      <c r="H16433" s="17">
        <v>37</v>
      </c>
    </row>
    <row r="16434" spans="1:8">
      <c r="A16434" s="15">
        <v>16429</v>
      </c>
      <c r="B16434" s="16" t="s">
        <v>66</v>
      </c>
      <c r="C16434" s="16" t="s">
        <v>160</v>
      </c>
      <c r="D16434" s="17">
        <v>0</v>
      </c>
      <c r="E16434" s="17">
        <v>3</v>
      </c>
      <c r="F16434" s="17">
        <v>12</v>
      </c>
      <c r="G16434" s="17">
        <v>0</v>
      </c>
      <c r="H16434" s="17">
        <v>11</v>
      </c>
    </row>
    <row r="16435" spans="1:8">
      <c r="A16435" s="15">
        <v>16430</v>
      </c>
      <c r="B16435" s="16" t="s">
        <v>66</v>
      </c>
      <c r="C16435" s="16" t="s">
        <v>161</v>
      </c>
      <c r="D16435" s="17">
        <v>0</v>
      </c>
      <c r="E16435" s="17">
        <v>6</v>
      </c>
      <c r="F16435" s="17">
        <v>80</v>
      </c>
      <c r="G16435" s="17">
        <v>76</v>
      </c>
      <c r="H16435" s="17">
        <v>159</v>
      </c>
    </row>
    <row r="16436" spans="1:8">
      <c r="A16436" s="15">
        <v>16431</v>
      </c>
      <c r="B16436" s="16" t="s">
        <v>66</v>
      </c>
      <c r="C16436" s="16" t="s">
        <v>162</v>
      </c>
      <c r="D16436" s="17">
        <v>0</v>
      </c>
      <c r="E16436" s="17">
        <v>0</v>
      </c>
      <c r="F16436" s="17">
        <v>21</v>
      </c>
      <c r="G16436" s="17">
        <v>0</v>
      </c>
      <c r="H16436" s="17">
        <v>23</v>
      </c>
    </row>
    <row r="16437" spans="1:8">
      <c r="A16437" s="15">
        <v>16432</v>
      </c>
      <c r="B16437" s="16" t="s">
        <v>66</v>
      </c>
      <c r="C16437" s="16" t="s">
        <v>163</v>
      </c>
      <c r="D16437" s="17">
        <v>203</v>
      </c>
      <c r="E16437" s="17">
        <v>313</v>
      </c>
      <c r="F16437" s="17">
        <v>3782</v>
      </c>
      <c r="G16437" s="17">
        <v>665</v>
      </c>
      <c r="H16437" s="17">
        <v>4963</v>
      </c>
    </row>
    <row r="16438" spans="1:8">
      <c r="A16438" s="15">
        <v>16433</v>
      </c>
      <c r="B16438" s="16" t="s">
        <v>66</v>
      </c>
      <c r="C16438" s="16" t="s">
        <v>164</v>
      </c>
      <c r="D16438" s="17">
        <v>0</v>
      </c>
      <c r="E16438" s="17">
        <v>0</v>
      </c>
      <c r="F16438" s="17">
        <v>0</v>
      </c>
      <c r="G16438" s="17">
        <v>0</v>
      </c>
      <c r="H16438" s="17">
        <v>0</v>
      </c>
    </row>
    <row r="16439" spans="1:8">
      <c r="A16439" s="15">
        <v>16434</v>
      </c>
      <c r="B16439" s="16" t="s">
        <v>66</v>
      </c>
      <c r="C16439" s="16" t="s">
        <v>165</v>
      </c>
      <c r="D16439" s="17">
        <v>0</v>
      </c>
      <c r="E16439" s="17">
        <v>0</v>
      </c>
      <c r="F16439" s="17">
        <v>21</v>
      </c>
      <c r="G16439" s="17">
        <v>0</v>
      </c>
      <c r="H16439" s="17">
        <v>25</v>
      </c>
    </row>
    <row r="16440" spans="1:8">
      <c r="A16440" s="15">
        <v>16435</v>
      </c>
      <c r="B16440" s="16" t="s">
        <v>66</v>
      </c>
      <c r="C16440" s="16" t="s">
        <v>166</v>
      </c>
      <c r="D16440" s="17">
        <v>0</v>
      </c>
      <c r="E16440" s="17">
        <v>10</v>
      </c>
      <c r="F16440" s="17">
        <v>10</v>
      </c>
      <c r="G16440" s="17">
        <v>0</v>
      </c>
      <c r="H16440" s="17">
        <v>21</v>
      </c>
    </row>
    <row r="16441" spans="1:8">
      <c r="A16441" s="15">
        <v>16436</v>
      </c>
      <c r="B16441" s="16" t="s">
        <v>66</v>
      </c>
      <c r="C16441" s="16" t="s">
        <v>167</v>
      </c>
      <c r="D16441" s="17">
        <v>15</v>
      </c>
      <c r="E16441" s="17">
        <v>20</v>
      </c>
      <c r="F16441" s="17">
        <v>44</v>
      </c>
      <c r="G16441" s="17">
        <v>0</v>
      </c>
      <c r="H16441" s="17">
        <v>74</v>
      </c>
    </row>
    <row r="16442" spans="1:8">
      <c r="A16442" s="15">
        <v>16437</v>
      </c>
      <c r="B16442" s="16" t="s">
        <v>66</v>
      </c>
      <c r="C16442" s="16" t="s">
        <v>168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66</v>
      </c>
      <c r="C16443" s="16" t="s">
        <v>353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66</v>
      </c>
      <c r="C16444" s="16" t="s">
        <v>169</v>
      </c>
      <c r="D16444" s="17">
        <v>0</v>
      </c>
      <c r="E16444" s="17">
        <v>4</v>
      </c>
      <c r="F16444" s="17">
        <v>87</v>
      </c>
      <c r="G16444" s="17">
        <v>7</v>
      </c>
      <c r="H16444" s="17">
        <v>96</v>
      </c>
    </row>
    <row r="16445" spans="1:8">
      <c r="A16445" s="15">
        <v>16440</v>
      </c>
      <c r="B16445" s="16" t="s">
        <v>66</v>
      </c>
      <c r="C16445" s="16" t="s">
        <v>170</v>
      </c>
      <c r="D16445" s="17">
        <v>8</v>
      </c>
      <c r="E16445" s="17">
        <v>0</v>
      </c>
      <c r="F16445" s="17">
        <v>47</v>
      </c>
      <c r="G16445" s="17">
        <v>10</v>
      </c>
      <c r="H16445" s="17">
        <v>59</v>
      </c>
    </row>
    <row r="16446" spans="1:8">
      <c r="A16446" s="15">
        <v>16441</v>
      </c>
      <c r="B16446" s="16" t="s">
        <v>66</v>
      </c>
      <c r="C16446" s="16" t="s">
        <v>171</v>
      </c>
      <c r="D16446" s="17">
        <v>33</v>
      </c>
      <c r="E16446" s="17">
        <v>53</v>
      </c>
      <c r="F16446" s="17">
        <v>474</v>
      </c>
      <c r="G16446" s="17">
        <v>45</v>
      </c>
      <c r="H16446" s="17">
        <v>609</v>
      </c>
    </row>
    <row r="16447" spans="1:8">
      <c r="A16447" s="15">
        <v>16442</v>
      </c>
      <c r="B16447" s="16" t="s">
        <v>66</v>
      </c>
      <c r="C16447" s="16" t="s">
        <v>172</v>
      </c>
      <c r="D16447" s="17">
        <v>0</v>
      </c>
      <c r="E16447" s="17">
        <v>0</v>
      </c>
      <c r="F16447" s="17">
        <v>0</v>
      </c>
      <c r="G16447" s="17">
        <v>0</v>
      </c>
      <c r="H16447" s="17">
        <v>0</v>
      </c>
    </row>
    <row r="16448" spans="1:8">
      <c r="A16448" s="15">
        <v>16443</v>
      </c>
      <c r="B16448" s="16" t="s">
        <v>66</v>
      </c>
      <c r="C16448" s="16" t="s">
        <v>173</v>
      </c>
      <c r="D16448" s="17">
        <v>0</v>
      </c>
      <c r="E16448" s="17">
        <v>0</v>
      </c>
      <c r="F16448" s="17">
        <v>0</v>
      </c>
      <c r="G16448" s="17">
        <v>0</v>
      </c>
      <c r="H16448" s="17">
        <v>0</v>
      </c>
    </row>
    <row r="16449" spans="1:8">
      <c r="A16449" s="15">
        <v>16444</v>
      </c>
      <c r="B16449" s="16" t="s">
        <v>66</v>
      </c>
      <c r="C16449" s="16" t="s">
        <v>174</v>
      </c>
      <c r="D16449" s="17">
        <v>0</v>
      </c>
      <c r="E16449" s="17">
        <v>0</v>
      </c>
      <c r="F16449" s="17">
        <v>0</v>
      </c>
      <c r="G16449" s="17">
        <v>0</v>
      </c>
      <c r="H16449" s="17">
        <v>3</v>
      </c>
    </row>
    <row r="16450" spans="1:8">
      <c r="A16450" s="15">
        <v>16445</v>
      </c>
      <c r="B16450" s="16" t="s">
        <v>66</v>
      </c>
      <c r="C16450" s="16" t="s">
        <v>175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66</v>
      </c>
      <c r="C16451" s="16" t="s">
        <v>176</v>
      </c>
      <c r="D16451" s="17">
        <v>0</v>
      </c>
      <c r="E16451" s="17">
        <v>0</v>
      </c>
      <c r="F16451" s="17">
        <v>3</v>
      </c>
      <c r="G16451" s="17">
        <v>7</v>
      </c>
      <c r="H16451" s="17">
        <v>5</v>
      </c>
    </row>
    <row r="16452" spans="1:8">
      <c r="A16452" s="15">
        <v>16447</v>
      </c>
      <c r="B16452" s="16" t="s">
        <v>66</v>
      </c>
      <c r="C16452" s="16" t="s">
        <v>177</v>
      </c>
      <c r="D16452" s="17">
        <v>0</v>
      </c>
      <c r="E16452" s="17">
        <v>0</v>
      </c>
      <c r="F16452" s="17">
        <v>14</v>
      </c>
      <c r="G16452" s="17">
        <v>10</v>
      </c>
      <c r="H16452" s="17">
        <v>24</v>
      </c>
    </row>
    <row r="16453" spans="1:8">
      <c r="A16453" s="15">
        <v>16448</v>
      </c>
      <c r="B16453" s="16" t="s">
        <v>66</v>
      </c>
      <c r="C16453" s="16" t="s">
        <v>178</v>
      </c>
      <c r="D16453" s="17">
        <v>18</v>
      </c>
      <c r="E16453" s="17">
        <v>33</v>
      </c>
      <c r="F16453" s="17">
        <v>475</v>
      </c>
      <c r="G16453" s="17">
        <v>173</v>
      </c>
      <c r="H16453" s="17">
        <v>698</v>
      </c>
    </row>
    <row r="16454" spans="1:8">
      <c r="A16454" s="15">
        <v>16449</v>
      </c>
      <c r="B16454" s="16" t="s">
        <v>66</v>
      </c>
      <c r="C16454" s="16" t="s">
        <v>179</v>
      </c>
      <c r="D16454" s="17">
        <v>0</v>
      </c>
      <c r="E16454" s="17">
        <v>0</v>
      </c>
      <c r="F16454" s="17">
        <v>11</v>
      </c>
      <c r="G16454" s="17">
        <v>0</v>
      </c>
      <c r="H16454" s="17">
        <v>12</v>
      </c>
    </row>
    <row r="16455" spans="1:8">
      <c r="A16455" s="15">
        <v>16450</v>
      </c>
      <c r="B16455" s="16" t="s">
        <v>66</v>
      </c>
      <c r="C16455" s="16" t="s">
        <v>180</v>
      </c>
      <c r="D16455" s="17">
        <v>0</v>
      </c>
      <c r="E16455" s="17">
        <v>0</v>
      </c>
      <c r="F16455" s="17">
        <v>4</v>
      </c>
      <c r="G16455" s="17">
        <v>0</v>
      </c>
      <c r="H16455" s="17">
        <v>4</v>
      </c>
    </row>
    <row r="16456" spans="1:8">
      <c r="A16456" s="15">
        <v>16451</v>
      </c>
      <c r="B16456" s="16" t="s">
        <v>66</v>
      </c>
      <c r="C16456" s="16" t="s">
        <v>181</v>
      </c>
      <c r="D16456" s="17">
        <v>8</v>
      </c>
      <c r="E16456" s="17">
        <v>10</v>
      </c>
      <c r="F16456" s="17">
        <v>298</v>
      </c>
      <c r="G16456" s="17">
        <v>850</v>
      </c>
      <c r="H16456" s="17">
        <v>1163</v>
      </c>
    </row>
    <row r="16457" spans="1:8">
      <c r="A16457" s="15">
        <v>16452</v>
      </c>
      <c r="B16457" s="16" t="s">
        <v>66</v>
      </c>
      <c r="C16457" s="16" t="s">
        <v>182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66</v>
      </c>
      <c r="C16458" s="16" t="s">
        <v>183</v>
      </c>
      <c r="D16458" s="17">
        <v>0</v>
      </c>
      <c r="E16458" s="17">
        <v>0</v>
      </c>
      <c r="F16458" s="17">
        <v>0</v>
      </c>
      <c r="G16458" s="17">
        <v>0</v>
      </c>
      <c r="H16458" s="17">
        <v>0</v>
      </c>
    </row>
    <row r="16459" spans="1:8">
      <c r="A16459" s="15">
        <v>16454</v>
      </c>
      <c r="B16459" s="16" t="s">
        <v>66</v>
      </c>
      <c r="C16459" s="16" t="s">
        <v>184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66</v>
      </c>
      <c r="C16460" s="16" t="s">
        <v>185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66</v>
      </c>
      <c r="C16461" s="16" t="s">
        <v>186</v>
      </c>
      <c r="D16461" s="17">
        <v>0</v>
      </c>
      <c r="E16461" s="17">
        <v>0</v>
      </c>
      <c r="F16461" s="17">
        <v>0</v>
      </c>
      <c r="G16461" s="17">
        <v>0</v>
      </c>
      <c r="H16461" s="17">
        <v>3</v>
      </c>
    </row>
    <row r="16462" spans="1:8">
      <c r="A16462" s="15">
        <v>16457</v>
      </c>
      <c r="B16462" s="16" t="s">
        <v>66</v>
      </c>
      <c r="C16462" s="16" t="s">
        <v>354</v>
      </c>
      <c r="D16462" s="17">
        <v>5</v>
      </c>
      <c r="E16462" s="17">
        <v>0</v>
      </c>
      <c r="F16462" s="17">
        <v>3</v>
      </c>
      <c r="G16462" s="17">
        <v>0</v>
      </c>
      <c r="H16462" s="17">
        <v>9</v>
      </c>
    </row>
    <row r="16463" spans="1:8">
      <c r="A16463" s="15">
        <v>16458</v>
      </c>
      <c r="B16463" s="16" t="s">
        <v>66</v>
      </c>
      <c r="C16463" s="16" t="s">
        <v>187</v>
      </c>
      <c r="D16463" s="17">
        <v>0</v>
      </c>
      <c r="E16463" s="17">
        <v>0</v>
      </c>
      <c r="F16463" s="17">
        <v>0</v>
      </c>
      <c r="G16463" s="17">
        <v>0</v>
      </c>
      <c r="H16463" s="17">
        <v>3</v>
      </c>
    </row>
    <row r="16464" spans="1:8">
      <c r="A16464" s="15">
        <v>16459</v>
      </c>
      <c r="B16464" s="16" t="s">
        <v>66</v>
      </c>
      <c r="C16464" s="16" t="s">
        <v>188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66</v>
      </c>
      <c r="C16465" s="16" t="s">
        <v>189</v>
      </c>
      <c r="D16465" s="17">
        <v>0</v>
      </c>
      <c r="E16465" s="17">
        <v>0</v>
      </c>
      <c r="F16465" s="17">
        <v>4</v>
      </c>
      <c r="G16465" s="17">
        <v>0</v>
      </c>
      <c r="H16465" s="17">
        <v>6</v>
      </c>
    </row>
    <row r="16466" spans="1:8">
      <c r="A16466" s="15">
        <v>16461</v>
      </c>
      <c r="B16466" s="16" t="s">
        <v>66</v>
      </c>
      <c r="C16466" s="16" t="s">
        <v>190</v>
      </c>
      <c r="D16466" s="17">
        <v>0</v>
      </c>
      <c r="E16466" s="17">
        <v>0</v>
      </c>
      <c r="F16466" s="17">
        <v>0</v>
      </c>
      <c r="G16466" s="17">
        <v>0</v>
      </c>
      <c r="H16466" s="17">
        <v>0</v>
      </c>
    </row>
    <row r="16467" spans="1:8">
      <c r="A16467" s="15">
        <v>16462</v>
      </c>
      <c r="B16467" s="16" t="s">
        <v>66</v>
      </c>
      <c r="C16467" s="16" t="s">
        <v>191</v>
      </c>
      <c r="D16467" s="17">
        <v>0</v>
      </c>
      <c r="E16467" s="17">
        <v>0</v>
      </c>
      <c r="F16467" s="17">
        <v>0</v>
      </c>
      <c r="G16467" s="17">
        <v>0</v>
      </c>
      <c r="H16467" s="17">
        <v>0</v>
      </c>
    </row>
    <row r="16468" spans="1:8">
      <c r="A16468" s="15">
        <v>16463</v>
      </c>
      <c r="B16468" s="16" t="s">
        <v>66</v>
      </c>
      <c r="C16468" s="16" t="s">
        <v>192</v>
      </c>
      <c r="D16468" s="17">
        <v>0</v>
      </c>
      <c r="E16468" s="17">
        <v>0</v>
      </c>
      <c r="F16468" s="17">
        <v>0</v>
      </c>
      <c r="G16468" s="17">
        <v>0</v>
      </c>
      <c r="H16468" s="17">
        <v>0</v>
      </c>
    </row>
    <row r="16469" spans="1:8">
      <c r="A16469" s="15">
        <v>16464</v>
      </c>
      <c r="B16469" s="16" t="s">
        <v>66</v>
      </c>
      <c r="C16469" s="16" t="s">
        <v>355</v>
      </c>
      <c r="D16469" s="17">
        <v>33</v>
      </c>
      <c r="E16469" s="17">
        <v>26</v>
      </c>
      <c r="F16469" s="17">
        <v>249</v>
      </c>
      <c r="G16469" s="17">
        <v>26</v>
      </c>
      <c r="H16469" s="17">
        <v>339</v>
      </c>
    </row>
    <row r="16470" spans="1:8">
      <c r="A16470" s="15">
        <v>16465</v>
      </c>
      <c r="B16470" s="16" t="s">
        <v>66</v>
      </c>
      <c r="C16470" s="16" t="s">
        <v>193</v>
      </c>
      <c r="D16470" s="17">
        <v>10</v>
      </c>
      <c r="E16470" s="17">
        <v>0</v>
      </c>
      <c r="F16470" s="17">
        <v>66</v>
      </c>
      <c r="G16470" s="17">
        <v>78</v>
      </c>
      <c r="H16470" s="17">
        <v>152</v>
      </c>
    </row>
    <row r="16471" spans="1:8">
      <c r="A16471" s="15">
        <v>16466</v>
      </c>
      <c r="B16471" s="16" t="s">
        <v>66</v>
      </c>
      <c r="C16471" s="16" t="s">
        <v>194</v>
      </c>
      <c r="D16471" s="17">
        <v>0</v>
      </c>
      <c r="E16471" s="17">
        <v>0</v>
      </c>
      <c r="F16471" s="17">
        <v>3</v>
      </c>
      <c r="G16471" s="17">
        <v>0</v>
      </c>
      <c r="H16471" s="17">
        <v>7</v>
      </c>
    </row>
    <row r="16472" spans="1:8">
      <c r="A16472" s="15">
        <v>16467</v>
      </c>
      <c r="B16472" s="16" t="s">
        <v>66</v>
      </c>
      <c r="C16472" s="16" t="s">
        <v>195</v>
      </c>
      <c r="D16472" s="17">
        <v>150</v>
      </c>
      <c r="E16472" s="17">
        <v>144</v>
      </c>
      <c r="F16472" s="17">
        <v>1640</v>
      </c>
      <c r="G16472" s="17">
        <v>80</v>
      </c>
      <c r="H16472" s="17">
        <v>2020</v>
      </c>
    </row>
    <row r="16473" spans="1:8">
      <c r="A16473" s="15">
        <v>16468</v>
      </c>
      <c r="B16473" s="16" t="s">
        <v>66</v>
      </c>
      <c r="C16473" s="16" t="s">
        <v>196</v>
      </c>
      <c r="D16473" s="17">
        <v>5</v>
      </c>
      <c r="E16473" s="17">
        <v>96</v>
      </c>
      <c r="F16473" s="17">
        <v>306</v>
      </c>
      <c r="G16473" s="17">
        <v>15</v>
      </c>
      <c r="H16473" s="17">
        <v>423</v>
      </c>
    </row>
    <row r="16474" spans="1:8">
      <c r="A16474" s="15">
        <v>16469</v>
      </c>
      <c r="B16474" s="16" t="s">
        <v>66</v>
      </c>
      <c r="C16474" s="16" t="s">
        <v>197</v>
      </c>
      <c r="D16474" s="17">
        <v>8</v>
      </c>
      <c r="E16474" s="17">
        <v>11</v>
      </c>
      <c r="F16474" s="17">
        <v>235</v>
      </c>
      <c r="G16474" s="17">
        <v>15</v>
      </c>
      <c r="H16474" s="17">
        <v>265</v>
      </c>
    </row>
    <row r="16475" spans="1:8">
      <c r="A16475" s="15">
        <v>16470</v>
      </c>
      <c r="B16475" s="16" t="s">
        <v>66</v>
      </c>
      <c r="C16475" s="16" t="s">
        <v>198</v>
      </c>
      <c r="D16475" s="17">
        <v>0</v>
      </c>
      <c r="E16475" s="17">
        <v>0</v>
      </c>
      <c r="F16475" s="17">
        <v>32</v>
      </c>
      <c r="G16475" s="17">
        <v>10</v>
      </c>
      <c r="H16475" s="17">
        <v>43</v>
      </c>
    </row>
    <row r="16476" spans="1:8">
      <c r="A16476" s="15">
        <v>16471</v>
      </c>
      <c r="B16476" s="16" t="s">
        <v>66</v>
      </c>
      <c r="C16476" s="16" t="s">
        <v>199</v>
      </c>
      <c r="D16476" s="17">
        <v>16</v>
      </c>
      <c r="E16476" s="17">
        <v>72</v>
      </c>
      <c r="F16476" s="17">
        <v>1040</v>
      </c>
      <c r="G16476" s="17">
        <v>62</v>
      </c>
      <c r="H16476" s="17">
        <v>1185</v>
      </c>
    </row>
    <row r="16477" spans="1:8">
      <c r="A16477" s="15">
        <v>16472</v>
      </c>
      <c r="B16477" s="16" t="s">
        <v>66</v>
      </c>
      <c r="C16477" s="16" t="s">
        <v>200</v>
      </c>
      <c r="D16477" s="17">
        <v>0</v>
      </c>
      <c r="E16477" s="17">
        <v>0</v>
      </c>
      <c r="F16477" s="17">
        <v>7</v>
      </c>
      <c r="G16477" s="17">
        <v>0</v>
      </c>
      <c r="H16477" s="17">
        <v>8</v>
      </c>
    </row>
    <row r="16478" spans="1:8">
      <c r="A16478" s="15">
        <v>16473</v>
      </c>
      <c r="B16478" s="16" t="s">
        <v>66</v>
      </c>
      <c r="C16478" s="16" t="s">
        <v>201</v>
      </c>
      <c r="D16478" s="17">
        <v>46</v>
      </c>
      <c r="E16478" s="17">
        <v>21</v>
      </c>
      <c r="F16478" s="17">
        <v>176</v>
      </c>
      <c r="G16478" s="17">
        <v>37</v>
      </c>
      <c r="H16478" s="17">
        <v>276</v>
      </c>
    </row>
    <row r="16479" spans="1:8">
      <c r="A16479" s="15">
        <v>16474</v>
      </c>
      <c r="B16479" s="16" t="s">
        <v>66</v>
      </c>
      <c r="C16479" s="16" t="s">
        <v>202</v>
      </c>
      <c r="D16479" s="17">
        <v>20</v>
      </c>
      <c r="E16479" s="17">
        <v>42</v>
      </c>
      <c r="F16479" s="17">
        <v>518</v>
      </c>
      <c r="G16479" s="17">
        <v>277</v>
      </c>
      <c r="H16479" s="17">
        <v>857</v>
      </c>
    </row>
    <row r="16480" spans="1:8">
      <c r="A16480" s="15">
        <v>16475</v>
      </c>
      <c r="B16480" s="16" t="s">
        <v>66</v>
      </c>
      <c r="C16480" s="16" t="s">
        <v>203</v>
      </c>
      <c r="D16480" s="17">
        <v>0</v>
      </c>
      <c r="E16480" s="17">
        <v>0</v>
      </c>
      <c r="F16480" s="17">
        <v>11</v>
      </c>
      <c r="G16480" s="17">
        <v>0</v>
      </c>
      <c r="H16480" s="17">
        <v>12</v>
      </c>
    </row>
    <row r="16481" spans="1:8">
      <c r="A16481" s="15">
        <v>16476</v>
      </c>
      <c r="B16481" s="16" t="s">
        <v>66</v>
      </c>
      <c r="C16481" s="16" t="s">
        <v>204</v>
      </c>
      <c r="D16481" s="17">
        <v>18</v>
      </c>
      <c r="E16481" s="17">
        <v>37</v>
      </c>
      <c r="F16481" s="17">
        <v>293</v>
      </c>
      <c r="G16481" s="17">
        <v>15</v>
      </c>
      <c r="H16481" s="17">
        <v>359</v>
      </c>
    </row>
    <row r="16482" spans="1:8">
      <c r="A16482" s="15">
        <v>16477</v>
      </c>
      <c r="B16482" s="16" t="s">
        <v>66</v>
      </c>
      <c r="C16482" s="16" t="s">
        <v>205</v>
      </c>
      <c r="D16482" s="17">
        <v>0</v>
      </c>
      <c r="E16482" s="17">
        <v>0</v>
      </c>
      <c r="F16482" s="17">
        <v>0</v>
      </c>
      <c r="G16482" s="17">
        <v>0</v>
      </c>
      <c r="H16482" s="17">
        <v>0</v>
      </c>
    </row>
    <row r="16483" spans="1:8">
      <c r="A16483" s="15">
        <v>16478</v>
      </c>
      <c r="B16483" s="16" t="s">
        <v>66</v>
      </c>
      <c r="C16483" s="16" t="s">
        <v>356</v>
      </c>
      <c r="D16483" s="17">
        <v>0</v>
      </c>
      <c r="E16483" s="17">
        <v>0</v>
      </c>
      <c r="F16483" s="17">
        <v>0</v>
      </c>
      <c r="G16483" s="17">
        <v>0</v>
      </c>
      <c r="H16483" s="17">
        <v>4</v>
      </c>
    </row>
    <row r="16484" spans="1:8">
      <c r="A16484" s="15">
        <v>16479</v>
      </c>
      <c r="B16484" s="16" t="s">
        <v>66</v>
      </c>
      <c r="C16484" s="16" t="s">
        <v>206</v>
      </c>
      <c r="D16484" s="17">
        <v>0</v>
      </c>
      <c r="E16484" s="17">
        <v>5</v>
      </c>
      <c r="F16484" s="17">
        <v>6</v>
      </c>
      <c r="G16484" s="17">
        <v>0</v>
      </c>
      <c r="H16484" s="17">
        <v>10</v>
      </c>
    </row>
    <row r="16485" spans="1:8">
      <c r="A16485" s="15">
        <v>16480</v>
      </c>
      <c r="B16485" s="16" t="s">
        <v>66</v>
      </c>
      <c r="C16485" s="16" t="s">
        <v>207</v>
      </c>
      <c r="D16485" s="17">
        <v>0</v>
      </c>
      <c r="E16485" s="17">
        <v>4</v>
      </c>
      <c r="F16485" s="17">
        <v>24</v>
      </c>
      <c r="G16485" s="17">
        <v>4</v>
      </c>
      <c r="H16485" s="17">
        <v>32</v>
      </c>
    </row>
    <row r="16486" spans="1:8">
      <c r="A16486" s="15">
        <v>16481</v>
      </c>
      <c r="B16486" s="16" t="s">
        <v>66</v>
      </c>
      <c r="C16486" s="16" t="s">
        <v>208</v>
      </c>
      <c r="D16486" s="17">
        <v>3</v>
      </c>
      <c r="E16486" s="17">
        <v>3</v>
      </c>
      <c r="F16486" s="17">
        <v>36</v>
      </c>
      <c r="G16486" s="17">
        <v>5</v>
      </c>
      <c r="H16486" s="17">
        <v>47</v>
      </c>
    </row>
    <row r="16487" spans="1:8">
      <c r="A16487" s="15">
        <v>16482</v>
      </c>
      <c r="B16487" s="16" t="s">
        <v>66</v>
      </c>
      <c r="C16487" s="16" t="s">
        <v>209</v>
      </c>
      <c r="D16487" s="17">
        <v>0</v>
      </c>
      <c r="E16487" s="17">
        <v>0</v>
      </c>
      <c r="F16487" s="17">
        <v>0</v>
      </c>
      <c r="G16487" s="17">
        <v>0</v>
      </c>
      <c r="H16487" s="17">
        <v>0</v>
      </c>
    </row>
    <row r="16488" spans="1:8">
      <c r="A16488" s="15">
        <v>16483</v>
      </c>
      <c r="B16488" s="16" t="s">
        <v>66</v>
      </c>
      <c r="C16488" s="16" t="s">
        <v>357</v>
      </c>
      <c r="D16488" s="17">
        <v>0</v>
      </c>
      <c r="E16488" s="17">
        <v>0</v>
      </c>
      <c r="F16488" s="17">
        <v>0</v>
      </c>
      <c r="G16488" s="17">
        <v>0</v>
      </c>
      <c r="H16488" s="17">
        <v>0</v>
      </c>
    </row>
    <row r="16489" spans="1:8">
      <c r="A16489" s="15">
        <v>16484</v>
      </c>
      <c r="B16489" s="16" t="s">
        <v>66</v>
      </c>
      <c r="C16489" s="16" t="s">
        <v>358</v>
      </c>
      <c r="D16489" s="17">
        <v>10</v>
      </c>
      <c r="E16489" s="17">
        <v>40</v>
      </c>
      <c r="F16489" s="17">
        <v>231</v>
      </c>
      <c r="G16489" s="17">
        <v>5</v>
      </c>
      <c r="H16489" s="17">
        <v>284</v>
      </c>
    </row>
    <row r="16490" spans="1:8">
      <c r="A16490" s="15">
        <v>16485</v>
      </c>
      <c r="B16490" s="16" t="s">
        <v>66</v>
      </c>
      <c r="C16490" s="16" t="s">
        <v>359</v>
      </c>
      <c r="D16490" s="17">
        <v>0</v>
      </c>
      <c r="E16490" s="17">
        <v>0</v>
      </c>
      <c r="F16490" s="17">
        <v>10</v>
      </c>
      <c r="G16490" s="17">
        <v>0</v>
      </c>
      <c r="H16490" s="17">
        <v>8</v>
      </c>
    </row>
    <row r="16491" spans="1:8">
      <c r="A16491" s="15">
        <v>16486</v>
      </c>
      <c r="B16491" s="16" t="s">
        <v>66</v>
      </c>
      <c r="C16491" s="16" t="s">
        <v>210</v>
      </c>
      <c r="D16491" s="17">
        <v>0</v>
      </c>
      <c r="E16491" s="17">
        <v>0</v>
      </c>
      <c r="F16491" s="17">
        <v>18</v>
      </c>
      <c r="G16491" s="17">
        <v>0</v>
      </c>
      <c r="H16491" s="17">
        <v>18</v>
      </c>
    </row>
    <row r="16492" spans="1:8">
      <c r="A16492" s="15">
        <v>16487</v>
      </c>
      <c r="B16492" s="16" t="s">
        <v>66</v>
      </c>
      <c r="C16492" s="16" t="s">
        <v>360</v>
      </c>
      <c r="D16492" s="17">
        <v>0</v>
      </c>
      <c r="E16492" s="17">
        <v>0</v>
      </c>
      <c r="F16492" s="17">
        <v>4</v>
      </c>
      <c r="G16492" s="17">
        <v>0</v>
      </c>
      <c r="H16492" s="17">
        <v>4</v>
      </c>
    </row>
    <row r="16493" spans="1:8">
      <c r="A16493" s="15">
        <v>16488</v>
      </c>
      <c r="B16493" s="16" t="s">
        <v>66</v>
      </c>
      <c r="C16493" s="16" t="s">
        <v>211</v>
      </c>
      <c r="D16493" s="17">
        <v>0</v>
      </c>
      <c r="E16493" s="17">
        <v>0</v>
      </c>
      <c r="F16493" s="17">
        <v>20</v>
      </c>
      <c r="G16493" s="17">
        <v>0</v>
      </c>
      <c r="H16493" s="17">
        <v>20</v>
      </c>
    </row>
    <row r="16494" spans="1:8">
      <c r="A16494" s="15">
        <v>16489</v>
      </c>
      <c r="B16494" s="16" t="s">
        <v>66</v>
      </c>
      <c r="C16494" s="16" t="s">
        <v>212</v>
      </c>
      <c r="D16494" s="17">
        <v>0</v>
      </c>
      <c r="E16494" s="17">
        <v>0</v>
      </c>
      <c r="F16494" s="17">
        <v>15</v>
      </c>
      <c r="G16494" s="17">
        <v>29</v>
      </c>
      <c r="H16494" s="17">
        <v>41</v>
      </c>
    </row>
    <row r="16495" spans="1:8">
      <c r="A16495" s="15">
        <v>16490</v>
      </c>
      <c r="B16495" s="16" t="s">
        <v>66</v>
      </c>
      <c r="C16495" s="16" t="s">
        <v>213</v>
      </c>
      <c r="D16495" s="17">
        <v>0</v>
      </c>
      <c r="E16495" s="17">
        <v>0</v>
      </c>
      <c r="F16495" s="17">
        <v>50</v>
      </c>
      <c r="G16495" s="17">
        <v>17</v>
      </c>
      <c r="H16495" s="17">
        <v>73</v>
      </c>
    </row>
    <row r="16496" spans="1:8">
      <c r="A16496" s="15">
        <v>16491</v>
      </c>
      <c r="B16496" s="16" t="s">
        <v>66</v>
      </c>
      <c r="C16496" s="16" t="s">
        <v>214</v>
      </c>
      <c r="D16496" s="17">
        <v>0</v>
      </c>
      <c r="E16496" s="17">
        <v>0</v>
      </c>
      <c r="F16496" s="17">
        <v>0</v>
      </c>
      <c r="G16496" s="17">
        <v>0</v>
      </c>
      <c r="H16496" s="17">
        <v>0</v>
      </c>
    </row>
    <row r="16497" spans="1:8">
      <c r="A16497" s="15">
        <v>16492</v>
      </c>
      <c r="B16497" s="16" t="s">
        <v>66</v>
      </c>
      <c r="C16497" s="16" t="s">
        <v>215</v>
      </c>
      <c r="D16497" s="17">
        <v>0</v>
      </c>
      <c r="E16497" s="17">
        <v>0</v>
      </c>
      <c r="F16497" s="17">
        <v>0</v>
      </c>
      <c r="G16497" s="17">
        <v>0</v>
      </c>
      <c r="H16497" s="17">
        <v>3</v>
      </c>
    </row>
    <row r="16498" spans="1:8">
      <c r="A16498" s="15">
        <v>16493</v>
      </c>
      <c r="B16498" s="16" t="s">
        <v>66</v>
      </c>
      <c r="C16498" s="16" t="s">
        <v>216</v>
      </c>
      <c r="D16498" s="17">
        <v>0</v>
      </c>
      <c r="E16498" s="17">
        <v>0</v>
      </c>
      <c r="F16498" s="17">
        <v>4</v>
      </c>
      <c r="G16498" s="17">
        <v>3</v>
      </c>
      <c r="H16498" s="17">
        <v>5</v>
      </c>
    </row>
    <row r="16499" spans="1:8">
      <c r="A16499" s="15">
        <v>16494</v>
      </c>
      <c r="B16499" s="16" t="s">
        <v>66</v>
      </c>
      <c r="C16499" s="16" t="s">
        <v>217</v>
      </c>
      <c r="D16499" s="17">
        <v>0</v>
      </c>
      <c r="E16499" s="17">
        <v>0</v>
      </c>
      <c r="F16499" s="17">
        <v>0</v>
      </c>
      <c r="G16499" s="17">
        <v>0</v>
      </c>
      <c r="H16499" s="17">
        <v>0</v>
      </c>
    </row>
    <row r="16500" spans="1:8">
      <c r="A16500" s="15">
        <v>16495</v>
      </c>
      <c r="B16500" s="16" t="s">
        <v>66</v>
      </c>
      <c r="C16500" s="16" t="s">
        <v>218</v>
      </c>
      <c r="D16500" s="17">
        <v>0</v>
      </c>
      <c r="E16500" s="17">
        <v>3</v>
      </c>
      <c r="F16500" s="17">
        <v>23</v>
      </c>
      <c r="G16500" s="17">
        <v>12</v>
      </c>
      <c r="H16500" s="17">
        <v>37</v>
      </c>
    </row>
    <row r="16501" spans="1:8">
      <c r="A16501" s="15">
        <v>16496</v>
      </c>
      <c r="B16501" s="16" t="s">
        <v>66</v>
      </c>
      <c r="C16501" s="16" t="s">
        <v>219</v>
      </c>
      <c r="D16501" s="17">
        <v>0</v>
      </c>
      <c r="E16501" s="17">
        <v>0</v>
      </c>
      <c r="F16501" s="17">
        <v>0</v>
      </c>
      <c r="G16501" s="17">
        <v>0</v>
      </c>
      <c r="H16501" s="17">
        <v>6</v>
      </c>
    </row>
    <row r="16502" spans="1:8">
      <c r="A16502" s="15">
        <v>16497</v>
      </c>
      <c r="B16502" s="16" t="s">
        <v>66</v>
      </c>
      <c r="C16502" s="16" t="s">
        <v>361</v>
      </c>
      <c r="D16502" s="17">
        <v>0</v>
      </c>
      <c r="E16502" s="17">
        <v>0</v>
      </c>
      <c r="F16502" s="17">
        <v>11</v>
      </c>
      <c r="G16502" s="17">
        <v>4</v>
      </c>
      <c r="H16502" s="17">
        <v>15</v>
      </c>
    </row>
    <row r="16503" spans="1:8">
      <c r="A16503" s="15">
        <v>16498</v>
      </c>
      <c r="B16503" s="16" t="s">
        <v>66</v>
      </c>
      <c r="C16503" s="16" t="s">
        <v>220</v>
      </c>
      <c r="D16503" s="17">
        <v>0</v>
      </c>
      <c r="E16503" s="17">
        <v>0</v>
      </c>
      <c r="F16503" s="17">
        <v>6</v>
      </c>
      <c r="G16503" s="17">
        <v>0</v>
      </c>
      <c r="H16503" s="17">
        <v>6</v>
      </c>
    </row>
    <row r="16504" spans="1:8">
      <c r="A16504" s="15">
        <v>16499</v>
      </c>
      <c r="B16504" s="16" t="s">
        <v>66</v>
      </c>
      <c r="C16504" s="16" t="s">
        <v>221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66</v>
      </c>
      <c r="C16505" s="16" t="s">
        <v>222</v>
      </c>
      <c r="D16505" s="17">
        <v>0</v>
      </c>
      <c r="E16505" s="17">
        <v>0</v>
      </c>
      <c r="F16505" s="17">
        <v>3</v>
      </c>
      <c r="G16505" s="17">
        <v>0</v>
      </c>
      <c r="H16505" s="17">
        <v>4</v>
      </c>
    </row>
    <row r="16506" spans="1:8">
      <c r="A16506" s="15">
        <v>16501</v>
      </c>
      <c r="B16506" s="16" t="s">
        <v>66</v>
      </c>
      <c r="C16506" s="16" t="s">
        <v>223</v>
      </c>
      <c r="D16506" s="17">
        <v>18</v>
      </c>
      <c r="E16506" s="17">
        <v>110</v>
      </c>
      <c r="F16506" s="17">
        <v>649</v>
      </c>
      <c r="G16506" s="17">
        <v>63</v>
      </c>
      <c r="H16506" s="17">
        <v>835</v>
      </c>
    </row>
    <row r="16507" spans="1:8">
      <c r="A16507" s="15">
        <v>16502</v>
      </c>
      <c r="B16507" s="16" t="s">
        <v>66</v>
      </c>
      <c r="C16507" s="16" t="s">
        <v>224</v>
      </c>
      <c r="D16507" s="17">
        <v>0</v>
      </c>
      <c r="E16507" s="17">
        <v>0</v>
      </c>
      <c r="F16507" s="17">
        <v>0</v>
      </c>
      <c r="G16507" s="17">
        <v>0</v>
      </c>
      <c r="H16507" s="17">
        <v>0</v>
      </c>
    </row>
    <row r="16508" spans="1:8">
      <c r="A16508" s="15">
        <v>16503</v>
      </c>
      <c r="B16508" s="16" t="s">
        <v>66</v>
      </c>
      <c r="C16508" s="16" t="s">
        <v>225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66</v>
      </c>
      <c r="C16509" s="16" t="s">
        <v>226</v>
      </c>
      <c r="D16509" s="17">
        <v>0</v>
      </c>
      <c r="E16509" s="17">
        <v>0</v>
      </c>
      <c r="F16509" s="17">
        <v>39</v>
      </c>
      <c r="G16509" s="17">
        <v>66</v>
      </c>
      <c r="H16509" s="17">
        <v>102</v>
      </c>
    </row>
    <row r="16510" spans="1:8">
      <c r="A16510" s="15">
        <v>16505</v>
      </c>
      <c r="B16510" s="16" t="s">
        <v>66</v>
      </c>
      <c r="C16510" s="16" t="s">
        <v>227</v>
      </c>
      <c r="D16510" s="17">
        <v>0</v>
      </c>
      <c r="E16510" s="17">
        <v>0</v>
      </c>
      <c r="F16510" s="17">
        <v>0</v>
      </c>
      <c r="G16510" s="17">
        <v>0</v>
      </c>
      <c r="H16510" s="17">
        <v>3</v>
      </c>
    </row>
    <row r="16511" spans="1:8">
      <c r="A16511" s="15">
        <v>16506</v>
      </c>
      <c r="B16511" s="16" t="s">
        <v>66</v>
      </c>
      <c r="C16511" s="16" t="s">
        <v>228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66</v>
      </c>
      <c r="C16512" s="16" t="s">
        <v>373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66</v>
      </c>
      <c r="C16513" s="16" t="s">
        <v>229</v>
      </c>
      <c r="D16513" s="17">
        <v>0</v>
      </c>
      <c r="E16513" s="17">
        <v>0</v>
      </c>
      <c r="F16513" s="17">
        <v>0</v>
      </c>
      <c r="G16513" s="17">
        <v>0</v>
      </c>
      <c r="H16513" s="17">
        <v>0</v>
      </c>
    </row>
    <row r="16514" spans="1:8">
      <c r="A16514" s="15">
        <v>16509</v>
      </c>
      <c r="B16514" s="16" t="s">
        <v>66</v>
      </c>
      <c r="C16514" s="16" t="s">
        <v>230</v>
      </c>
      <c r="D16514" s="17">
        <v>0</v>
      </c>
      <c r="E16514" s="17">
        <v>8</v>
      </c>
      <c r="F16514" s="17">
        <v>123</v>
      </c>
      <c r="G16514" s="17">
        <v>27</v>
      </c>
      <c r="H16514" s="17">
        <v>162</v>
      </c>
    </row>
    <row r="16515" spans="1:8">
      <c r="A16515" s="15">
        <v>16510</v>
      </c>
      <c r="B16515" s="16" t="s">
        <v>66</v>
      </c>
      <c r="C16515" s="16" t="s">
        <v>231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66</v>
      </c>
      <c r="C16516" s="16" t="s">
        <v>232</v>
      </c>
      <c r="D16516" s="17">
        <v>0</v>
      </c>
      <c r="E16516" s="17">
        <v>0</v>
      </c>
      <c r="F16516" s="17">
        <v>0</v>
      </c>
      <c r="G16516" s="17">
        <v>0</v>
      </c>
      <c r="H16516" s="17">
        <v>0</v>
      </c>
    </row>
    <row r="16517" spans="1:8">
      <c r="A16517" s="15">
        <v>16512</v>
      </c>
      <c r="B16517" s="16" t="s">
        <v>66</v>
      </c>
      <c r="C16517" s="16" t="s">
        <v>233</v>
      </c>
      <c r="D16517" s="17">
        <v>4</v>
      </c>
      <c r="E16517" s="17">
        <v>0</v>
      </c>
      <c r="F16517" s="17">
        <v>90</v>
      </c>
      <c r="G16517" s="17">
        <v>0</v>
      </c>
      <c r="H16517" s="17">
        <v>97</v>
      </c>
    </row>
    <row r="16518" spans="1:8">
      <c r="A16518" s="15">
        <v>16513</v>
      </c>
      <c r="B16518" s="16" t="s">
        <v>66</v>
      </c>
      <c r="C16518" s="16" t="s">
        <v>362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66</v>
      </c>
      <c r="C16519" s="16" t="s">
        <v>234</v>
      </c>
      <c r="D16519" s="17">
        <v>0</v>
      </c>
      <c r="E16519" s="17">
        <v>0</v>
      </c>
      <c r="F16519" s="17">
        <v>0</v>
      </c>
      <c r="G16519" s="17">
        <v>0</v>
      </c>
      <c r="H16519" s="17">
        <v>0</v>
      </c>
    </row>
    <row r="16520" spans="1:8">
      <c r="A16520" s="15">
        <v>16515</v>
      </c>
      <c r="B16520" s="16" t="s">
        <v>66</v>
      </c>
      <c r="C16520" s="16" t="s">
        <v>235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66</v>
      </c>
      <c r="C16521" s="16" t="s">
        <v>236</v>
      </c>
      <c r="D16521" s="17">
        <v>0</v>
      </c>
      <c r="E16521" s="17">
        <v>0</v>
      </c>
      <c r="F16521" s="17">
        <v>11</v>
      </c>
      <c r="G16521" s="17">
        <v>18</v>
      </c>
      <c r="H16521" s="17">
        <v>33</v>
      </c>
    </row>
    <row r="16522" spans="1:8">
      <c r="A16522" s="15">
        <v>16517</v>
      </c>
      <c r="B16522" s="16" t="s">
        <v>66</v>
      </c>
      <c r="C16522" s="16" t="s">
        <v>237</v>
      </c>
      <c r="D16522" s="17">
        <v>0</v>
      </c>
      <c r="E16522" s="17">
        <v>0</v>
      </c>
      <c r="F16522" s="17">
        <v>0</v>
      </c>
      <c r="G16522" s="17">
        <v>0</v>
      </c>
      <c r="H16522" s="17">
        <v>3</v>
      </c>
    </row>
    <row r="16523" spans="1:8">
      <c r="A16523" s="15">
        <v>16518</v>
      </c>
      <c r="B16523" s="16" t="s">
        <v>66</v>
      </c>
      <c r="C16523" s="16" t="s">
        <v>238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66</v>
      </c>
      <c r="C16524" s="16" t="s">
        <v>239</v>
      </c>
      <c r="D16524" s="17">
        <v>0</v>
      </c>
      <c r="E16524" s="17">
        <v>0</v>
      </c>
      <c r="F16524" s="17">
        <v>30</v>
      </c>
      <c r="G16524" s="17">
        <v>13</v>
      </c>
      <c r="H16524" s="17">
        <v>49</v>
      </c>
    </row>
    <row r="16525" spans="1:8">
      <c r="A16525" s="15">
        <v>16520</v>
      </c>
      <c r="B16525" s="16" t="s">
        <v>66</v>
      </c>
      <c r="C16525" s="16" t="s">
        <v>374</v>
      </c>
      <c r="D16525" s="17">
        <v>0</v>
      </c>
      <c r="E16525" s="17">
        <v>0</v>
      </c>
      <c r="F16525" s="17">
        <v>0</v>
      </c>
      <c r="G16525" s="17">
        <v>0</v>
      </c>
      <c r="H16525" s="17">
        <v>0</v>
      </c>
    </row>
    <row r="16526" spans="1:8">
      <c r="A16526" s="15">
        <v>16521</v>
      </c>
      <c r="B16526" s="16" t="s">
        <v>66</v>
      </c>
      <c r="C16526" s="16" t="s">
        <v>240</v>
      </c>
      <c r="D16526" s="17">
        <v>0</v>
      </c>
      <c r="E16526" s="17">
        <v>0</v>
      </c>
      <c r="F16526" s="17">
        <v>12</v>
      </c>
      <c r="G16526" s="17">
        <v>4</v>
      </c>
      <c r="H16526" s="17">
        <v>18</v>
      </c>
    </row>
    <row r="16527" spans="1:8">
      <c r="A16527" s="15">
        <v>16522</v>
      </c>
      <c r="B16527" s="16" t="s">
        <v>66</v>
      </c>
      <c r="C16527" s="16" t="s">
        <v>241</v>
      </c>
      <c r="D16527" s="17">
        <v>0</v>
      </c>
      <c r="E16527" s="17">
        <v>0</v>
      </c>
      <c r="F16527" s="17">
        <v>3</v>
      </c>
      <c r="G16527" s="17">
        <v>0</v>
      </c>
      <c r="H16527" s="17">
        <v>3</v>
      </c>
    </row>
    <row r="16528" spans="1:8">
      <c r="A16528" s="15">
        <v>16523</v>
      </c>
      <c r="B16528" s="16" t="s">
        <v>66</v>
      </c>
      <c r="C16528" s="16" t="s">
        <v>382</v>
      </c>
      <c r="D16528" s="17">
        <v>0</v>
      </c>
      <c r="E16528" s="17">
        <v>0</v>
      </c>
      <c r="F16528" s="17">
        <v>18</v>
      </c>
      <c r="G16528" s="17">
        <v>8</v>
      </c>
      <c r="H16528" s="17">
        <v>24</v>
      </c>
    </row>
    <row r="16529" spans="1:8">
      <c r="A16529" s="15">
        <v>16524</v>
      </c>
      <c r="B16529" s="16" t="s">
        <v>66</v>
      </c>
      <c r="C16529" s="16" t="s">
        <v>242</v>
      </c>
      <c r="D16529" s="17">
        <v>0</v>
      </c>
      <c r="E16529" s="17">
        <v>0</v>
      </c>
      <c r="F16529" s="17">
        <v>6</v>
      </c>
      <c r="G16529" s="17">
        <v>0</v>
      </c>
      <c r="H16529" s="17">
        <v>6</v>
      </c>
    </row>
    <row r="16530" spans="1:8">
      <c r="A16530" s="15">
        <v>16525</v>
      </c>
      <c r="B16530" s="16" t="s">
        <v>66</v>
      </c>
      <c r="C16530" s="16" t="s">
        <v>243</v>
      </c>
      <c r="D16530" s="17">
        <v>0</v>
      </c>
      <c r="E16530" s="17">
        <v>0</v>
      </c>
      <c r="F16530" s="17">
        <v>0</v>
      </c>
      <c r="G16530" s="17">
        <v>0</v>
      </c>
      <c r="H16530" s="17">
        <v>0</v>
      </c>
    </row>
    <row r="16531" spans="1:8">
      <c r="A16531" s="15">
        <v>16526</v>
      </c>
      <c r="B16531" s="16" t="s">
        <v>66</v>
      </c>
      <c r="C16531" s="16" t="s">
        <v>244</v>
      </c>
      <c r="D16531" s="17">
        <v>0</v>
      </c>
      <c r="E16531" s="17">
        <v>30</v>
      </c>
      <c r="F16531" s="17">
        <v>111</v>
      </c>
      <c r="G16531" s="17">
        <v>0</v>
      </c>
      <c r="H16531" s="17">
        <v>144</v>
      </c>
    </row>
    <row r="16532" spans="1:8">
      <c r="A16532" s="15">
        <v>16527</v>
      </c>
      <c r="B16532" s="16" t="s">
        <v>66</v>
      </c>
      <c r="C16532" s="16" t="s">
        <v>245</v>
      </c>
      <c r="D16532" s="17">
        <v>25</v>
      </c>
      <c r="E16532" s="17">
        <v>17</v>
      </c>
      <c r="F16532" s="17">
        <v>176</v>
      </c>
      <c r="G16532" s="17">
        <v>77</v>
      </c>
      <c r="H16532" s="17">
        <v>290</v>
      </c>
    </row>
    <row r="16533" spans="1:8">
      <c r="A16533" s="15">
        <v>16528</v>
      </c>
      <c r="B16533" s="16" t="s">
        <v>66</v>
      </c>
      <c r="C16533" s="16" t="s">
        <v>246</v>
      </c>
      <c r="D16533" s="17">
        <v>0</v>
      </c>
      <c r="E16533" s="17">
        <v>3</v>
      </c>
      <c r="F16533" s="17">
        <v>4</v>
      </c>
      <c r="G16533" s="17">
        <v>0</v>
      </c>
      <c r="H16533" s="17">
        <v>12</v>
      </c>
    </row>
    <row r="16534" spans="1:8">
      <c r="A16534" s="15">
        <v>16529</v>
      </c>
      <c r="B16534" s="16" t="s">
        <v>66</v>
      </c>
      <c r="C16534" s="16" t="s">
        <v>247</v>
      </c>
      <c r="D16534" s="17">
        <v>97</v>
      </c>
      <c r="E16534" s="17">
        <v>294</v>
      </c>
      <c r="F16534" s="17">
        <v>2464</v>
      </c>
      <c r="G16534" s="17">
        <v>166</v>
      </c>
      <c r="H16534" s="17">
        <v>3019</v>
      </c>
    </row>
    <row r="16535" spans="1:8">
      <c r="A16535" s="15">
        <v>16530</v>
      </c>
      <c r="B16535" s="16" t="s">
        <v>66</v>
      </c>
      <c r="C16535" s="16" t="s">
        <v>248</v>
      </c>
      <c r="D16535" s="17">
        <v>0</v>
      </c>
      <c r="E16535" s="17">
        <v>0</v>
      </c>
      <c r="F16535" s="17">
        <v>6</v>
      </c>
      <c r="G16535" s="17">
        <v>0</v>
      </c>
      <c r="H16535" s="17">
        <v>6</v>
      </c>
    </row>
    <row r="16536" spans="1:8">
      <c r="A16536" s="15">
        <v>16531</v>
      </c>
      <c r="B16536" s="16" t="s">
        <v>66</v>
      </c>
      <c r="C16536" s="16" t="s">
        <v>249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66</v>
      </c>
      <c r="C16537" s="16" t="s">
        <v>250</v>
      </c>
      <c r="D16537" s="17">
        <v>0</v>
      </c>
      <c r="E16537" s="17">
        <v>0</v>
      </c>
      <c r="F16537" s="17">
        <v>11</v>
      </c>
      <c r="G16537" s="17">
        <v>0</v>
      </c>
      <c r="H16537" s="17">
        <v>11</v>
      </c>
    </row>
    <row r="16538" spans="1:8">
      <c r="A16538" s="15">
        <v>16533</v>
      </c>
      <c r="B16538" s="16" t="s">
        <v>66</v>
      </c>
      <c r="C16538" s="16" t="s">
        <v>251</v>
      </c>
      <c r="D16538" s="17">
        <v>0</v>
      </c>
      <c r="E16538" s="17">
        <v>0</v>
      </c>
      <c r="F16538" s="17">
        <v>0</v>
      </c>
      <c r="G16538" s="17">
        <v>0</v>
      </c>
      <c r="H16538" s="17">
        <v>3</v>
      </c>
    </row>
    <row r="16539" spans="1:8">
      <c r="A16539" s="15">
        <v>16534</v>
      </c>
      <c r="B16539" s="16" t="s">
        <v>66</v>
      </c>
      <c r="C16539" s="16" t="s">
        <v>252</v>
      </c>
      <c r="D16539" s="17">
        <v>0</v>
      </c>
      <c r="E16539" s="17">
        <v>0</v>
      </c>
      <c r="F16539" s="17">
        <v>0</v>
      </c>
      <c r="G16539" s="17">
        <v>0</v>
      </c>
      <c r="H16539" s="17">
        <v>0</v>
      </c>
    </row>
    <row r="16540" spans="1:8">
      <c r="A16540" s="15">
        <v>16535</v>
      </c>
      <c r="B16540" s="16" t="s">
        <v>66</v>
      </c>
      <c r="C16540" s="16" t="s">
        <v>253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66</v>
      </c>
      <c r="C16541" s="16" t="s">
        <v>254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66</v>
      </c>
      <c r="C16542" s="16" t="s">
        <v>255</v>
      </c>
      <c r="D16542" s="17">
        <v>0</v>
      </c>
      <c r="E16542" s="17">
        <v>0</v>
      </c>
      <c r="F16542" s="17">
        <v>0</v>
      </c>
      <c r="G16542" s="17">
        <v>0</v>
      </c>
      <c r="H16542" s="17">
        <v>0</v>
      </c>
    </row>
    <row r="16543" spans="1:8">
      <c r="A16543" s="15">
        <v>16538</v>
      </c>
      <c r="B16543" s="16" t="s">
        <v>66</v>
      </c>
      <c r="C16543" s="16" t="s">
        <v>256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66</v>
      </c>
      <c r="C16544" s="16" t="s">
        <v>257</v>
      </c>
      <c r="D16544" s="17">
        <v>0</v>
      </c>
      <c r="E16544" s="17">
        <v>0</v>
      </c>
      <c r="F16544" s="17">
        <v>0</v>
      </c>
      <c r="G16544" s="17">
        <v>0</v>
      </c>
      <c r="H16544" s="17">
        <v>0</v>
      </c>
    </row>
    <row r="16545" spans="1:8">
      <c r="A16545" s="15">
        <v>16540</v>
      </c>
      <c r="B16545" s="16" t="s">
        <v>66</v>
      </c>
      <c r="C16545" s="16" t="s">
        <v>258</v>
      </c>
      <c r="D16545" s="17">
        <v>0</v>
      </c>
      <c r="E16545" s="17">
        <v>5</v>
      </c>
      <c r="F16545" s="17">
        <v>136</v>
      </c>
      <c r="G16545" s="17">
        <v>15</v>
      </c>
      <c r="H16545" s="17">
        <v>161</v>
      </c>
    </row>
    <row r="16546" spans="1:8">
      <c r="A16546" s="15">
        <v>16541</v>
      </c>
      <c r="B16546" s="16" t="s">
        <v>66</v>
      </c>
      <c r="C16546" s="16" t="s">
        <v>259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66</v>
      </c>
      <c r="C16547" s="16" t="s">
        <v>260</v>
      </c>
      <c r="D16547" s="17">
        <v>0</v>
      </c>
      <c r="E16547" s="17">
        <v>0</v>
      </c>
      <c r="F16547" s="17">
        <v>0</v>
      </c>
      <c r="G16547" s="17">
        <v>0</v>
      </c>
      <c r="H16547" s="17">
        <v>0</v>
      </c>
    </row>
    <row r="16548" spans="1:8">
      <c r="A16548" s="15">
        <v>16543</v>
      </c>
      <c r="B16548" s="16" t="s">
        <v>66</v>
      </c>
      <c r="C16548" s="16" t="s">
        <v>261</v>
      </c>
      <c r="D16548" s="17">
        <v>3</v>
      </c>
      <c r="E16548" s="17">
        <v>7</v>
      </c>
      <c r="F16548" s="17">
        <v>27</v>
      </c>
      <c r="G16548" s="17">
        <v>0</v>
      </c>
      <c r="H16548" s="17">
        <v>36</v>
      </c>
    </row>
    <row r="16549" spans="1:8">
      <c r="A16549" s="15">
        <v>16544</v>
      </c>
      <c r="B16549" s="16" t="s">
        <v>66</v>
      </c>
      <c r="C16549" s="16" t="s">
        <v>262</v>
      </c>
      <c r="D16549" s="17">
        <v>0</v>
      </c>
      <c r="E16549" s="17">
        <v>0</v>
      </c>
      <c r="F16549" s="17">
        <v>4</v>
      </c>
      <c r="G16549" s="17">
        <v>0</v>
      </c>
      <c r="H16549" s="17">
        <v>5</v>
      </c>
    </row>
    <row r="16550" spans="1:8">
      <c r="A16550" s="15">
        <v>16545</v>
      </c>
      <c r="B16550" s="16" t="s">
        <v>66</v>
      </c>
      <c r="C16550" s="16" t="s">
        <v>263</v>
      </c>
      <c r="D16550" s="17">
        <v>4</v>
      </c>
      <c r="E16550" s="17">
        <v>13</v>
      </c>
      <c r="F16550" s="17">
        <v>73</v>
      </c>
      <c r="G16550" s="17">
        <v>0</v>
      </c>
      <c r="H16550" s="17">
        <v>85</v>
      </c>
    </row>
    <row r="16551" spans="1:8">
      <c r="A16551" s="15">
        <v>16546</v>
      </c>
      <c r="B16551" s="16" t="s">
        <v>66</v>
      </c>
      <c r="C16551" s="16" t="s">
        <v>264</v>
      </c>
      <c r="D16551" s="17">
        <v>0</v>
      </c>
      <c r="E16551" s="17">
        <v>0</v>
      </c>
      <c r="F16551" s="17">
        <v>0</v>
      </c>
      <c r="G16551" s="17">
        <v>0</v>
      </c>
      <c r="H16551" s="17">
        <v>0</v>
      </c>
    </row>
    <row r="16552" spans="1:8">
      <c r="A16552" s="15">
        <v>16547</v>
      </c>
      <c r="B16552" s="16" t="s">
        <v>66</v>
      </c>
      <c r="C16552" s="16" t="s">
        <v>265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66</v>
      </c>
      <c r="C16553" s="16" t="s">
        <v>266</v>
      </c>
      <c r="D16553" s="17">
        <v>4</v>
      </c>
      <c r="E16553" s="17">
        <v>0</v>
      </c>
      <c r="F16553" s="17">
        <v>62</v>
      </c>
      <c r="G16553" s="17">
        <v>0</v>
      </c>
      <c r="H16553" s="17">
        <v>67</v>
      </c>
    </row>
    <row r="16554" spans="1:8">
      <c r="A16554" s="15">
        <v>16549</v>
      </c>
      <c r="B16554" s="16" t="s">
        <v>66</v>
      </c>
      <c r="C16554" s="16" t="s">
        <v>267</v>
      </c>
      <c r="D16554" s="17">
        <v>0</v>
      </c>
      <c r="E16554" s="17">
        <v>0</v>
      </c>
      <c r="F16554" s="17">
        <v>4</v>
      </c>
      <c r="G16554" s="17">
        <v>0</v>
      </c>
      <c r="H16554" s="17">
        <v>4</v>
      </c>
    </row>
    <row r="16555" spans="1:8">
      <c r="A16555" s="15">
        <v>16550</v>
      </c>
      <c r="B16555" s="16" t="s">
        <v>66</v>
      </c>
      <c r="C16555" s="16" t="s">
        <v>268</v>
      </c>
      <c r="D16555" s="17">
        <v>0</v>
      </c>
      <c r="E16555" s="17">
        <v>0</v>
      </c>
      <c r="F16555" s="17">
        <v>40</v>
      </c>
      <c r="G16555" s="17">
        <v>0</v>
      </c>
      <c r="H16555" s="17">
        <v>44</v>
      </c>
    </row>
    <row r="16556" spans="1:8">
      <c r="A16556" s="15">
        <v>16551</v>
      </c>
      <c r="B16556" s="16" t="s">
        <v>66</v>
      </c>
      <c r="C16556" s="16" t="s">
        <v>269</v>
      </c>
      <c r="D16556" s="17">
        <v>12</v>
      </c>
      <c r="E16556" s="17">
        <v>26</v>
      </c>
      <c r="F16556" s="17">
        <v>393</v>
      </c>
      <c r="G16556" s="17">
        <v>26</v>
      </c>
      <c r="H16556" s="17">
        <v>455</v>
      </c>
    </row>
    <row r="16557" spans="1:8">
      <c r="A16557" s="15">
        <v>16552</v>
      </c>
      <c r="B16557" s="16" t="s">
        <v>66</v>
      </c>
      <c r="C16557" s="16" t="s">
        <v>363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66</v>
      </c>
      <c r="C16558" s="16" t="s">
        <v>270</v>
      </c>
      <c r="D16558" s="17">
        <v>0</v>
      </c>
      <c r="E16558" s="17">
        <v>5</v>
      </c>
      <c r="F16558" s="17">
        <v>288</v>
      </c>
      <c r="G16558" s="17">
        <v>215</v>
      </c>
      <c r="H16558" s="17">
        <v>508</v>
      </c>
    </row>
    <row r="16559" spans="1:8">
      <c r="A16559" s="15">
        <v>16554</v>
      </c>
      <c r="B16559" s="16" t="s">
        <v>66</v>
      </c>
      <c r="C16559" s="16" t="s">
        <v>271</v>
      </c>
      <c r="D16559" s="17">
        <v>0</v>
      </c>
      <c r="E16559" s="17">
        <v>0</v>
      </c>
      <c r="F16559" s="17">
        <v>31</v>
      </c>
      <c r="G16559" s="17">
        <v>0</v>
      </c>
      <c r="H16559" s="17">
        <v>33</v>
      </c>
    </row>
    <row r="16560" spans="1:8">
      <c r="A16560" s="15">
        <v>16555</v>
      </c>
      <c r="B16560" s="16" t="s">
        <v>66</v>
      </c>
      <c r="C16560" s="16" t="s">
        <v>272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66</v>
      </c>
      <c r="C16561" s="16" t="s">
        <v>273</v>
      </c>
      <c r="D16561" s="17">
        <v>0</v>
      </c>
      <c r="E16561" s="17">
        <v>0</v>
      </c>
      <c r="F16561" s="17">
        <v>3</v>
      </c>
      <c r="G16561" s="17">
        <v>0</v>
      </c>
      <c r="H16561" s="17">
        <v>3</v>
      </c>
    </row>
    <row r="16562" spans="1:8">
      <c r="A16562" s="15">
        <v>16557</v>
      </c>
      <c r="B16562" s="16" t="s">
        <v>66</v>
      </c>
      <c r="C16562" s="16" t="s">
        <v>274</v>
      </c>
      <c r="D16562" s="17">
        <v>0</v>
      </c>
      <c r="E16562" s="17">
        <v>0</v>
      </c>
      <c r="F16562" s="17">
        <v>90</v>
      </c>
      <c r="G16562" s="17">
        <v>31</v>
      </c>
      <c r="H16562" s="17">
        <v>122</v>
      </c>
    </row>
    <row r="16563" spans="1:8">
      <c r="A16563" s="15">
        <v>16558</v>
      </c>
      <c r="B16563" s="16" t="s">
        <v>66</v>
      </c>
      <c r="C16563" s="16" t="s">
        <v>275</v>
      </c>
      <c r="D16563" s="17">
        <v>11</v>
      </c>
      <c r="E16563" s="17">
        <v>11</v>
      </c>
      <c r="F16563" s="17">
        <v>234</v>
      </c>
      <c r="G16563" s="17">
        <v>161</v>
      </c>
      <c r="H16563" s="17">
        <v>413</v>
      </c>
    </row>
    <row r="16564" spans="1:8">
      <c r="A16564" s="15">
        <v>16559</v>
      </c>
      <c r="B16564" s="16" t="s">
        <v>66</v>
      </c>
      <c r="C16564" s="16" t="s">
        <v>276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66</v>
      </c>
      <c r="C16565" s="16" t="s">
        <v>277</v>
      </c>
      <c r="D16565" s="17">
        <v>0</v>
      </c>
      <c r="E16565" s="17">
        <v>0</v>
      </c>
      <c r="F16565" s="17">
        <v>12</v>
      </c>
      <c r="G16565" s="17">
        <v>0</v>
      </c>
      <c r="H16565" s="17">
        <v>13</v>
      </c>
    </row>
    <row r="16566" spans="1:8">
      <c r="A16566" s="15">
        <v>16561</v>
      </c>
      <c r="B16566" s="16" t="s">
        <v>66</v>
      </c>
      <c r="C16566" s="16" t="s">
        <v>278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66</v>
      </c>
      <c r="C16567" s="16" t="s">
        <v>364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66</v>
      </c>
      <c r="C16568" s="16" t="s">
        <v>279</v>
      </c>
      <c r="D16568" s="17">
        <v>3</v>
      </c>
      <c r="E16568" s="17">
        <v>5</v>
      </c>
      <c r="F16568" s="17">
        <v>34</v>
      </c>
      <c r="G16568" s="17">
        <v>0</v>
      </c>
      <c r="H16568" s="17">
        <v>45</v>
      </c>
    </row>
    <row r="16569" spans="1:8">
      <c r="A16569" s="15">
        <v>16564</v>
      </c>
      <c r="B16569" s="16" t="s">
        <v>66</v>
      </c>
      <c r="C16569" s="16" t="s">
        <v>280</v>
      </c>
      <c r="D16569" s="17">
        <v>9</v>
      </c>
      <c r="E16569" s="17">
        <v>28</v>
      </c>
      <c r="F16569" s="17">
        <v>508</v>
      </c>
      <c r="G16569" s="17">
        <v>111</v>
      </c>
      <c r="H16569" s="17">
        <v>661</v>
      </c>
    </row>
    <row r="16570" spans="1:8">
      <c r="A16570" s="15">
        <v>16565</v>
      </c>
      <c r="B16570" s="16" t="s">
        <v>66</v>
      </c>
      <c r="C16570" s="16" t="s">
        <v>281</v>
      </c>
      <c r="D16570" s="17">
        <v>0</v>
      </c>
      <c r="E16570" s="17">
        <v>0</v>
      </c>
      <c r="F16570" s="17">
        <v>0</v>
      </c>
      <c r="G16570" s="17">
        <v>0</v>
      </c>
      <c r="H16570" s="17">
        <v>0</v>
      </c>
    </row>
    <row r="16571" spans="1:8">
      <c r="A16571" s="15">
        <v>16566</v>
      </c>
      <c r="B16571" s="16" t="s">
        <v>66</v>
      </c>
      <c r="C16571" s="16" t="s">
        <v>282</v>
      </c>
      <c r="D16571" s="17">
        <v>0</v>
      </c>
      <c r="E16571" s="17">
        <v>6</v>
      </c>
      <c r="F16571" s="17">
        <v>93</v>
      </c>
      <c r="G16571" s="17">
        <v>22</v>
      </c>
      <c r="H16571" s="17">
        <v>125</v>
      </c>
    </row>
    <row r="16572" spans="1:8">
      <c r="A16572" s="15">
        <v>16567</v>
      </c>
      <c r="B16572" s="16" t="s">
        <v>66</v>
      </c>
      <c r="C16572" s="16" t="s">
        <v>283</v>
      </c>
      <c r="D16572" s="17">
        <v>0</v>
      </c>
      <c r="E16572" s="17">
        <v>0</v>
      </c>
      <c r="F16572" s="17">
        <v>4</v>
      </c>
      <c r="G16572" s="17">
        <v>5</v>
      </c>
      <c r="H16572" s="17">
        <v>7</v>
      </c>
    </row>
    <row r="16573" spans="1:8">
      <c r="A16573" s="15">
        <v>16568</v>
      </c>
      <c r="B16573" s="16" t="s">
        <v>66</v>
      </c>
      <c r="C16573" s="16" t="s">
        <v>284</v>
      </c>
      <c r="D16573" s="17">
        <v>0</v>
      </c>
      <c r="E16573" s="17">
        <v>0</v>
      </c>
      <c r="F16573" s="17">
        <v>0</v>
      </c>
      <c r="G16573" s="17">
        <v>0</v>
      </c>
      <c r="H16573" s="17">
        <v>3</v>
      </c>
    </row>
    <row r="16574" spans="1:8">
      <c r="A16574" s="15">
        <v>16569</v>
      </c>
      <c r="B16574" s="16" t="s">
        <v>66</v>
      </c>
      <c r="C16574" s="16" t="s">
        <v>285</v>
      </c>
      <c r="D16574" s="17">
        <v>20</v>
      </c>
      <c r="E16574" s="17">
        <v>53</v>
      </c>
      <c r="F16574" s="17">
        <v>233</v>
      </c>
      <c r="G16574" s="17">
        <v>15</v>
      </c>
      <c r="H16574" s="17">
        <v>327</v>
      </c>
    </row>
    <row r="16575" spans="1:8">
      <c r="A16575" s="15">
        <v>16570</v>
      </c>
      <c r="B16575" s="16" t="s">
        <v>66</v>
      </c>
      <c r="C16575" s="16" t="s">
        <v>375</v>
      </c>
      <c r="D16575" s="17">
        <v>0</v>
      </c>
      <c r="E16575" s="17">
        <v>0</v>
      </c>
      <c r="F16575" s="17">
        <v>0</v>
      </c>
      <c r="G16575" s="17">
        <v>0</v>
      </c>
      <c r="H16575" s="17">
        <v>0</v>
      </c>
    </row>
    <row r="16576" spans="1:8">
      <c r="A16576" s="15">
        <v>16571</v>
      </c>
      <c r="B16576" s="16" t="s">
        <v>66</v>
      </c>
      <c r="C16576" s="16" t="s">
        <v>286</v>
      </c>
      <c r="D16576" s="17">
        <v>0</v>
      </c>
      <c r="E16576" s="17">
        <v>0</v>
      </c>
      <c r="F16576" s="17">
        <v>30</v>
      </c>
      <c r="G16576" s="17">
        <v>5</v>
      </c>
      <c r="H16576" s="17">
        <v>38</v>
      </c>
    </row>
    <row r="16577" spans="1:8">
      <c r="A16577" s="15">
        <v>16572</v>
      </c>
      <c r="B16577" s="16" t="s">
        <v>66</v>
      </c>
      <c r="C16577" s="16" t="s">
        <v>287</v>
      </c>
      <c r="D16577" s="17">
        <v>0</v>
      </c>
      <c r="E16577" s="17">
        <v>0</v>
      </c>
      <c r="F16577" s="17">
        <v>17</v>
      </c>
      <c r="G16577" s="17">
        <v>4</v>
      </c>
      <c r="H16577" s="17">
        <v>24</v>
      </c>
    </row>
    <row r="16578" spans="1:8">
      <c r="A16578" s="15">
        <v>16573</v>
      </c>
      <c r="B16578" s="16" t="s">
        <v>66</v>
      </c>
      <c r="C16578" s="16" t="s">
        <v>288</v>
      </c>
      <c r="D16578" s="17">
        <v>0</v>
      </c>
      <c r="E16578" s="17">
        <v>0</v>
      </c>
      <c r="F16578" s="17">
        <v>5</v>
      </c>
      <c r="G16578" s="17">
        <v>0</v>
      </c>
      <c r="H16578" s="17">
        <v>5</v>
      </c>
    </row>
    <row r="16579" spans="1:8">
      <c r="A16579" s="15">
        <v>16574</v>
      </c>
      <c r="B16579" s="16" t="s">
        <v>66</v>
      </c>
      <c r="C16579" s="16" t="s">
        <v>289</v>
      </c>
      <c r="D16579" s="17">
        <v>0</v>
      </c>
      <c r="E16579" s="17">
        <v>0</v>
      </c>
      <c r="F16579" s="17">
        <v>20</v>
      </c>
      <c r="G16579" s="17">
        <v>0</v>
      </c>
      <c r="H16579" s="17">
        <v>30</v>
      </c>
    </row>
    <row r="16580" spans="1:8">
      <c r="A16580" s="15">
        <v>16575</v>
      </c>
      <c r="B16580" s="16" t="s">
        <v>66</v>
      </c>
      <c r="C16580" s="16" t="s">
        <v>290</v>
      </c>
      <c r="D16580" s="17">
        <v>7</v>
      </c>
      <c r="E16580" s="17">
        <v>51</v>
      </c>
      <c r="F16580" s="17">
        <v>611</v>
      </c>
      <c r="G16580" s="17">
        <v>69</v>
      </c>
      <c r="H16580" s="17">
        <v>741</v>
      </c>
    </row>
    <row r="16581" spans="1:8">
      <c r="A16581" s="15">
        <v>16576</v>
      </c>
      <c r="B16581" s="16" t="s">
        <v>66</v>
      </c>
      <c r="C16581" s="16" t="s">
        <v>291</v>
      </c>
      <c r="D16581" s="17">
        <v>0</v>
      </c>
      <c r="E16581" s="17">
        <v>0</v>
      </c>
      <c r="F16581" s="17">
        <v>0</v>
      </c>
      <c r="G16581" s="17">
        <v>0</v>
      </c>
      <c r="H16581" s="17">
        <v>0</v>
      </c>
    </row>
    <row r="16582" spans="1:8">
      <c r="A16582" s="15">
        <v>16577</v>
      </c>
      <c r="B16582" s="16" t="s">
        <v>66</v>
      </c>
      <c r="C16582" s="16" t="s">
        <v>292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66</v>
      </c>
      <c r="C16583" s="16" t="s">
        <v>293</v>
      </c>
      <c r="D16583" s="17">
        <v>0</v>
      </c>
      <c r="E16583" s="17">
        <v>0</v>
      </c>
      <c r="F16583" s="17">
        <v>65</v>
      </c>
      <c r="G16583" s="17">
        <v>37</v>
      </c>
      <c r="H16583" s="17">
        <v>105</v>
      </c>
    </row>
    <row r="16584" spans="1:8">
      <c r="A16584" s="15">
        <v>16579</v>
      </c>
      <c r="B16584" s="16" t="s">
        <v>66</v>
      </c>
      <c r="C16584" s="16" t="s">
        <v>365</v>
      </c>
      <c r="D16584" s="17">
        <v>0</v>
      </c>
      <c r="E16584" s="17">
        <v>4</v>
      </c>
      <c r="F16584" s="17">
        <v>8</v>
      </c>
      <c r="G16584" s="17">
        <v>0</v>
      </c>
      <c r="H16584" s="17">
        <v>4</v>
      </c>
    </row>
    <row r="16585" spans="1:8">
      <c r="A16585" s="15">
        <v>16580</v>
      </c>
      <c r="B16585" s="16" t="s">
        <v>66</v>
      </c>
      <c r="C16585" s="16" t="s">
        <v>294</v>
      </c>
      <c r="D16585" s="17">
        <v>0</v>
      </c>
      <c r="E16585" s="17">
        <v>0</v>
      </c>
      <c r="F16585" s="17">
        <v>0</v>
      </c>
      <c r="G16585" s="17">
        <v>0</v>
      </c>
      <c r="H16585" s="17">
        <v>0</v>
      </c>
    </row>
    <row r="16586" spans="1:8">
      <c r="A16586" s="15">
        <v>16581</v>
      </c>
      <c r="B16586" s="16" t="s">
        <v>66</v>
      </c>
      <c r="C16586" s="16" t="s">
        <v>295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66</v>
      </c>
      <c r="C16587" s="16" t="s">
        <v>296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66</v>
      </c>
      <c r="C16588" s="16" t="s">
        <v>297</v>
      </c>
      <c r="D16588" s="17">
        <v>0</v>
      </c>
      <c r="E16588" s="17">
        <v>0</v>
      </c>
      <c r="F16588" s="17">
        <v>5</v>
      </c>
      <c r="G16588" s="17">
        <v>0</v>
      </c>
      <c r="H16588" s="17">
        <v>5</v>
      </c>
    </row>
    <row r="16589" spans="1:8">
      <c r="A16589" s="15">
        <v>16584</v>
      </c>
      <c r="B16589" s="16" t="s">
        <v>66</v>
      </c>
      <c r="C16589" s="16" t="s">
        <v>298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66</v>
      </c>
      <c r="C16590" s="16" t="s">
        <v>299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66</v>
      </c>
      <c r="C16591" s="16" t="s">
        <v>300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66</v>
      </c>
      <c r="C16592" s="16" t="s">
        <v>301</v>
      </c>
      <c r="D16592" s="17">
        <v>4</v>
      </c>
      <c r="E16592" s="17">
        <v>7</v>
      </c>
      <c r="F16592" s="17">
        <v>126</v>
      </c>
      <c r="G16592" s="17">
        <v>19</v>
      </c>
      <c r="H16592" s="17">
        <v>157</v>
      </c>
    </row>
    <row r="16593" spans="1:8">
      <c r="A16593" s="15">
        <v>16588</v>
      </c>
      <c r="B16593" s="16" t="s">
        <v>66</v>
      </c>
      <c r="C16593" s="16" t="s">
        <v>366</v>
      </c>
      <c r="D16593" s="17">
        <v>0</v>
      </c>
      <c r="E16593" s="17">
        <v>0</v>
      </c>
      <c r="F16593" s="17">
        <v>0</v>
      </c>
      <c r="G16593" s="17">
        <v>0</v>
      </c>
      <c r="H16593" s="17">
        <v>0</v>
      </c>
    </row>
    <row r="16594" spans="1:8">
      <c r="A16594" s="15">
        <v>16589</v>
      </c>
      <c r="B16594" s="16" t="s">
        <v>66</v>
      </c>
      <c r="C16594" s="16" t="s">
        <v>302</v>
      </c>
      <c r="D16594" s="17">
        <v>0</v>
      </c>
      <c r="E16594" s="17">
        <v>9</v>
      </c>
      <c r="F16594" s="17">
        <v>211</v>
      </c>
      <c r="G16594" s="17">
        <v>27</v>
      </c>
      <c r="H16594" s="17">
        <v>253</v>
      </c>
    </row>
    <row r="16595" spans="1:8">
      <c r="A16595" s="15">
        <v>16590</v>
      </c>
      <c r="B16595" s="16" t="s">
        <v>66</v>
      </c>
      <c r="C16595" s="16" t="s">
        <v>383</v>
      </c>
      <c r="D16595" s="17">
        <v>0</v>
      </c>
      <c r="E16595" s="17">
        <v>0</v>
      </c>
      <c r="F16595" s="17">
        <v>0</v>
      </c>
      <c r="G16595" s="17">
        <v>0</v>
      </c>
      <c r="H16595" s="17">
        <v>0</v>
      </c>
    </row>
    <row r="16596" spans="1:8">
      <c r="A16596" s="15">
        <v>16591</v>
      </c>
      <c r="B16596" s="16" t="s">
        <v>66</v>
      </c>
      <c r="C16596" s="16" t="s">
        <v>384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66</v>
      </c>
      <c r="C16597" s="16" t="s">
        <v>385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66</v>
      </c>
      <c r="C16598" s="16" t="s">
        <v>386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66</v>
      </c>
      <c r="C16599" s="16" t="s">
        <v>387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66</v>
      </c>
      <c r="C16600" s="16" t="s">
        <v>303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66</v>
      </c>
      <c r="C16601" s="16" t="s">
        <v>304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66</v>
      </c>
      <c r="C16602" s="16" t="s">
        <v>376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66</v>
      </c>
      <c r="C16603" s="16" t="s">
        <v>305</v>
      </c>
      <c r="D16603" s="17">
        <v>0</v>
      </c>
      <c r="E16603" s="17">
        <v>0</v>
      </c>
      <c r="F16603" s="17">
        <v>15</v>
      </c>
      <c r="G16603" s="17">
        <v>0</v>
      </c>
      <c r="H16603" s="17">
        <v>17</v>
      </c>
    </row>
    <row r="16604" spans="1:8">
      <c r="A16604" s="15">
        <v>16599</v>
      </c>
      <c r="B16604" s="16" t="s">
        <v>66</v>
      </c>
      <c r="C16604" s="16" t="s">
        <v>306</v>
      </c>
      <c r="D16604" s="17">
        <v>0</v>
      </c>
      <c r="E16604" s="17">
        <v>0</v>
      </c>
      <c r="F16604" s="17">
        <v>0</v>
      </c>
      <c r="G16604" s="17">
        <v>0</v>
      </c>
      <c r="H16604" s="17">
        <v>0</v>
      </c>
    </row>
    <row r="16605" spans="1:8">
      <c r="A16605" s="15">
        <v>16600</v>
      </c>
      <c r="B16605" s="16" t="s">
        <v>66</v>
      </c>
      <c r="C16605" s="16" t="s">
        <v>307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66</v>
      </c>
      <c r="C16606" s="16" t="s">
        <v>308</v>
      </c>
      <c r="D16606" s="17">
        <v>8</v>
      </c>
      <c r="E16606" s="17">
        <v>18</v>
      </c>
      <c r="F16606" s="17">
        <v>96</v>
      </c>
      <c r="G16606" s="17">
        <v>8</v>
      </c>
      <c r="H16606" s="17">
        <v>127</v>
      </c>
    </row>
    <row r="16607" spans="1:8">
      <c r="A16607" s="15">
        <v>16602</v>
      </c>
      <c r="B16607" s="16" t="s">
        <v>66</v>
      </c>
      <c r="C16607" s="16" t="s">
        <v>309</v>
      </c>
      <c r="D16607" s="17">
        <v>3</v>
      </c>
      <c r="E16607" s="17">
        <v>3</v>
      </c>
      <c r="F16607" s="17">
        <v>70</v>
      </c>
      <c r="G16607" s="17">
        <v>13</v>
      </c>
      <c r="H16607" s="17">
        <v>94</v>
      </c>
    </row>
    <row r="16608" spans="1:8">
      <c r="A16608" s="15">
        <v>16603</v>
      </c>
      <c r="B16608" s="16" t="s">
        <v>66</v>
      </c>
      <c r="C16608" s="16" t="s">
        <v>310</v>
      </c>
      <c r="D16608" s="17">
        <v>0</v>
      </c>
      <c r="E16608" s="17">
        <v>3</v>
      </c>
      <c r="F16608" s="17">
        <v>14</v>
      </c>
      <c r="G16608" s="17">
        <v>3</v>
      </c>
      <c r="H16608" s="17">
        <v>26</v>
      </c>
    </row>
    <row r="16609" spans="1:8">
      <c r="A16609" s="15">
        <v>16604</v>
      </c>
      <c r="B16609" s="16" t="s">
        <v>66</v>
      </c>
      <c r="C16609" s="16" t="s">
        <v>311</v>
      </c>
      <c r="D16609" s="17">
        <v>3</v>
      </c>
      <c r="E16609" s="17">
        <v>25</v>
      </c>
      <c r="F16609" s="17">
        <v>174</v>
      </c>
      <c r="G16609" s="17">
        <v>6</v>
      </c>
      <c r="H16609" s="17">
        <v>211</v>
      </c>
    </row>
    <row r="16610" spans="1:8">
      <c r="A16610" s="15">
        <v>16605</v>
      </c>
      <c r="B16610" s="16" t="s">
        <v>66</v>
      </c>
      <c r="C16610" s="16" t="s">
        <v>312</v>
      </c>
      <c r="D16610" s="17">
        <v>0</v>
      </c>
      <c r="E16610" s="17">
        <v>0</v>
      </c>
      <c r="F16610" s="17">
        <v>0</v>
      </c>
      <c r="G16610" s="17">
        <v>0</v>
      </c>
      <c r="H16610" s="17">
        <v>0</v>
      </c>
    </row>
    <row r="16611" spans="1:8">
      <c r="A16611" s="15">
        <v>16606</v>
      </c>
      <c r="B16611" s="16" t="s">
        <v>66</v>
      </c>
      <c r="C16611" s="16" t="s">
        <v>313</v>
      </c>
      <c r="D16611" s="17">
        <v>0</v>
      </c>
      <c r="E16611" s="17">
        <v>0</v>
      </c>
      <c r="F16611" s="17">
        <v>14</v>
      </c>
      <c r="G16611" s="17">
        <v>4</v>
      </c>
      <c r="H16611" s="17">
        <v>16</v>
      </c>
    </row>
    <row r="16612" spans="1:8">
      <c r="A16612" s="15">
        <v>16607</v>
      </c>
      <c r="B16612" s="16" t="s">
        <v>66</v>
      </c>
      <c r="C16612" s="16" t="s">
        <v>314</v>
      </c>
      <c r="D16612" s="17">
        <v>17</v>
      </c>
      <c r="E16612" s="17">
        <v>33</v>
      </c>
      <c r="F16612" s="17">
        <v>238</v>
      </c>
      <c r="G16612" s="17">
        <v>7</v>
      </c>
      <c r="H16612" s="17">
        <v>294</v>
      </c>
    </row>
    <row r="16613" spans="1:8">
      <c r="A16613" s="15">
        <v>16608</v>
      </c>
      <c r="B16613" s="16" t="s">
        <v>66</v>
      </c>
      <c r="C16613" s="16" t="s">
        <v>388</v>
      </c>
      <c r="D16613" s="17">
        <v>0</v>
      </c>
      <c r="E16613" s="17">
        <v>0</v>
      </c>
      <c r="F16613" s="17">
        <v>65</v>
      </c>
      <c r="G16613" s="17">
        <v>6</v>
      </c>
      <c r="H16613" s="17">
        <v>67</v>
      </c>
    </row>
    <row r="16614" spans="1:8">
      <c r="A16614" s="15">
        <v>16609</v>
      </c>
      <c r="B16614" s="16" t="s">
        <v>66</v>
      </c>
      <c r="C16614" s="16" t="s">
        <v>367</v>
      </c>
      <c r="D16614" s="17">
        <v>0</v>
      </c>
      <c r="E16614" s="17">
        <v>0</v>
      </c>
      <c r="F16614" s="17">
        <v>8</v>
      </c>
      <c r="G16614" s="17">
        <v>0</v>
      </c>
      <c r="H16614" s="17">
        <v>5</v>
      </c>
    </row>
    <row r="16615" spans="1:8">
      <c r="A16615" s="15">
        <v>16610</v>
      </c>
      <c r="B16615" s="16" t="s">
        <v>66</v>
      </c>
      <c r="C16615" s="16" t="s">
        <v>315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66</v>
      </c>
      <c r="C16616" s="16" t="s">
        <v>316</v>
      </c>
      <c r="D16616" s="17">
        <v>0</v>
      </c>
      <c r="E16616" s="17">
        <v>0</v>
      </c>
      <c r="F16616" s="17">
        <v>0</v>
      </c>
      <c r="G16616" s="17">
        <v>0</v>
      </c>
      <c r="H16616" s="17">
        <v>0</v>
      </c>
    </row>
    <row r="16617" spans="1:8">
      <c r="A16617" s="15">
        <v>16612</v>
      </c>
      <c r="B16617" s="16" t="s">
        <v>66</v>
      </c>
      <c r="C16617" s="16" t="s">
        <v>317</v>
      </c>
      <c r="D16617" s="17">
        <v>0</v>
      </c>
      <c r="E16617" s="17">
        <v>0</v>
      </c>
      <c r="F16617" s="17">
        <v>6</v>
      </c>
      <c r="G16617" s="17">
        <v>0</v>
      </c>
      <c r="H16617" s="17">
        <v>6</v>
      </c>
    </row>
    <row r="16618" spans="1:8">
      <c r="A16618" s="15">
        <v>16613</v>
      </c>
      <c r="B16618" s="16" t="s">
        <v>66</v>
      </c>
      <c r="C16618" s="16" t="s">
        <v>318</v>
      </c>
      <c r="D16618" s="17">
        <v>0</v>
      </c>
      <c r="E16618" s="17">
        <v>0</v>
      </c>
      <c r="F16618" s="17">
        <v>9</v>
      </c>
      <c r="G16618" s="17">
        <v>0</v>
      </c>
      <c r="H16618" s="17">
        <v>10</v>
      </c>
    </row>
    <row r="16619" spans="1:8">
      <c r="A16619" s="15">
        <v>16614</v>
      </c>
      <c r="B16619" s="16" t="s">
        <v>66</v>
      </c>
      <c r="C16619" s="16" t="s">
        <v>319</v>
      </c>
      <c r="D16619" s="17">
        <v>0</v>
      </c>
      <c r="E16619" s="17">
        <v>0</v>
      </c>
      <c r="F16619" s="17">
        <v>3</v>
      </c>
      <c r="G16619" s="17">
        <v>0</v>
      </c>
      <c r="H16619" s="17">
        <v>3</v>
      </c>
    </row>
    <row r="16620" spans="1:8">
      <c r="A16620" s="15">
        <v>16615</v>
      </c>
      <c r="B16620" s="16" t="s">
        <v>66</v>
      </c>
      <c r="C16620" s="16" t="s">
        <v>320</v>
      </c>
      <c r="D16620" s="17">
        <v>7</v>
      </c>
      <c r="E16620" s="17">
        <v>4</v>
      </c>
      <c r="F16620" s="17">
        <v>146</v>
      </c>
      <c r="G16620" s="17">
        <v>24</v>
      </c>
      <c r="H16620" s="17">
        <v>175</v>
      </c>
    </row>
    <row r="16621" spans="1:8">
      <c r="A16621" s="15">
        <v>16616</v>
      </c>
      <c r="B16621" s="16" t="s">
        <v>66</v>
      </c>
      <c r="C16621" s="16" t="s">
        <v>321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66</v>
      </c>
      <c r="C16622" s="16" t="s">
        <v>377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66</v>
      </c>
      <c r="C16623" s="16" t="s">
        <v>322</v>
      </c>
      <c r="D16623" s="17">
        <v>0</v>
      </c>
      <c r="E16623" s="17">
        <v>0</v>
      </c>
      <c r="F16623" s="17">
        <v>0</v>
      </c>
      <c r="G16623" s="17">
        <v>0</v>
      </c>
      <c r="H16623" s="17">
        <v>0</v>
      </c>
    </row>
    <row r="16624" spans="1:8">
      <c r="A16624" s="15">
        <v>16619</v>
      </c>
      <c r="B16624" s="16" t="s">
        <v>66</v>
      </c>
      <c r="C16624" s="16" t="s">
        <v>323</v>
      </c>
      <c r="D16624" s="17">
        <v>0</v>
      </c>
      <c r="E16624" s="17">
        <v>0</v>
      </c>
      <c r="F16624" s="17">
        <v>10</v>
      </c>
      <c r="G16624" s="17">
        <v>0</v>
      </c>
      <c r="H16624" s="17">
        <v>10</v>
      </c>
    </row>
    <row r="16625" spans="1:8">
      <c r="A16625" s="15">
        <v>16620</v>
      </c>
      <c r="B16625" s="16" t="s">
        <v>66</v>
      </c>
      <c r="C16625" s="16" t="s">
        <v>324</v>
      </c>
      <c r="D16625" s="17">
        <v>4</v>
      </c>
      <c r="E16625" s="17">
        <v>12</v>
      </c>
      <c r="F16625" s="17">
        <v>207</v>
      </c>
      <c r="G16625" s="17">
        <v>273</v>
      </c>
      <c r="H16625" s="17">
        <v>495</v>
      </c>
    </row>
    <row r="16626" spans="1:8">
      <c r="A16626" s="15">
        <v>16621</v>
      </c>
      <c r="B16626" s="16" t="s">
        <v>66</v>
      </c>
      <c r="C16626" s="16" t="s">
        <v>325</v>
      </c>
      <c r="D16626" s="17">
        <v>8</v>
      </c>
      <c r="E16626" s="17">
        <v>11</v>
      </c>
      <c r="F16626" s="17">
        <v>19</v>
      </c>
      <c r="G16626" s="17">
        <v>0</v>
      </c>
      <c r="H16626" s="17">
        <v>39</v>
      </c>
    </row>
    <row r="16627" spans="1:8">
      <c r="A16627" s="15">
        <v>16622</v>
      </c>
      <c r="B16627" s="16" t="s">
        <v>66</v>
      </c>
      <c r="C16627" s="16" t="s">
        <v>368</v>
      </c>
      <c r="D16627" s="17">
        <v>0</v>
      </c>
      <c r="E16627" s="17">
        <v>0</v>
      </c>
      <c r="F16627" s="17">
        <v>56</v>
      </c>
      <c r="G16627" s="17">
        <v>4</v>
      </c>
      <c r="H16627" s="17">
        <v>59</v>
      </c>
    </row>
    <row r="16628" spans="1:8">
      <c r="A16628" s="15">
        <v>16623</v>
      </c>
      <c r="B16628" s="16" t="s">
        <v>66</v>
      </c>
      <c r="C16628" s="16" t="s">
        <v>326</v>
      </c>
      <c r="D16628" s="17">
        <v>157</v>
      </c>
      <c r="E16628" s="17">
        <v>113</v>
      </c>
      <c r="F16628" s="17">
        <v>761</v>
      </c>
      <c r="G16628" s="17">
        <v>78</v>
      </c>
      <c r="H16628" s="17">
        <v>1108</v>
      </c>
    </row>
    <row r="16629" spans="1:8">
      <c r="A16629" s="15">
        <v>16624</v>
      </c>
      <c r="B16629" s="16" t="s">
        <v>66</v>
      </c>
      <c r="C16629" s="16" t="s">
        <v>327</v>
      </c>
      <c r="D16629" s="17">
        <v>0</v>
      </c>
      <c r="E16629" s="17">
        <v>0</v>
      </c>
      <c r="F16629" s="17">
        <v>20</v>
      </c>
      <c r="G16629" s="17">
        <v>3</v>
      </c>
      <c r="H16629" s="17">
        <v>24</v>
      </c>
    </row>
    <row r="16630" spans="1:8">
      <c r="A16630" s="15">
        <v>16625</v>
      </c>
      <c r="B16630" s="16" t="s">
        <v>66</v>
      </c>
      <c r="C16630" s="16" t="s">
        <v>328</v>
      </c>
      <c r="D16630" s="17">
        <v>0</v>
      </c>
      <c r="E16630" s="17">
        <v>4</v>
      </c>
      <c r="F16630" s="17">
        <v>23</v>
      </c>
      <c r="G16630" s="17">
        <v>11</v>
      </c>
      <c r="H16630" s="17">
        <v>40</v>
      </c>
    </row>
    <row r="16631" spans="1:8">
      <c r="A16631" s="15">
        <v>16626</v>
      </c>
      <c r="B16631" s="16" t="s">
        <v>66</v>
      </c>
      <c r="C16631" s="16" t="s">
        <v>329</v>
      </c>
      <c r="D16631" s="17">
        <v>0</v>
      </c>
      <c r="E16631" s="17">
        <v>0</v>
      </c>
      <c r="F16631" s="17">
        <v>5</v>
      </c>
      <c r="G16631" s="17">
        <v>0</v>
      </c>
      <c r="H16631" s="17">
        <v>5</v>
      </c>
    </row>
    <row r="16632" spans="1:8">
      <c r="A16632" s="15">
        <v>16627</v>
      </c>
      <c r="B16632" s="16" t="s">
        <v>66</v>
      </c>
      <c r="C16632" s="16" t="s">
        <v>379</v>
      </c>
      <c r="D16632" s="17">
        <v>0</v>
      </c>
      <c r="E16632" s="17">
        <v>13</v>
      </c>
      <c r="F16632" s="17">
        <v>78</v>
      </c>
      <c r="G16632" s="17">
        <v>0</v>
      </c>
      <c r="H16632" s="17">
        <v>92</v>
      </c>
    </row>
    <row r="16633" spans="1:8">
      <c r="A16633" s="15">
        <v>16628</v>
      </c>
      <c r="B16633" s="16" t="s">
        <v>66</v>
      </c>
      <c r="C16633" s="16" t="s">
        <v>369</v>
      </c>
      <c r="D16633" s="17">
        <v>11</v>
      </c>
      <c r="E16633" s="17">
        <v>43</v>
      </c>
      <c r="F16633" s="17">
        <v>266</v>
      </c>
      <c r="G16633" s="17">
        <v>16</v>
      </c>
      <c r="H16633" s="17">
        <v>336</v>
      </c>
    </row>
    <row r="16634" spans="1:8">
      <c r="A16634" s="15">
        <v>16629</v>
      </c>
      <c r="B16634" s="16" t="s">
        <v>66</v>
      </c>
      <c r="C16634" s="16" t="s">
        <v>389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66</v>
      </c>
      <c r="C16635" s="16" t="s">
        <v>390</v>
      </c>
      <c r="D16635" s="17">
        <v>0</v>
      </c>
      <c r="E16635" s="17">
        <v>0</v>
      </c>
      <c r="F16635" s="17">
        <v>0</v>
      </c>
      <c r="G16635" s="17">
        <v>0</v>
      </c>
      <c r="H16635" s="17">
        <v>0</v>
      </c>
    </row>
    <row r="16636" spans="1:8">
      <c r="A16636" s="15">
        <v>16631</v>
      </c>
      <c r="B16636" s="16" t="s">
        <v>66</v>
      </c>
      <c r="C16636" s="16" t="s">
        <v>330</v>
      </c>
      <c r="D16636" s="17">
        <v>5</v>
      </c>
      <c r="E16636" s="17">
        <v>6</v>
      </c>
      <c r="F16636" s="17">
        <v>114</v>
      </c>
      <c r="G16636" s="17">
        <v>8</v>
      </c>
      <c r="H16636" s="17">
        <v>130</v>
      </c>
    </row>
    <row r="16637" spans="1:8">
      <c r="A16637" s="15">
        <v>16632</v>
      </c>
      <c r="B16637" s="16" t="s">
        <v>66</v>
      </c>
      <c r="C16637" s="16" t="s">
        <v>391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66</v>
      </c>
      <c r="C16638" s="16" t="s">
        <v>392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66</v>
      </c>
      <c r="C16639" s="16" t="s">
        <v>393</v>
      </c>
      <c r="D16639" s="17">
        <v>0</v>
      </c>
      <c r="E16639" s="17">
        <v>0</v>
      </c>
      <c r="F16639" s="17">
        <v>0</v>
      </c>
      <c r="G16639" s="17">
        <v>0</v>
      </c>
      <c r="H16639" s="17">
        <v>0</v>
      </c>
    </row>
    <row r="16640" spans="1:8">
      <c r="A16640" s="15">
        <v>16635</v>
      </c>
      <c r="B16640" s="16" t="s">
        <v>66</v>
      </c>
      <c r="C16640" s="16" t="s">
        <v>331</v>
      </c>
      <c r="D16640" s="17">
        <v>0</v>
      </c>
      <c r="E16640" s="17">
        <v>0</v>
      </c>
      <c r="F16640" s="17">
        <v>5</v>
      </c>
      <c r="G16640" s="17">
        <v>0</v>
      </c>
      <c r="H16640" s="17">
        <v>4</v>
      </c>
    </row>
    <row r="16641" spans="1:8">
      <c r="A16641" s="15">
        <v>16636</v>
      </c>
      <c r="B16641" s="16" t="s">
        <v>66</v>
      </c>
      <c r="C16641" s="16" t="s">
        <v>394</v>
      </c>
      <c r="D16641" s="17">
        <v>11787</v>
      </c>
      <c r="E16641" s="17">
        <v>9448</v>
      </c>
      <c r="F16641" s="17">
        <v>68047</v>
      </c>
      <c r="G16641" s="17">
        <v>11581</v>
      </c>
      <c r="H16641" s="17">
        <v>100863</v>
      </c>
    </row>
    <row r="16642" spans="1:8">
      <c r="A16642" s="15">
        <v>16637</v>
      </c>
      <c r="B16642" s="16" t="s">
        <v>66</v>
      </c>
      <c r="C16642" s="16" t="s">
        <v>332</v>
      </c>
      <c r="D16642" s="17">
        <v>0</v>
      </c>
      <c r="E16642" s="17">
        <v>0</v>
      </c>
      <c r="F16642" s="17">
        <v>18</v>
      </c>
      <c r="G16642" s="17">
        <v>0</v>
      </c>
      <c r="H16642" s="17">
        <v>18</v>
      </c>
    </row>
    <row r="16643" spans="1:8">
      <c r="A16643" s="15">
        <v>16638</v>
      </c>
      <c r="B16643" s="16" t="s">
        <v>66</v>
      </c>
      <c r="C16643" s="16" t="s">
        <v>333</v>
      </c>
      <c r="D16643" s="17">
        <v>0</v>
      </c>
      <c r="E16643" s="17">
        <v>3</v>
      </c>
      <c r="F16643" s="17">
        <v>76</v>
      </c>
      <c r="G16643" s="17">
        <v>0</v>
      </c>
      <c r="H16643" s="17">
        <v>88</v>
      </c>
    </row>
    <row r="16644" spans="1:8">
      <c r="A16644" s="15">
        <v>16639</v>
      </c>
      <c r="B16644" s="16" t="s">
        <v>67</v>
      </c>
      <c r="C16644" s="16" t="s">
        <v>97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67</v>
      </c>
      <c r="C16645" s="16" t="s">
        <v>347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67</v>
      </c>
      <c r="C16646" s="16" t="s">
        <v>98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67</v>
      </c>
      <c r="C16647" s="16" t="s">
        <v>99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67</v>
      </c>
      <c r="C16648" s="16" t="s">
        <v>100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67</v>
      </c>
      <c r="C16649" s="16" t="s">
        <v>101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67</v>
      </c>
      <c r="C16650" s="16" t="s">
        <v>102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67</v>
      </c>
      <c r="C16651" s="16" t="s">
        <v>103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67</v>
      </c>
      <c r="C16652" s="16" t="s">
        <v>104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67</v>
      </c>
      <c r="C16653" s="16" t="s">
        <v>105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67</v>
      </c>
      <c r="C16654" s="16" t="s">
        <v>106</v>
      </c>
      <c r="D16654" s="17">
        <v>0</v>
      </c>
      <c r="E16654" s="17">
        <v>0</v>
      </c>
      <c r="F16654" s="17">
        <v>0</v>
      </c>
      <c r="G16654" s="17">
        <v>6</v>
      </c>
      <c r="H16654" s="17">
        <v>6</v>
      </c>
    </row>
    <row r="16655" spans="1:8">
      <c r="A16655" s="15">
        <v>16650</v>
      </c>
      <c r="B16655" s="16" t="s">
        <v>67</v>
      </c>
      <c r="C16655" s="16" t="s">
        <v>107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67</v>
      </c>
      <c r="C16656" s="16" t="s">
        <v>108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67</v>
      </c>
      <c r="C16657" s="16" t="s">
        <v>109</v>
      </c>
      <c r="D16657" s="17">
        <v>0</v>
      </c>
      <c r="E16657" s="17">
        <v>0</v>
      </c>
      <c r="F16657" s="17">
        <v>0</v>
      </c>
      <c r="G16657" s="17">
        <v>0</v>
      </c>
      <c r="H16657" s="17">
        <v>0</v>
      </c>
    </row>
    <row r="16658" spans="1:8">
      <c r="A16658" s="15">
        <v>16653</v>
      </c>
      <c r="B16658" s="16" t="s">
        <v>67</v>
      </c>
      <c r="C16658" s="16" t="s">
        <v>110</v>
      </c>
      <c r="D16658" s="17">
        <v>1054</v>
      </c>
      <c r="E16658" s="17">
        <v>544</v>
      </c>
      <c r="F16658" s="17">
        <v>2967</v>
      </c>
      <c r="G16658" s="17">
        <v>1305</v>
      </c>
      <c r="H16658" s="17">
        <v>5861</v>
      </c>
    </row>
    <row r="16659" spans="1:8">
      <c r="A16659" s="15">
        <v>16654</v>
      </c>
      <c r="B16659" s="16" t="s">
        <v>67</v>
      </c>
      <c r="C16659" s="16" t="s">
        <v>348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67</v>
      </c>
      <c r="C16660" s="16" t="s">
        <v>111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67</v>
      </c>
      <c r="C16661" s="16" t="s">
        <v>112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67</v>
      </c>
      <c r="C16662" s="16" t="s">
        <v>113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67</v>
      </c>
      <c r="C16663" s="16" t="s">
        <v>114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67</v>
      </c>
      <c r="C16664" s="16" t="s">
        <v>115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67</v>
      </c>
      <c r="C16665" s="16" t="s">
        <v>116</v>
      </c>
      <c r="D16665" s="17">
        <v>0</v>
      </c>
      <c r="E16665" s="17">
        <v>0</v>
      </c>
      <c r="F16665" s="17">
        <v>0</v>
      </c>
      <c r="G16665" s="17">
        <v>0</v>
      </c>
      <c r="H16665" s="17">
        <v>0</v>
      </c>
    </row>
    <row r="16666" spans="1:8">
      <c r="A16666" s="15">
        <v>16661</v>
      </c>
      <c r="B16666" s="16" t="s">
        <v>67</v>
      </c>
      <c r="C16666" s="16" t="s">
        <v>117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67</v>
      </c>
      <c r="C16667" s="16" t="s">
        <v>118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67</v>
      </c>
      <c r="C16668" s="16" t="s">
        <v>119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67</v>
      </c>
      <c r="C16669" s="16" t="s">
        <v>120</v>
      </c>
      <c r="D16669" s="17">
        <v>3</v>
      </c>
      <c r="E16669" s="17">
        <v>0</v>
      </c>
      <c r="F16669" s="17">
        <v>0</v>
      </c>
      <c r="G16669" s="17">
        <v>0</v>
      </c>
      <c r="H16669" s="17">
        <v>9</v>
      </c>
    </row>
    <row r="16670" spans="1:8">
      <c r="A16670" s="15">
        <v>16665</v>
      </c>
      <c r="B16670" s="16" t="s">
        <v>67</v>
      </c>
      <c r="C16670" s="16" t="s">
        <v>121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67</v>
      </c>
      <c r="C16671" s="16" t="s">
        <v>122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67</v>
      </c>
      <c r="C16672" s="16" t="s">
        <v>123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67</v>
      </c>
      <c r="C16673" s="16" t="s">
        <v>124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67</v>
      </c>
      <c r="C16674" s="16" t="s">
        <v>380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67</v>
      </c>
      <c r="C16675" s="16" t="s">
        <v>372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67</v>
      </c>
      <c r="C16676" s="16" t="s">
        <v>125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67</v>
      </c>
      <c r="C16677" s="16" t="s">
        <v>126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67</v>
      </c>
      <c r="C16678" s="16" t="s">
        <v>127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67</v>
      </c>
      <c r="C16679" s="16" t="s">
        <v>128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67</v>
      </c>
      <c r="C16680" s="16" t="s">
        <v>129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67</v>
      </c>
      <c r="C16681" s="16" t="s">
        <v>130</v>
      </c>
      <c r="D16681" s="17">
        <v>0</v>
      </c>
      <c r="E16681" s="17">
        <v>0</v>
      </c>
      <c r="F16681" s="17">
        <v>0</v>
      </c>
      <c r="G16681" s="17">
        <v>0</v>
      </c>
      <c r="H16681" s="17">
        <v>0</v>
      </c>
    </row>
    <row r="16682" spans="1:8">
      <c r="A16682" s="15">
        <v>16677</v>
      </c>
      <c r="B16682" s="16" t="s">
        <v>67</v>
      </c>
      <c r="C16682" s="16" t="s">
        <v>131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67</v>
      </c>
      <c r="C16683" s="16" t="s">
        <v>132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67</v>
      </c>
      <c r="C16684" s="16" t="s">
        <v>381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67</v>
      </c>
      <c r="C16685" s="16" t="s">
        <v>133</v>
      </c>
      <c r="D16685" s="17">
        <v>0</v>
      </c>
      <c r="E16685" s="17">
        <v>0</v>
      </c>
      <c r="F16685" s="17">
        <v>6</v>
      </c>
      <c r="G16685" s="17">
        <v>0</v>
      </c>
      <c r="H16685" s="17">
        <v>6</v>
      </c>
    </row>
    <row r="16686" spans="1:8">
      <c r="A16686" s="15">
        <v>16681</v>
      </c>
      <c r="B16686" s="16" t="s">
        <v>67</v>
      </c>
      <c r="C16686" s="16" t="s">
        <v>134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67</v>
      </c>
      <c r="C16687" s="16" t="s">
        <v>135</v>
      </c>
      <c r="D16687" s="17">
        <v>0</v>
      </c>
      <c r="E16687" s="17">
        <v>0</v>
      </c>
      <c r="F16687" s="17">
        <v>4</v>
      </c>
      <c r="G16687" s="17">
        <v>0</v>
      </c>
      <c r="H16687" s="17">
        <v>7</v>
      </c>
    </row>
    <row r="16688" spans="1:8">
      <c r="A16688" s="15">
        <v>16683</v>
      </c>
      <c r="B16688" s="16" t="s">
        <v>67</v>
      </c>
      <c r="C16688" s="16" t="s">
        <v>136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67</v>
      </c>
      <c r="C16689" s="16" t="s">
        <v>137</v>
      </c>
      <c r="D16689" s="17">
        <v>0</v>
      </c>
      <c r="E16689" s="17">
        <v>0</v>
      </c>
      <c r="F16689" s="17">
        <v>0</v>
      </c>
      <c r="G16689" s="17">
        <v>0</v>
      </c>
      <c r="H16689" s="17">
        <v>0</v>
      </c>
    </row>
    <row r="16690" spans="1:8">
      <c r="A16690" s="15">
        <v>16685</v>
      </c>
      <c r="B16690" s="16" t="s">
        <v>67</v>
      </c>
      <c r="C16690" s="16" t="s">
        <v>138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67</v>
      </c>
      <c r="C16691" s="16" t="s">
        <v>139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67</v>
      </c>
      <c r="C16692" s="16" t="s">
        <v>140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67</v>
      </c>
      <c r="C16693" s="16" t="s">
        <v>141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67</v>
      </c>
      <c r="C16694" s="16" t="s">
        <v>142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67</v>
      </c>
      <c r="C16695" s="16" t="s">
        <v>143</v>
      </c>
      <c r="D16695" s="17">
        <v>0</v>
      </c>
      <c r="E16695" s="17">
        <v>0</v>
      </c>
      <c r="F16695" s="17">
        <v>0</v>
      </c>
      <c r="G16695" s="17">
        <v>3</v>
      </c>
      <c r="H16695" s="17">
        <v>3</v>
      </c>
    </row>
    <row r="16696" spans="1:8">
      <c r="A16696" s="15">
        <v>16691</v>
      </c>
      <c r="B16696" s="16" t="s">
        <v>67</v>
      </c>
      <c r="C16696" s="16" t="s">
        <v>144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67</v>
      </c>
      <c r="C16697" s="16" t="s">
        <v>349</v>
      </c>
      <c r="D16697" s="17">
        <v>0</v>
      </c>
      <c r="E16697" s="17">
        <v>0</v>
      </c>
      <c r="F16697" s="17">
        <v>6</v>
      </c>
      <c r="G16697" s="17">
        <v>0</v>
      </c>
      <c r="H16697" s="17">
        <v>6</v>
      </c>
    </row>
    <row r="16698" spans="1:8">
      <c r="A16698" s="15">
        <v>16693</v>
      </c>
      <c r="B16698" s="16" t="s">
        <v>67</v>
      </c>
      <c r="C16698" s="16" t="s">
        <v>145</v>
      </c>
      <c r="D16698" s="17">
        <v>0</v>
      </c>
      <c r="E16698" s="17">
        <v>0</v>
      </c>
      <c r="F16698" s="17">
        <v>0</v>
      </c>
      <c r="G16698" s="17">
        <v>0</v>
      </c>
      <c r="H16698" s="17">
        <v>0</v>
      </c>
    </row>
    <row r="16699" spans="1:8">
      <c r="A16699" s="15">
        <v>16694</v>
      </c>
      <c r="B16699" s="16" t="s">
        <v>67</v>
      </c>
      <c r="C16699" s="16" t="s">
        <v>146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67</v>
      </c>
      <c r="C16700" s="16" t="s">
        <v>147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67</v>
      </c>
      <c r="C16701" s="16" t="s">
        <v>148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67</v>
      </c>
      <c r="C16702" s="16" t="s">
        <v>350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67</v>
      </c>
      <c r="C16703" s="16" t="s">
        <v>149</v>
      </c>
      <c r="D16703" s="17">
        <v>0</v>
      </c>
      <c r="E16703" s="17">
        <v>0</v>
      </c>
      <c r="F16703" s="17">
        <v>0</v>
      </c>
      <c r="G16703" s="17">
        <v>0</v>
      </c>
      <c r="H16703" s="17">
        <v>0</v>
      </c>
    </row>
    <row r="16704" spans="1:8">
      <c r="A16704" s="15">
        <v>16699</v>
      </c>
      <c r="B16704" s="16" t="s">
        <v>67</v>
      </c>
      <c r="C16704" s="16" t="s">
        <v>150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67</v>
      </c>
      <c r="C16705" s="16" t="s">
        <v>351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67</v>
      </c>
      <c r="C16706" s="16" t="s">
        <v>151</v>
      </c>
      <c r="D16706" s="17">
        <v>0</v>
      </c>
      <c r="E16706" s="17">
        <v>0</v>
      </c>
      <c r="F16706" s="17">
        <v>0</v>
      </c>
      <c r="G16706" s="17">
        <v>0</v>
      </c>
      <c r="H16706" s="17">
        <v>4</v>
      </c>
    </row>
    <row r="16707" spans="1:8">
      <c r="A16707" s="15">
        <v>16702</v>
      </c>
      <c r="B16707" s="16" t="s">
        <v>67</v>
      </c>
      <c r="C16707" s="16" t="s">
        <v>152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67</v>
      </c>
      <c r="C16708" s="16" t="s">
        <v>352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67</v>
      </c>
      <c r="C16709" s="16" t="s">
        <v>153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67</v>
      </c>
      <c r="C16710" s="16" t="s">
        <v>154</v>
      </c>
      <c r="D16710" s="17">
        <v>0</v>
      </c>
      <c r="E16710" s="17">
        <v>0</v>
      </c>
      <c r="F16710" s="17">
        <v>5</v>
      </c>
      <c r="G16710" s="17">
        <v>0</v>
      </c>
      <c r="H16710" s="17">
        <v>5</v>
      </c>
    </row>
    <row r="16711" spans="1:8">
      <c r="A16711" s="15">
        <v>16706</v>
      </c>
      <c r="B16711" s="16" t="s">
        <v>67</v>
      </c>
      <c r="C16711" s="16" t="s">
        <v>155</v>
      </c>
      <c r="D16711" s="17">
        <v>0</v>
      </c>
      <c r="E16711" s="17">
        <v>0</v>
      </c>
      <c r="F16711" s="17">
        <v>0</v>
      </c>
      <c r="G16711" s="17">
        <v>0</v>
      </c>
      <c r="H16711" s="17">
        <v>7</v>
      </c>
    </row>
    <row r="16712" spans="1:8">
      <c r="A16712" s="15">
        <v>16707</v>
      </c>
      <c r="B16712" s="16" t="s">
        <v>67</v>
      </c>
      <c r="C16712" s="16" t="s">
        <v>156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67</v>
      </c>
      <c r="C16713" s="16" t="s">
        <v>157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67</v>
      </c>
      <c r="C16714" s="16" t="s">
        <v>158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67</v>
      </c>
      <c r="C16715" s="16" t="s">
        <v>159</v>
      </c>
      <c r="D16715" s="17">
        <v>0</v>
      </c>
      <c r="E16715" s="17">
        <v>0</v>
      </c>
      <c r="F16715" s="17">
        <v>0</v>
      </c>
      <c r="G16715" s="17">
        <v>4</v>
      </c>
      <c r="H16715" s="17">
        <v>4</v>
      </c>
    </row>
    <row r="16716" spans="1:8">
      <c r="A16716" s="15">
        <v>16711</v>
      </c>
      <c r="B16716" s="16" t="s">
        <v>67</v>
      </c>
      <c r="C16716" s="16" t="s">
        <v>160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67</v>
      </c>
      <c r="C16717" s="16" t="s">
        <v>161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67</v>
      </c>
      <c r="C16718" s="16" t="s">
        <v>162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67</v>
      </c>
      <c r="C16719" s="16" t="s">
        <v>163</v>
      </c>
      <c r="D16719" s="17">
        <v>0</v>
      </c>
      <c r="E16719" s="17">
        <v>6</v>
      </c>
      <c r="F16719" s="17">
        <v>129</v>
      </c>
      <c r="G16719" s="17">
        <v>126</v>
      </c>
      <c r="H16719" s="17">
        <v>255</v>
      </c>
    </row>
    <row r="16720" spans="1:8">
      <c r="A16720" s="15">
        <v>16715</v>
      </c>
      <c r="B16720" s="16" t="s">
        <v>67</v>
      </c>
      <c r="C16720" s="16" t="s">
        <v>164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67</v>
      </c>
      <c r="C16721" s="16" t="s">
        <v>165</v>
      </c>
      <c r="D16721" s="17">
        <v>0</v>
      </c>
      <c r="E16721" s="17">
        <v>0</v>
      </c>
      <c r="F16721" s="17">
        <v>0</v>
      </c>
      <c r="G16721" s="17">
        <v>0</v>
      </c>
      <c r="H16721" s="17">
        <v>0</v>
      </c>
    </row>
    <row r="16722" spans="1:8">
      <c r="A16722" s="15">
        <v>16717</v>
      </c>
      <c r="B16722" s="16" t="s">
        <v>67</v>
      </c>
      <c r="C16722" s="16" t="s">
        <v>166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67</v>
      </c>
      <c r="C16723" s="16" t="s">
        <v>167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67</v>
      </c>
      <c r="C16724" s="16" t="s">
        <v>168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67</v>
      </c>
      <c r="C16725" s="16" t="s">
        <v>353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67</v>
      </c>
      <c r="C16726" s="16" t="s">
        <v>169</v>
      </c>
      <c r="D16726" s="17">
        <v>0</v>
      </c>
      <c r="E16726" s="17">
        <v>0</v>
      </c>
      <c r="F16726" s="17">
        <v>3</v>
      </c>
      <c r="G16726" s="17">
        <v>0</v>
      </c>
      <c r="H16726" s="17">
        <v>3</v>
      </c>
    </row>
    <row r="16727" spans="1:8">
      <c r="A16727" s="15">
        <v>16722</v>
      </c>
      <c r="B16727" s="16" t="s">
        <v>67</v>
      </c>
      <c r="C16727" s="16" t="s">
        <v>170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67</v>
      </c>
      <c r="C16728" s="16" t="s">
        <v>171</v>
      </c>
      <c r="D16728" s="17">
        <v>0</v>
      </c>
      <c r="E16728" s="17">
        <v>0</v>
      </c>
      <c r="F16728" s="17">
        <v>5</v>
      </c>
      <c r="G16728" s="17">
        <v>4</v>
      </c>
      <c r="H16728" s="17">
        <v>6</v>
      </c>
    </row>
    <row r="16729" spans="1:8">
      <c r="A16729" s="15">
        <v>16724</v>
      </c>
      <c r="B16729" s="16" t="s">
        <v>67</v>
      </c>
      <c r="C16729" s="16" t="s">
        <v>172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67</v>
      </c>
      <c r="C16730" s="16" t="s">
        <v>173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67</v>
      </c>
      <c r="C16731" s="16" t="s">
        <v>174</v>
      </c>
      <c r="D16731" s="17">
        <v>0</v>
      </c>
      <c r="E16731" s="17">
        <v>0</v>
      </c>
      <c r="F16731" s="17">
        <v>0</v>
      </c>
      <c r="G16731" s="17">
        <v>0</v>
      </c>
      <c r="H16731" s="17">
        <v>0</v>
      </c>
    </row>
    <row r="16732" spans="1:8">
      <c r="A16732" s="15">
        <v>16727</v>
      </c>
      <c r="B16732" s="16" t="s">
        <v>67</v>
      </c>
      <c r="C16732" s="16" t="s">
        <v>175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67</v>
      </c>
      <c r="C16733" s="16" t="s">
        <v>176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67</v>
      </c>
      <c r="C16734" s="16" t="s">
        <v>177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67</v>
      </c>
      <c r="C16735" s="16" t="s">
        <v>178</v>
      </c>
      <c r="D16735" s="17">
        <v>0</v>
      </c>
      <c r="E16735" s="17">
        <v>0</v>
      </c>
      <c r="F16735" s="17">
        <v>10</v>
      </c>
      <c r="G16735" s="17">
        <v>15</v>
      </c>
      <c r="H16735" s="17">
        <v>27</v>
      </c>
    </row>
    <row r="16736" spans="1:8">
      <c r="A16736" s="15">
        <v>16731</v>
      </c>
      <c r="B16736" s="16" t="s">
        <v>67</v>
      </c>
      <c r="C16736" s="16" t="s">
        <v>179</v>
      </c>
      <c r="D16736" s="17">
        <v>0</v>
      </c>
      <c r="E16736" s="17">
        <v>0</v>
      </c>
      <c r="F16736" s="17">
        <v>0</v>
      </c>
      <c r="G16736" s="17">
        <v>0</v>
      </c>
      <c r="H16736" s="17">
        <v>6</v>
      </c>
    </row>
    <row r="16737" spans="1:8">
      <c r="A16737" s="15">
        <v>16732</v>
      </c>
      <c r="B16737" s="16" t="s">
        <v>67</v>
      </c>
      <c r="C16737" s="16" t="s">
        <v>180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67</v>
      </c>
      <c r="C16738" s="16" t="s">
        <v>181</v>
      </c>
      <c r="D16738" s="17">
        <v>0</v>
      </c>
      <c r="E16738" s="17">
        <v>0</v>
      </c>
      <c r="F16738" s="17">
        <v>6</v>
      </c>
      <c r="G16738" s="17">
        <v>0</v>
      </c>
      <c r="H16738" s="17">
        <v>10</v>
      </c>
    </row>
    <row r="16739" spans="1:8">
      <c r="A16739" s="15">
        <v>16734</v>
      </c>
      <c r="B16739" s="16" t="s">
        <v>67</v>
      </c>
      <c r="C16739" s="16" t="s">
        <v>182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67</v>
      </c>
      <c r="C16740" s="16" t="s">
        <v>183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67</v>
      </c>
      <c r="C16741" s="16" t="s">
        <v>184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67</v>
      </c>
      <c r="C16742" s="16" t="s">
        <v>185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67</v>
      </c>
      <c r="C16743" s="16" t="s">
        <v>186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67</v>
      </c>
      <c r="C16744" s="16" t="s">
        <v>354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67</v>
      </c>
      <c r="C16745" s="16" t="s">
        <v>187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67</v>
      </c>
      <c r="C16746" s="16" t="s">
        <v>188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67</v>
      </c>
      <c r="C16747" s="16" t="s">
        <v>189</v>
      </c>
      <c r="D16747" s="17">
        <v>0</v>
      </c>
      <c r="E16747" s="17">
        <v>0</v>
      </c>
      <c r="F16747" s="17">
        <v>0</v>
      </c>
      <c r="G16747" s="17">
        <v>0</v>
      </c>
      <c r="H16747" s="17">
        <v>0</v>
      </c>
    </row>
    <row r="16748" spans="1:8">
      <c r="A16748" s="15">
        <v>16743</v>
      </c>
      <c r="B16748" s="16" t="s">
        <v>67</v>
      </c>
      <c r="C16748" s="16" t="s">
        <v>190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67</v>
      </c>
      <c r="C16749" s="16" t="s">
        <v>191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67</v>
      </c>
      <c r="C16750" s="16" t="s">
        <v>192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67</v>
      </c>
      <c r="C16751" s="16" t="s">
        <v>355</v>
      </c>
      <c r="D16751" s="17">
        <v>0</v>
      </c>
      <c r="E16751" s="17">
        <v>0</v>
      </c>
      <c r="F16751" s="17">
        <v>0</v>
      </c>
      <c r="G16751" s="17">
        <v>0</v>
      </c>
      <c r="H16751" s="17">
        <v>0</v>
      </c>
    </row>
    <row r="16752" spans="1:8">
      <c r="A16752" s="15">
        <v>16747</v>
      </c>
      <c r="B16752" s="16" t="s">
        <v>67</v>
      </c>
      <c r="C16752" s="16" t="s">
        <v>193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67</v>
      </c>
      <c r="C16753" s="16" t="s">
        <v>194</v>
      </c>
      <c r="D16753" s="17">
        <v>0</v>
      </c>
      <c r="E16753" s="17">
        <v>0</v>
      </c>
      <c r="F16753" s="17">
        <v>0</v>
      </c>
      <c r="G16753" s="17">
        <v>0</v>
      </c>
      <c r="H16753" s="17">
        <v>0</v>
      </c>
    </row>
    <row r="16754" spans="1:8">
      <c r="A16754" s="15">
        <v>16749</v>
      </c>
      <c r="B16754" s="16" t="s">
        <v>67</v>
      </c>
      <c r="C16754" s="16" t="s">
        <v>195</v>
      </c>
      <c r="D16754" s="17">
        <v>0</v>
      </c>
      <c r="E16754" s="17">
        <v>0</v>
      </c>
      <c r="F16754" s="17">
        <v>6</v>
      </c>
      <c r="G16754" s="17">
        <v>0</v>
      </c>
      <c r="H16754" s="17">
        <v>6</v>
      </c>
    </row>
    <row r="16755" spans="1:8">
      <c r="A16755" s="15">
        <v>16750</v>
      </c>
      <c r="B16755" s="16" t="s">
        <v>67</v>
      </c>
      <c r="C16755" s="16" t="s">
        <v>196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67</v>
      </c>
      <c r="C16756" s="16" t="s">
        <v>197</v>
      </c>
      <c r="D16756" s="17">
        <v>0</v>
      </c>
      <c r="E16756" s="17">
        <v>0</v>
      </c>
      <c r="F16756" s="17">
        <v>0</v>
      </c>
      <c r="G16756" s="17">
        <v>0</v>
      </c>
      <c r="H16756" s="17">
        <v>0</v>
      </c>
    </row>
    <row r="16757" spans="1:8">
      <c r="A16757" s="15">
        <v>16752</v>
      </c>
      <c r="B16757" s="16" t="s">
        <v>67</v>
      </c>
      <c r="C16757" s="16" t="s">
        <v>198</v>
      </c>
      <c r="D16757" s="17">
        <v>0</v>
      </c>
      <c r="E16757" s="17">
        <v>0</v>
      </c>
      <c r="F16757" s="17">
        <v>5</v>
      </c>
      <c r="G16757" s="17">
        <v>0</v>
      </c>
      <c r="H16757" s="17">
        <v>5</v>
      </c>
    </row>
    <row r="16758" spans="1:8">
      <c r="A16758" s="15">
        <v>16753</v>
      </c>
      <c r="B16758" s="16" t="s">
        <v>67</v>
      </c>
      <c r="C16758" s="16" t="s">
        <v>199</v>
      </c>
      <c r="D16758" s="17">
        <v>0</v>
      </c>
      <c r="E16758" s="17">
        <v>0</v>
      </c>
      <c r="F16758" s="17">
        <v>8</v>
      </c>
      <c r="G16758" s="17">
        <v>0</v>
      </c>
      <c r="H16758" s="17">
        <v>11</v>
      </c>
    </row>
    <row r="16759" spans="1:8">
      <c r="A16759" s="15">
        <v>16754</v>
      </c>
      <c r="B16759" s="16" t="s">
        <v>67</v>
      </c>
      <c r="C16759" s="16" t="s">
        <v>200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67</v>
      </c>
      <c r="C16760" s="16" t="s">
        <v>201</v>
      </c>
      <c r="D16760" s="17">
        <v>0</v>
      </c>
      <c r="E16760" s="17">
        <v>0</v>
      </c>
      <c r="F16760" s="17">
        <v>5</v>
      </c>
      <c r="G16760" s="17">
        <v>0</v>
      </c>
      <c r="H16760" s="17">
        <v>5</v>
      </c>
    </row>
    <row r="16761" spans="1:8">
      <c r="A16761" s="15">
        <v>16756</v>
      </c>
      <c r="B16761" s="16" t="s">
        <v>67</v>
      </c>
      <c r="C16761" s="16" t="s">
        <v>202</v>
      </c>
      <c r="D16761" s="17">
        <v>0</v>
      </c>
      <c r="E16761" s="17">
        <v>0</v>
      </c>
      <c r="F16761" s="17">
        <v>3</v>
      </c>
      <c r="G16761" s="17">
        <v>3</v>
      </c>
      <c r="H16761" s="17">
        <v>11</v>
      </c>
    </row>
    <row r="16762" spans="1:8">
      <c r="A16762" s="15">
        <v>16757</v>
      </c>
      <c r="B16762" s="16" t="s">
        <v>67</v>
      </c>
      <c r="C16762" s="16" t="s">
        <v>203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67</v>
      </c>
      <c r="C16763" s="16" t="s">
        <v>204</v>
      </c>
      <c r="D16763" s="17">
        <v>0</v>
      </c>
      <c r="E16763" s="17">
        <v>0</v>
      </c>
      <c r="F16763" s="17">
        <v>0</v>
      </c>
      <c r="G16763" s="17">
        <v>0</v>
      </c>
      <c r="H16763" s="17">
        <v>3</v>
      </c>
    </row>
    <row r="16764" spans="1:8">
      <c r="A16764" s="15">
        <v>16759</v>
      </c>
      <c r="B16764" s="16" t="s">
        <v>67</v>
      </c>
      <c r="C16764" s="16" t="s">
        <v>205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67</v>
      </c>
      <c r="C16765" s="16" t="s">
        <v>356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67</v>
      </c>
      <c r="C16766" s="16" t="s">
        <v>206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67</v>
      </c>
      <c r="C16767" s="16" t="s">
        <v>207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67</v>
      </c>
      <c r="C16768" s="16" t="s">
        <v>208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67</v>
      </c>
      <c r="C16769" s="16" t="s">
        <v>209</v>
      </c>
      <c r="D16769" s="17">
        <v>0</v>
      </c>
      <c r="E16769" s="17">
        <v>0</v>
      </c>
      <c r="F16769" s="17">
        <v>0</v>
      </c>
      <c r="G16769" s="17">
        <v>0</v>
      </c>
      <c r="H16769" s="17">
        <v>0</v>
      </c>
    </row>
    <row r="16770" spans="1:8">
      <c r="A16770" s="15">
        <v>16765</v>
      </c>
      <c r="B16770" s="16" t="s">
        <v>67</v>
      </c>
      <c r="C16770" s="16" t="s">
        <v>357</v>
      </c>
      <c r="D16770" s="17">
        <v>0</v>
      </c>
      <c r="E16770" s="17">
        <v>0</v>
      </c>
      <c r="F16770" s="17">
        <v>0</v>
      </c>
      <c r="G16770" s="17">
        <v>0</v>
      </c>
      <c r="H16770" s="17">
        <v>0</v>
      </c>
    </row>
    <row r="16771" spans="1:8">
      <c r="A16771" s="15">
        <v>16766</v>
      </c>
      <c r="B16771" s="16" t="s">
        <v>67</v>
      </c>
      <c r="C16771" s="16" t="s">
        <v>358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67</v>
      </c>
      <c r="C16772" s="16" t="s">
        <v>359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67</v>
      </c>
      <c r="C16773" s="16" t="s">
        <v>210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67</v>
      </c>
      <c r="C16774" s="16" t="s">
        <v>360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67</v>
      </c>
      <c r="C16775" s="16" t="s">
        <v>211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67</v>
      </c>
      <c r="C16776" s="16" t="s">
        <v>212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67</v>
      </c>
      <c r="C16777" s="16" t="s">
        <v>213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67</v>
      </c>
      <c r="C16778" s="16" t="s">
        <v>214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67</v>
      </c>
      <c r="C16779" s="16" t="s">
        <v>215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67</v>
      </c>
      <c r="C16780" s="16" t="s">
        <v>216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67</v>
      </c>
      <c r="C16781" s="16" t="s">
        <v>217</v>
      </c>
      <c r="D16781" s="17">
        <v>0</v>
      </c>
      <c r="E16781" s="17">
        <v>0</v>
      </c>
      <c r="F16781" s="17">
        <v>0</v>
      </c>
      <c r="G16781" s="17">
        <v>0</v>
      </c>
      <c r="H16781" s="17">
        <v>0</v>
      </c>
    </row>
    <row r="16782" spans="1:8">
      <c r="A16782" s="15">
        <v>16777</v>
      </c>
      <c r="B16782" s="16" t="s">
        <v>67</v>
      </c>
      <c r="C16782" s="16" t="s">
        <v>218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67</v>
      </c>
      <c r="C16783" s="16" t="s">
        <v>219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67</v>
      </c>
      <c r="C16784" s="16" t="s">
        <v>361</v>
      </c>
      <c r="D16784" s="17">
        <v>0</v>
      </c>
      <c r="E16784" s="17">
        <v>0</v>
      </c>
      <c r="F16784" s="17">
        <v>0</v>
      </c>
      <c r="G16784" s="17">
        <v>0</v>
      </c>
      <c r="H16784" s="17">
        <v>0</v>
      </c>
    </row>
    <row r="16785" spans="1:8">
      <c r="A16785" s="15">
        <v>16780</v>
      </c>
      <c r="B16785" s="16" t="s">
        <v>67</v>
      </c>
      <c r="C16785" s="16" t="s">
        <v>220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67</v>
      </c>
      <c r="C16786" s="16" t="s">
        <v>221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67</v>
      </c>
      <c r="C16787" s="16" t="s">
        <v>222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67</v>
      </c>
      <c r="C16788" s="16" t="s">
        <v>223</v>
      </c>
      <c r="D16788" s="17">
        <v>0</v>
      </c>
      <c r="E16788" s="17">
        <v>0</v>
      </c>
      <c r="F16788" s="17">
        <v>4</v>
      </c>
      <c r="G16788" s="17">
        <v>0</v>
      </c>
      <c r="H16788" s="17">
        <v>4</v>
      </c>
    </row>
    <row r="16789" spans="1:8">
      <c r="A16789" s="15">
        <v>16784</v>
      </c>
      <c r="B16789" s="16" t="s">
        <v>67</v>
      </c>
      <c r="C16789" s="16" t="s">
        <v>224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67</v>
      </c>
      <c r="C16790" s="16" t="s">
        <v>225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67</v>
      </c>
      <c r="C16791" s="16" t="s">
        <v>226</v>
      </c>
      <c r="D16791" s="17">
        <v>0</v>
      </c>
      <c r="E16791" s="17">
        <v>0</v>
      </c>
      <c r="F16791" s="17">
        <v>9</v>
      </c>
      <c r="G16791" s="17">
        <v>11</v>
      </c>
      <c r="H16791" s="17">
        <v>27</v>
      </c>
    </row>
    <row r="16792" spans="1:8">
      <c r="A16792" s="15">
        <v>16787</v>
      </c>
      <c r="B16792" s="16" t="s">
        <v>67</v>
      </c>
      <c r="C16792" s="16" t="s">
        <v>227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67</v>
      </c>
      <c r="C16793" s="16" t="s">
        <v>228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67</v>
      </c>
      <c r="C16794" s="16" t="s">
        <v>373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67</v>
      </c>
      <c r="C16795" s="16" t="s">
        <v>229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67</v>
      </c>
      <c r="C16796" s="16" t="s">
        <v>230</v>
      </c>
      <c r="D16796" s="17">
        <v>0</v>
      </c>
      <c r="E16796" s="17">
        <v>0</v>
      </c>
      <c r="F16796" s="17">
        <v>5</v>
      </c>
      <c r="G16796" s="17">
        <v>0</v>
      </c>
      <c r="H16796" s="17">
        <v>0</v>
      </c>
    </row>
    <row r="16797" spans="1:8">
      <c r="A16797" s="15">
        <v>16792</v>
      </c>
      <c r="B16797" s="16" t="s">
        <v>67</v>
      </c>
      <c r="C16797" s="16" t="s">
        <v>231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67</v>
      </c>
      <c r="C16798" s="16" t="s">
        <v>232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67</v>
      </c>
      <c r="C16799" s="16" t="s">
        <v>233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67</v>
      </c>
      <c r="C16800" s="16" t="s">
        <v>362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67</v>
      </c>
      <c r="C16801" s="16" t="s">
        <v>234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67</v>
      </c>
      <c r="C16802" s="16" t="s">
        <v>235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67</v>
      </c>
      <c r="C16803" s="16" t="s">
        <v>236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67</v>
      </c>
      <c r="C16804" s="16" t="s">
        <v>237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67</v>
      </c>
      <c r="C16805" s="16" t="s">
        <v>238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67</v>
      </c>
      <c r="C16806" s="16" t="s">
        <v>239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67</v>
      </c>
      <c r="C16807" s="16" t="s">
        <v>374</v>
      </c>
      <c r="D16807" s="17">
        <v>0</v>
      </c>
      <c r="E16807" s="17">
        <v>0</v>
      </c>
      <c r="F16807" s="17">
        <v>0</v>
      </c>
      <c r="G16807" s="17">
        <v>0</v>
      </c>
      <c r="H16807" s="17">
        <v>0</v>
      </c>
    </row>
    <row r="16808" spans="1:8">
      <c r="A16808" s="15">
        <v>16803</v>
      </c>
      <c r="B16808" s="16" t="s">
        <v>67</v>
      </c>
      <c r="C16808" s="16" t="s">
        <v>240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67</v>
      </c>
      <c r="C16809" s="16" t="s">
        <v>241</v>
      </c>
      <c r="D16809" s="17">
        <v>0</v>
      </c>
      <c r="E16809" s="17">
        <v>0</v>
      </c>
      <c r="F16809" s="17">
        <v>0</v>
      </c>
      <c r="G16809" s="17">
        <v>0</v>
      </c>
      <c r="H16809" s="17">
        <v>0</v>
      </c>
    </row>
    <row r="16810" spans="1:8">
      <c r="A16810" s="15">
        <v>16805</v>
      </c>
      <c r="B16810" s="16" t="s">
        <v>67</v>
      </c>
      <c r="C16810" s="16" t="s">
        <v>382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67</v>
      </c>
      <c r="C16811" s="16" t="s">
        <v>242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67</v>
      </c>
      <c r="C16812" s="16" t="s">
        <v>243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67</v>
      </c>
      <c r="C16813" s="16" t="s">
        <v>244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67</v>
      </c>
      <c r="C16814" s="16" t="s">
        <v>245</v>
      </c>
      <c r="D16814" s="17">
        <v>0</v>
      </c>
      <c r="E16814" s="17">
        <v>0</v>
      </c>
      <c r="F16814" s="17">
        <v>15</v>
      </c>
      <c r="G16814" s="17">
        <v>26</v>
      </c>
      <c r="H16814" s="17">
        <v>42</v>
      </c>
    </row>
    <row r="16815" spans="1:8">
      <c r="A16815" s="15">
        <v>16810</v>
      </c>
      <c r="B16815" s="16" t="s">
        <v>67</v>
      </c>
      <c r="C16815" s="16" t="s">
        <v>246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67</v>
      </c>
      <c r="C16816" s="16" t="s">
        <v>247</v>
      </c>
      <c r="D16816" s="17">
        <v>3</v>
      </c>
      <c r="E16816" s="17">
        <v>0</v>
      </c>
      <c r="F16816" s="17">
        <v>57</v>
      </c>
      <c r="G16816" s="17">
        <v>16</v>
      </c>
      <c r="H16816" s="17">
        <v>73</v>
      </c>
    </row>
    <row r="16817" spans="1:8">
      <c r="A16817" s="15">
        <v>16812</v>
      </c>
      <c r="B16817" s="16" t="s">
        <v>67</v>
      </c>
      <c r="C16817" s="16" t="s">
        <v>248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67</v>
      </c>
      <c r="C16818" s="16" t="s">
        <v>249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67</v>
      </c>
      <c r="C16819" s="16" t="s">
        <v>250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67</v>
      </c>
      <c r="C16820" s="16" t="s">
        <v>251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67</v>
      </c>
      <c r="C16821" s="16" t="s">
        <v>252</v>
      </c>
      <c r="D16821" s="17">
        <v>0</v>
      </c>
      <c r="E16821" s="17">
        <v>0</v>
      </c>
      <c r="F16821" s="17">
        <v>0</v>
      </c>
      <c r="G16821" s="17">
        <v>0</v>
      </c>
      <c r="H16821" s="17">
        <v>0</v>
      </c>
    </row>
    <row r="16822" spans="1:8">
      <c r="A16822" s="15">
        <v>16817</v>
      </c>
      <c r="B16822" s="16" t="s">
        <v>67</v>
      </c>
      <c r="C16822" s="16" t="s">
        <v>253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67</v>
      </c>
      <c r="C16823" s="16" t="s">
        <v>254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67</v>
      </c>
      <c r="C16824" s="16" t="s">
        <v>255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67</v>
      </c>
      <c r="C16825" s="16" t="s">
        <v>256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67</v>
      </c>
      <c r="C16826" s="16" t="s">
        <v>257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67</v>
      </c>
      <c r="C16827" s="16" t="s">
        <v>258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67</v>
      </c>
      <c r="C16828" s="16" t="s">
        <v>259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67</v>
      </c>
      <c r="C16829" s="16" t="s">
        <v>260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67</v>
      </c>
      <c r="C16830" s="16" t="s">
        <v>261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67</v>
      </c>
      <c r="C16831" s="16" t="s">
        <v>262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67</v>
      </c>
      <c r="C16832" s="16" t="s">
        <v>263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67</v>
      </c>
      <c r="C16833" s="16" t="s">
        <v>264</v>
      </c>
      <c r="D16833" s="17">
        <v>0</v>
      </c>
      <c r="E16833" s="17">
        <v>0</v>
      </c>
      <c r="F16833" s="17">
        <v>0</v>
      </c>
      <c r="G16833" s="17">
        <v>0</v>
      </c>
      <c r="H16833" s="17">
        <v>0</v>
      </c>
    </row>
    <row r="16834" spans="1:8">
      <c r="A16834" s="15">
        <v>16829</v>
      </c>
      <c r="B16834" s="16" t="s">
        <v>67</v>
      </c>
      <c r="C16834" s="16" t="s">
        <v>265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67</v>
      </c>
      <c r="C16835" s="16" t="s">
        <v>266</v>
      </c>
      <c r="D16835" s="17">
        <v>0</v>
      </c>
      <c r="E16835" s="17">
        <v>0</v>
      </c>
      <c r="F16835" s="17">
        <v>0</v>
      </c>
      <c r="G16835" s="17">
        <v>0</v>
      </c>
      <c r="H16835" s="17">
        <v>0</v>
      </c>
    </row>
    <row r="16836" spans="1:8">
      <c r="A16836" s="15">
        <v>16831</v>
      </c>
      <c r="B16836" s="16" t="s">
        <v>67</v>
      </c>
      <c r="C16836" s="16" t="s">
        <v>267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67</v>
      </c>
      <c r="C16837" s="16" t="s">
        <v>268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67</v>
      </c>
      <c r="C16838" s="16" t="s">
        <v>269</v>
      </c>
      <c r="D16838" s="17">
        <v>0</v>
      </c>
      <c r="E16838" s="17">
        <v>0</v>
      </c>
      <c r="F16838" s="17">
        <v>7</v>
      </c>
      <c r="G16838" s="17">
        <v>0</v>
      </c>
      <c r="H16838" s="17">
        <v>10</v>
      </c>
    </row>
    <row r="16839" spans="1:8">
      <c r="A16839" s="15">
        <v>16834</v>
      </c>
      <c r="B16839" s="16" t="s">
        <v>67</v>
      </c>
      <c r="C16839" s="16" t="s">
        <v>363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67</v>
      </c>
      <c r="C16840" s="16" t="s">
        <v>270</v>
      </c>
      <c r="D16840" s="17">
        <v>0</v>
      </c>
      <c r="E16840" s="17">
        <v>0</v>
      </c>
      <c r="F16840" s="17">
        <v>0</v>
      </c>
      <c r="G16840" s="17">
        <v>3</v>
      </c>
      <c r="H16840" s="17">
        <v>3</v>
      </c>
    </row>
    <row r="16841" spans="1:8">
      <c r="A16841" s="15">
        <v>16836</v>
      </c>
      <c r="B16841" s="16" t="s">
        <v>67</v>
      </c>
      <c r="C16841" s="16" t="s">
        <v>271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67</v>
      </c>
      <c r="C16842" s="16" t="s">
        <v>272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67</v>
      </c>
      <c r="C16843" s="16" t="s">
        <v>273</v>
      </c>
      <c r="D16843" s="17">
        <v>0</v>
      </c>
      <c r="E16843" s="17">
        <v>0</v>
      </c>
      <c r="F16843" s="17">
        <v>0</v>
      </c>
      <c r="G16843" s="17">
        <v>0</v>
      </c>
      <c r="H16843" s="17">
        <v>0</v>
      </c>
    </row>
    <row r="16844" spans="1:8">
      <c r="A16844" s="15">
        <v>16839</v>
      </c>
      <c r="B16844" s="16" t="s">
        <v>67</v>
      </c>
      <c r="C16844" s="16" t="s">
        <v>274</v>
      </c>
      <c r="D16844" s="17">
        <v>0</v>
      </c>
      <c r="E16844" s="17">
        <v>0</v>
      </c>
      <c r="F16844" s="17">
        <v>4</v>
      </c>
      <c r="G16844" s="17">
        <v>0</v>
      </c>
      <c r="H16844" s="17">
        <v>4</v>
      </c>
    </row>
    <row r="16845" spans="1:8">
      <c r="A16845" s="15">
        <v>16840</v>
      </c>
      <c r="B16845" s="16" t="s">
        <v>67</v>
      </c>
      <c r="C16845" s="16" t="s">
        <v>275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67</v>
      </c>
      <c r="C16846" s="16" t="s">
        <v>276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67</v>
      </c>
      <c r="C16847" s="16" t="s">
        <v>277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67</v>
      </c>
      <c r="C16848" s="16" t="s">
        <v>278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67</v>
      </c>
      <c r="C16849" s="16" t="s">
        <v>364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67</v>
      </c>
      <c r="C16850" s="16" t="s">
        <v>279</v>
      </c>
      <c r="D16850" s="17">
        <v>4</v>
      </c>
      <c r="E16850" s="17">
        <v>0</v>
      </c>
      <c r="F16850" s="17">
        <v>0</v>
      </c>
      <c r="G16850" s="17">
        <v>0</v>
      </c>
      <c r="H16850" s="17">
        <v>4</v>
      </c>
    </row>
    <row r="16851" spans="1:8">
      <c r="A16851" s="15">
        <v>16846</v>
      </c>
      <c r="B16851" s="16" t="s">
        <v>67</v>
      </c>
      <c r="C16851" s="16" t="s">
        <v>280</v>
      </c>
      <c r="D16851" s="17">
        <v>0</v>
      </c>
      <c r="E16851" s="17">
        <v>0</v>
      </c>
      <c r="F16851" s="17">
        <v>12</v>
      </c>
      <c r="G16851" s="17">
        <v>18</v>
      </c>
      <c r="H16851" s="17">
        <v>31</v>
      </c>
    </row>
    <row r="16852" spans="1:8">
      <c r="A16852" s="15">
        <v>16847</v>
      </c>
      <c r="B16852" s="16" t="s">
        <v>67</v>
      </c>
      <c r="C16852" s="16" t="s">
        <v>281</v>
      </c>
      <c r="D16852" s="17">
        <v>0</v>
      </c>
      <c r="E16852" s="17">
        <v>0</v>
      </c>
      <c r="F16852" s="17">
        <v>0</v>
      </c>
      <c r="G16852" s="17">
        <v>0</v>
      </c>
      <c r="H16852" s="17">
        <v>0</v>
      </c>
    </row>
    <row r="16853" spans="1:8">
      <c r="A16853" s="15">
        <v>16848</v>
      </c>
      <c r="B16853" s="16" t="s">
        <v>67</v>
      </c>
      <c r="C16853" s="16" t="s">
        <v>282</v>
      </c>
      <c r="D16853" s="17">
        <v>0</v>
      </c>
      <c r="E16853" s="17">
        <v>0</v>
      </c>
      <c r="F16853" s="17">
        <v>4</v>
      </c>
      <c r="G16853" s="17">
        <v>0</v>
      </c>
      <c r="H16853" s="17">
        <v>4</v>
      </c>
    </row>
    <row r="16854" spans="1:8">
      <c r="A16854" s="15">
        <v>16849</v>
      </c>
      <c r="B16854" s="16" t="s">
        <v>67</v>
      </c>
      <c r="C16854" s="16" t="s">
        <v>283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67</v>
      </c>
      <c r="C16855" s="16" t="s">
        <v>284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67</v>
      </c>
      <c r="C16856" s="16" t="s">
        <v>285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67</v>
      </c>
      <c r="C16857" s="16" t="s">
        <v>375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0</v>
      </c>
    </row>
    <row r="16858" spans="1:8">
      <c r="A16858" s="15">
        <v>16853</v>
      </c>
      <c r="B16858" s="16" t="s">
        <v>67</v>
      </c>
      <c r="C16858" s="16" t="s">
        <v>286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67</v>
      </c>
      <c r="C16859" s="16" t="s">
        <v>287</v>
      </c>
      <c r="D16859" s="17">
        <v>0</v>
      </c>
      <c r="E16859" s="17">
        <v>0</v>
      </c>
      <c r="F16859" s="17">
        <v>0</v>
      </c>
      <c r="G16859" s="17">
        <v>4</v>
      </c>
      <c r="H16859" s="17">
        <v>4</v>
      </c>
    </row>
    <row r="16860" spans="1:8">
      <c r="A16860" s="15">
        <v>16855</v>
      </c>
      <c r="B16860" s="16" t="s">
        <v>67</v>
      </c>
      <c r="C16860" s="16" t="s">
        <v>288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67</v>
      </c>
      <c r="C16861" s="16" t="s">
        <v>289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67</v>
      </c>
      <c r="C16862" s="16" t="s">
        <v>290</v>
      </c>
      <c r="D16862" s="17">
        <v>0</v>
      </c>
      <c r="E16862" s="17">
        <v>0</v>
      </c>
      <c r="F16862" s="17">
        <v>5</v>
      </c>
      <c r="G16862" s="17">
        <v>0</v>
      </c>
      <c r="H16862" s="17">
        <v>5</v>
      </c>
    </row>
    <row r="16863" spans="1:8">
      <c r="A16863" s="15">
        <v>16858</v>
      </c>
      <c r="B16863" s="16" t="s">
        <v>67</v>
      </c>
      <c r="C16863" s="16" t="s">
        <v>291</v>
      </c>
      <c r="D16863" s="17">
        <v>0</v>
      </c>
      <c r="E16863" s="17">
        <v>0</v>
      </c>
      <c r="F16863" s="17">
        <v>0</v>
      </c>
      <c r="G16863" s="17">
        <v>0</v>
      </c>
      <c r="H16863" s="17">
        <v>0</v>
      </c>
    </row>
    <row r="16864" spans="1:8">
      <c r="A16864" s="15">
        <v>16859</v>
      </c>
      <c r="B16864" s="16" t="s">
        <v>67</v>
      </c>
      <c r="C16864" s="16" t="s">
        <v>292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67</v>
      </c>
      <c r="C16865" s="16" t="s">
        <v>293</v>
      </c>
      <c r="D16865" s="17">
        <v>0</v>
      </c>
      <c r="E16865" s="17">
        <v>0</v>
      </c>
      <c r="F16865" s="17">
        <v>0</v>
      </c>
      <c r="G16865" s="17">
        <v>4</v>
      </c>
      <c r="H16865" s="17">
        <v>9</v>
      </c>
    </row>
    <row r="16866" spans="1:8">
      <c r="A16866" s="15">
        <v>16861</v>
      </c>
      <c r="B16866" s="16" t="s">
        <v>67</v>
      </c>
      <c r="C16866" s="16" t="s">
        <v>365</v>
      </c>
      <c r="D16866" s="17">
        <v>0</v>
      </c>
      <c r="E16866" s="17">
        <v>0</v>
      </c>
      <c r="F16866" s="17">
        <v>0</v>
      </c>
      <c r="G16866" s="17">
        <v>0</v>
      </c>
      <c r="H16866" s="17">
        <v>0</v>
      </c>
    </row>
    <row r="16867" spans="1:8">
      <c r="A16867" s="15">
        <v>16862</v>
      </c>
      <c r="B16867" s="16" t="s">
        <v>67</v>
      </c>
      <c r="C16867" s="16" t="s">
        <v>294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67</v>
      </c>
      <c r="C16868" s="16" t="s">
        <v>295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67</v>
      </c>
      <c r="C16869" s="16" t="s">
        <v>296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67</v>
      </c>
      <c r="C16870" s="16" t="s">
        <v>297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67</v>
      </c>
      <c r="C16871" s="16" t="s">
        <v>298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67</v>
      </c>
      <c r="C16872" s="16" t="s">
        <v>299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67</v>
      </c>
      <c r="C16873" s="16" t="s">
        <v>300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67</v>
      </c>
      <c r="C16874" s="16" t="s">
        <v>301</v>
      </c>
      <c r="D16874" s="17">
        <v>0</v>
      </c>
      <c r="E16874" s="17">
        <v>0</v>
      </c>
      <c r="F16874" s="17">
        <v>6</v>
      </c>
      <c r="G16874" s="17">
        <v>0</v>
      </c>
      <c r="H16874" s="17">
        <v>6</v>
      </c>
    </row>
    <row r="16875" spans="1:8">
      <c r="A16875" s="15">
        <v>16870</v>
      </c>
      <c r="B16875" s="16" t="s">
        <v>67</v>
      </c>
      <c r="C16875" s="16" t="s">
        <v>366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67</v>
      </c>
      <c r="C16876" s="16" t="s">
        <v>302</v>
      </c>
      <c r="D16876" s="17">
        <v>0</v>
      </c>
      <c r="E16876" s="17">
        <v>0</v>
      </c>
      <c r="F16876" s="17">
        <v>3</v>
      </c>
      <c r="G16876" s="17">
        <v>0</v>
      </c>
      <c r="H16876" s="17">
        <v>3</v>
      </c>
    </row>
    <row r="16877" spans="1:8">
      <c r="A16877" s="15">
        <v>16872</v>
      </c>
      <c r="B16877" s="16" t="s">
        <v>67</v>
      </c>
      <c r="C16877" s="16" t="s">
        <v>383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67</v>
      </c>
      <c r="C16878" s="16" t="s">
        <v>384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67</v>
      </c>
      <c r="C16879" s="16" t="s">
        <v>385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67</v>
      </c>
      <c r="C16880" s="16" t="s">
        <v>386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67</v>
      </c>
      <c r="C16881" s="16" t="s">
        <v>387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67</v>
      </c>
      <c r="C16882" s="16" t="s">
        <v>303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67</v>
      </c>
      <c r="C16883" s="16" t="s">
        <v>304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67</v>
      </c>
      <c r="C16884" s="16" t="s">
        <v>376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67</v>
      </c>
      <c r="C16885" s="16" t="s">
        <v>305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67</v>
      </c>
      <c r="C16886" s="16" t="s">
        <v>306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67</v>
      </c>
      <c r="C16887" s="16" t="s">
        <v>307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67</v>
      </c>
      <c r="C16888" s="16" t="s">
        <v>308</v>
      </c>
      <c r="D16888" s="17">
        <v>0</v>
      </c>
      <c r="E16888" s="17">
        <v>0</v>
      </c>
      <c r="F16888" s="17">
        <v>6</v>
      </c>
      <c r="G16888" s="17">
        <v>0</v>
      </c>
      <c r="H16888" s="17">
        <v>6</v>
      </c>
    </row>
    <row r="16889" spans="1:8">
      <c r="A16889" s="15">
        <v>16884</v>
      </c>
      <c r="B16889" s="16" t="s">
        <v>67</v>
      </c>
      <c r="C16889" s="16" t="s">
        <v>309</v>
      </c>
      <c r="D16889" s="17">
        <v>0</v>
      </c>
      <c r="E16889" s="17">
        <v>0</v>
      </c>
      <c r="F16889" s="17">
        <v>0</v>
      </c>
      <c r="G16889" s="17">
        <v>0</v>
      </c>
      <c r="H16889" s="17">
        <v>0</v>
      </c>
    </row>
    <row r="16890" spans="1:8">
      <c r="A16890" s="15">
        <v>16885</v>
      </c>
      <c r="B16890" s="16" t="s">
        <v>67</v>
      </c>
      <c r="C16890" s="16" t="s">
        <v>310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67</v>
      </c>
      <c r="C16891" s="16" t="s">
        <v>311</v>
      </c>
      <c r="D16891" s="17">
        <v>0</v>
      </c>
      <c r="E16891" s="17">
        <v>0</v>
      </c>
      <c r="F16891" s="17">
        <v>4</v>
      </c>
      <c r="G16891" s="17">
        <v>0</v>
      </c>
      <c r="H16891" s="17">
        <v>4</v>
      </c>
    </row>
    <row r="16892" spans="1:8">
      <c r="A16892" s="15">
        <v>16887</v>
      </c>
      <c r="B16892" s="16" t="s">
        <v>67</v>
      </c>
      <c r="C16892" s="16" t="s">
        <v>312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67</v>
      </c>
      <c r="C16893" s="16" t="s">
        <v>313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67</v>
      </c>
      <c r="C16894" s="16" t="s">
        <v>314</v>
      </c>
      <c r="D16894" s="17">
        <v>0</v>
      </c>
      <c r="E16894" s="17">
        <v>0</v>
      </c>
      <c r="F16894" s="17">
        <v>0</v>
      </c>
      <c r="G16894" s="17">
        <v>0</v>
      </c>
      <c r="H16894" s="17">
        <v>0</v>
      </c>
    </row>
    <row r="16895" spans="1:8">
      <c r="A16895" s="15">
        <v>16890</v>
      </c>
      <c r="B16895" s="16" t="s">
        <v>67</v>
      </c>
      <c r="C16895" s="16" t="s">
        <v>388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67</v>
      </c>
      <c r="C16896" s="16" t="s">
        <v>367</v>
      </c>
      <c r="D16896" s="17">
        <v>0</v>
      </c>
      <c r="E16896" s="17">
        <v>0</v>
      </c>
      <c r="F16896" s="17">
        <v>0</v>
      </c>
      <c r="G16896" s="17">
        <v>0</v>
      </c>
      <c r="H16896" s="17">
        <v>0</v>
      </c>
    </row>
    <row r="16897" spans="1:8">
      <c r="A16897" s="15">
        <v>16892</v>
      </c>
      <c r="B16897" s="16" t="s">
        <v>67</v>
      </c>
      <c r="C16897" s="16" t="s">
        <v>315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67</v>
      </c>
      <c r="C16898" s="16" t="s">
        <v>316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0</v>
      </c>
    </row>
    <row r="16899" spans="1:8">
      <c r="A16899" s="15">
        <v>16894</v>
      </c>
      <c r="B16899" s="16" t="s">
        <v>67</v>
      </c>
      <c r="C16899" s="16" t="s">
        <v>317</v>
      </c>
      <c r="D16899" s="17">
        <v>0</v>
      </c>
      <c r="E16899" s="17">
        <v>0</v>
      </c>
      <c r="F16899" s="17">
        <v>4</v>
      </c>
      <c r="G16899" s="17">
        <v>0</v>
      </c>
      <c r="H16899" s="17">
        <v>4</v>
      </c>
    </row>
    <row r="16900" spans="1:8">
      <c r="A16900" s="15">
        <v>16895</v>
      </c>
      <c r="B16900" s="16" t="s">
        <v>67</v>
      </c>
      <c r="C16900" s="16" t="s">
        <v>318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67</v>
      </c>
      <c r="C16901" s="16" t="s">
        <v>319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67</v>
      </c>
      <c r="C16902" s="16" t="s">
        <v>320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67</v>
      </c>
      <c r="C16903" s="16" t="s">
        <v>321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67</v>
      </c>
      <c r="C16904" s="16" t="s">
        <v>377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67</v>
      </c>
      <c r="C16905" s="16" t="s">
        <v>322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67</v>
      </c>
      <c r="C16906" s="16" t="s">
        <v>323</v>
      </c>
      <c r="D16906" s="17">
        <v>0</v>
      </c>
      <c r="E16906" s="17">
        <v>0</v>
      </c>
      <c r="F16906" s="17">
        <v>0</v>
      </c>
      <c r="G16906" s="17">
        <v>0</v>
      </c>
      <c r="H16906" s="17">
        <v>0</v>
      </c>
    </row>
    <row r="16907" spans="1:8">
      <c r="A16907" s="15">
        <v>16902</v>
      </c>
      <c r="B16907" s="16" t="s">
        <v>67</v>
      </c>
      <c r="C16907" s="16" t="s">
        <v>324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67</v>
      </c>
      <c r="C16908" s="16" t="s">
        <v>325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67</v>
      </c>
      <c r="C16909" s="16" t="s">
        <v>368</v>
      </c>
      <c r="D16909" s="17">
        <v>0</v>
      </c>
      <c r="E16909" s="17">
        <v>0</v>
      </c>
      <c r="F16909" s="17">
        <v>3</v>
      </c>
      <c r="G16909" s="17">
        <v>0</v>
      </c>
      <c r="H16909" s="17">
        <v>3</v>
      </c>
    </row>
    <row r="16910" spans="1:8">
      <c r="A16910" s="15">
        <v>16905</v>
      </c>
      <c r="B16910" s="16" t="s">
        <v>67</v>
      </c>
      <c r="C16910" s="16" t="s">
        <v>326</v>
      </c>
      <c r="D16910" s="17">
        <v>0</v>
      </c>
      <c r="E16910" s="17">
        <v>0</v>
      </c>
      <c r="F16910" s="17">
        <v>8</v>
      </c>
      <c r="G16910" s="17">
        <v>6</v>
      </c>
      <c r="H16910" s="17">
        <v>12</v>
      </c>
    </row>
    <row r="16911" spans="1:8">
      <c r="A16911" s="15">
        <v>16906</v>
      </c>
      <c r="B16911" s="16" t="s">
        <v>67</v>
      </c>
      <c r="C16911" s="16" t="s">
        <v>327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67</v>
      </c>
      <c r="C16912" s="16" t="s">
        <v>328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67</v>
      </c>
      <c r="C16913" s="16" t="s">
        <v>329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67</v>
      </c>
      <c r="C16914" s="16" t="s">
        <v>379</v>
      </c>
      <c r="D16914" s="17">
        <v>0</v>
      </c>
      <c r="E16914" s="17">
        <v>0</v>
      </c>
      <c r="F16914" s="17">
        <v>0</v>
      </c>
      <c r="G16914" s="17">
        <v>0</v>
      </c>
      <c r="H16914" s="17">
        <v>0</v>
      </c>
    </row>
    <row r="16915" spans="1:8">
      <c r="A16915" s="15">
        <v>16910</v>
      </c>
      <c r="B16915" s="16" t="s">
        <v>67</v>
      </c>
      <c r="C16915" s="16" t="s">
        <v>369</v>
      </c>
      <c r="D16915" s="17">
        <v>0</v>
      </c>
      <c r="E16915" s="17">
        <v>0</v>
      </c>
      <c r="F16915" s="17">
        <v>13</v>
      </c>
      <c r="G16915" s="17">
        <v>0</v>
      </c>
      <c r="H16915" s="17">
        <v>18</v>
      </c>
    </row>
    <row r="16916" spans="1:8">
      <c r="A16916" s="15">
        <v>16911</v>
      </c>
      <c r="B16916" s="16" t="s">
        <v>67</v>
      </c>
      <c r="C16916" s="16" t="s">
        <v>389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67</v>
      </c>
      <c r="C16917" s="16" t="s">
        <v>390</v>
      </c>
      <c r="D16917" s="17">
        <v>0</v>
      </c>
      <c r="E16917" s="17">
        <v>0</v>
      </c>
      <c r="F16917" s="17">
        <v>0</v>
      </c>
      <c r="G16917" s="17">
        <v>0</v>
      </c>
      <c r="H16917" s="17">
        <v>0</v>
      </c>
    </row>
    <row r="16918" spans="1:8">
      <c r="A16918" s="15">
        <v>16913</v>
      </c>
      <c r="B16918" s="16" t="s">
        <v>67</v>
      </c>
      <c r="C16918" s="16" t="s">
        <v>330</v>
      </c>
      <c r="D16918" s="17">
        <v>0</v>
      </c>
      <c r="E16918" s="17">
        <v>0</v>
      </c>
      <c r="F16918" s="17">
        <v>3</v>
      </c>
      <c r="G16918" s="17">
        <v>0</v>
      </c>
      <c r="H16918" s="17">
        <v>3</v>
      </c>
    </row>
    <row r="16919" spans="1:8">
      <c r="A16919" s="15">
        <v>16914</v>
      </c>
      <c r="B16919" s="16" t="s">
        <v>67</v>
      </c>
      <c r="C16919" s="16" t="s">
        <v>391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67</v>
      </c>
      <c r="C16920" s="16" t="s">
        <v>392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67</v>
      </c>
      <c r="C16921" s="16" t="s">
        <v>393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67</v>
      </c>
      <c r="C16922" s="16" t="s">
        <v>331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67</v>
      </c>
      <c r="C16923" s="16" t="s">
        <v>394</v>
      </c>
      <c r="D16923" s="17">
        <v>1133</v>
      </c>
      <c r="E16923" s="17">
        <v>586</v>
      </c>
      <c r="F16923" s="17">
        <v>3725</v>
      </c>
      <c r="G16923" s="17">
        <v>1794</v>
      </c>
      <c r="H16923" s="17">
        <v>7240</v>
      </c>
    </row>
    <row r="16924" spans="1:8">
      <c r="A16924" s="15">
        <v>16919</v>
      </c>
      <c r="B16924" s="16" t="s">
        <v>67</v>
      </c>
      <c r="C16924" s="16" t="s">
        <v>332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67</v>
      </c>
      <c r="C16925" s="16" t="s">
        <v>333</v>
      </c>
      <c r="D16925" s="17">
        <v>0</v>
      </c>
      <c r="E16925" s="17">
        <v>0</v>
      </c>
      <c r="F16925" s="17">
        <v>0</v>
      </c>
      <c r="G16925" s="17">
        <v>0</v>
      </c>
      <c r="H16925" s="17">
        <v>0</v>
      </c>
    </row>
    <row r="16926" spans="1:8">
      <c r="A16926" s="15">
        <v>16921</v>
      </c>
      <c r="B16926" s="16" t="s">
        <v>378</v>
      </c>
      <c r="C16926" s="16" t="s">
        <v>97</v>
      </c>
      <c r="D16926" s="17">
        <v>0</v>
      </c>
      <c r="E16926" s="17">
        <v>0</v>
      </c>
      <c r="F16926" s="17">
        <v>0</v>
      </c>
      <c r="G16926" s="17">
        <v>0</v>
      </c>
      <c r="H16926" s="17">
        <v>5</v>
      </c>
    </row>
    <row r="16927" spans="1:8">
      <c r="A16927" s="15">
        <v>16922</v>
      </c>
      <c r="B16927" s="16" t="s">
        <v>378</v>
      </c>
      <c r="C16927" s="16" t="s">
        <v>347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378</v>
      </c>
      <c r="C16928" s="16" t="s">
        <v>98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378</v>
      </c>
      <c r="C16929" s="16" t="s">
        <v>99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378</v>
      </c>
      <c r="C16930" s="16" t="s">
        <v>100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378</v>
      </c>
      <c r="C16931" s="16" t="s">
        <v>101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378</v>
      </c>
      <c r="C16932" s="16" t="s">
        <v>102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378</v>
      </c>
      <c r="C16933" s="16" t="s">
        <v>103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378</v>
      </c>
      <c r="C16934" s="16" t="s">
        <v>104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378</v>
      </c>
      <c r="C16935" s="16" t="s">
        <v>105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378</v>
      </c>
      <c r="C16936" s="16" t="s">
        <v>106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378</v>
      </c>
      <c r="C16937" s="16" t="s">
        <v>107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378</v>
      </c>
      <c r="C16938" s="16" t="s">
        <v>108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378</v>
      </c>
      <c r="C16939" s="16" t="s">
        <v>109</v>
      </c>
      <c r="D16939" s="17">
        <v>0</v>
      </c>
      <c r="E16939" s="17">
        <v>0</v>
      </c>
      <c r="F16939" s="17">
        <v>0</v>
      </c>
      <c r="G16939" s="17">
        <v>0</v>
      </c>
      <c r="H16939" s="17">
        <v>0</v>
      </c>
    </row>
    <row r="16940" spans="1:8">
      <c r="A16940" s="15">
        <v>16935</v>
      </c>
      <c r="B16940" s="16" t="s">
        <v>378</v>
      </c>
      <c r="C16940" s="16" t="s">
        <v>110</v>
      </c>
      <c r="D16940" s="17">
        <v>294</v>
      </c>
      <c r="E16940" s="17">
        <v>183</v>
      </c>
      <c r="F16940" s="17">
        <v>927</v>
      </c>
      <c r="G16940" s="17">
        <v>875</v>
      </c>
      <c r="H16940" s="17">
        <v>2278</v>
      </c>
    </row>
    <row r="16941" spans="1:8">
      <c r="A16941" s="15">
        <v>16936</v>
      </c>
      <c r="B16941" s="16" t="s">
        <v>378</v>
      </c>
      <c r="C16941" s="16" t="s">
        <v>348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378</v>
      </c>
      <c r="C16942" s="16" t="s">
        <v>111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378</v>
      </c>
      <c r="C16943" s="16" t="s">
        <v>112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378</v>
      </c>
      <c r="C16944" s="16" t="s">
        <v>113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378</v>
      </c>
      <c r="C16945" s="16" t="s">
        <v>114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378</v>
      </c>
      <c r="C16946" s="16" t="s">
        <v>115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378</v>
      </c>
      <c r="C16947" s="16" t="s">
        <v>116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378</v>
      </c>
      <c r="C16948" s="16" t="s">
        <v>117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378</v>
      </c>
      <c r="C16949" s="16" t="s">
        <v>118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378</v>
      </c>
      <c r="C16950" s="16" t="s">
        <v>119</v>
      </c>
      <c r="D16950" s="17">
        <v>0</v>
      </c>
      <c r="E16950" s="17">
        <v>3</v>
      </c>
      <c r="F16950" s="17">
        <v>0</v>
      </c>
      <c r="G16950" s="17">
        <v>0</v>
      </c>
      <c r="H16950" s="17">
        <v>4</v>
      </c>
    </row>
    <row r="16951" spans="1:8">
      <c r="A16951" s="15">
        <v>16946</v>
      </c>
      <c r="B16951" s="16" t="s">
        <v>378</v>
      </c>
      <c r="C16951" s="16" t="s">
        <v>120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378</v>
      </c>
      <c r="C16952" s="16" t="s">
        <v>121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378</v>
      </c>
      <c r="C16953" s="16" t="s">
        <v>122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378</v>
      </c>
      <c r="C16954" s="16" t="s">
        <v>123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378</v>
      </c>
      <c r="C16955" s="16" t="s">
        <v>124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378</v>
      </c>
      <c r="C16956" s="16" t="s">
        <v>380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378</v>
      </c>
      <c r="C16957" s="16" t="s">
        <v>372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378</v>
      </c>
      <c r="C16958" s="16" t="s">
        <v>125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378</v>
      </c>
      <c r="C16959" s="16" t="s">
        <v>126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378</v>
      </c>
      <c r="C16960" s="16" t="s">
        <v>127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378</v>
      </c>
      <c r="C16961" s="16" t="s">
        <v>128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378</v>
      </c>
      <c r="C16962" s="16" t="s">
        <v>129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378</v>
      </c>
      <c r="C16963" s="16" t="s">
        <v>130</v>
      </c>
      <c r="D16963" s="17">
        <v>0</v>
      </c>
      <c r="E16963" s="17">
        <v>0</v>
      </c>
      <c r="F16963" s="17">
        <v>0</v>
      </c>
      <c r="G16963" s="17">
        <v>0</v>
      </c>
      <c r="H16963" s="17">
        <v>0</v>
      </c>
    </row>
    <row r="16964" spans="1:8">
      <c r="A16964" s="15">
        <v>16959</v>
      </c>
      <c r="B16964" s="16" t="s">
        <v>378</v>
      </c>
      <c r="C16964" s="16" t="s">
        <v>131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378</v>
      </c>
      <c r="C16965" s="16" t="s">
        <v>132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378</v>
      </c>
      <c r="C16966" s="16" t="s">
        <v>381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378</v>
      </c>
      <c r="C16967" s="16" t="s">
        <v>133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378</v>
      </c>
      <c r="C16968" s="16" t="s">
        <v>134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378</v>
      </c>
      <c r="C16969" s="16" t="s">
        <v>135</v>
      </c>
      <c r="D16969" s="17">
        <v>0</v>
      </c>
      <c r="E16969" s="17">
        <v>0</v>
      </c>
      <c r="F16969" s="17">
        <v>4</v>
      </c>
      <c r="G16969" s="17">
        <v>0</v>
      </c>
      <c r="H16969" s="17">
        <v>5</v>
      </c>
    </row>
    <row r="16970" spans="1:8">
      <c r="A16970" s="15">
        <v>16965</v>
      </c>
      <c r="B16970" s="16" t="s">
        <v>378</v>
      </c>
      <c r="C16970" s="16" t="s">
        <v>136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378</v>
      </c>
      <c r="C16971" s="16" t="s">
        <v>137</v>
      </c>
      <c r="D16971" s="17">
        <v>0</v>
      </c>
      <c r="E16971" s="17">
        <v>0</v>
      </c>
      <c r="F16971" s="17">
        <v>0</v>
      </c>
      <c r="G16971" s="17">
        <v>0</v>
      </c>
      <c r="H16971" s="17">
        <v>0</v>
      </c>
    </row>
    <row r="16972" spans="1:8">
      <c r="A16972" s="15">
        <v>16967</v>
      </c>
      <c r="B16972" s="16" t="s">
        <v>378</v>
      </c>
      <c r="C16972" s="16" t="s">
        <v>138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378</v>
      </c>
      <c r="C16973" s="16" t="s">
        <v>139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378</v>
      </c>
      <c r="C16974" s="16" t="s">
        <v>140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378</v>
      </c>
      <c r="C16975" s="16" t="s">
        <v>141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378</v>
      </c>
      <c r="C16976" s="16" t="s">
        <v>142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378</v>
      </c>
      <c r="C16977" s="16" t="s">
        <v>143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378</v>
      </c>
      <c r="C16978" s="16" t="s">
        <v>144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378</v>
      </c>
      <c r="C16979" s="16" t="s">
        <v>349</v>
      </c>
      <c r="D16979" s="17">
        <v>0</v>
      </c>
      <c r="E16979" s="17">
        <v>0</v>
      </c>
      <c r="F16979" s="17">
        <v>5</v>
      </c>
      <c r="G16979" s="17">
        <v>0</v>
      </c>
      <c r="H16979" s="17">
        <v>4</v>
      </c>
    </row>
    <row r="16980" spans="1:8">
      <c r="A16980" s="15">
        <v>16975</v>
      </c>
      <c r="B16980" s="16" t="s">
        <v>378</v>
      </c>
      <c r="C16980" s="16" t="s">
        <v>145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378</v>
      </c>
      <c r="C16981" s="16" t="s">
        <v>146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378</v>
      </c>
      <c r="C16982" s="16" t="s">
        <v>147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378</v>
      </c>
      <c r="C16983" s="16" t="s">
        <v>148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378</v>
      </c>
      <c r="C16984" s="16" t="s">
        <v>350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378</v>
      </c>
      <c r="C16985" s="16" t="s">
        <v>149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378</v>
      </c>
      <c r="C16986" s="16" t="s">
        <v>150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378</v>
      </c>
      <c r="C16987" s="16" t="s">
        <v>351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378</v>
      </c>
      <c r="C16988" s="16" t="s">
        <v>151</v>
      </c>
      <c r="D16988" s="17">
        <v>0</v>
      </c>
      <c r="E16988" s="17">
        <v>0</v>
      </c>
      <c r="F16988" s="17">
        <v>0</v>
      </c>
      <c r="G16988" s="17">
        <v>0</v>
      </c>
      <c r="H16988" s="17">
        <v>4</v>
      </c>
    </row>
    <row r="16989" spans="1:8">
      <c r="A16989" s="15">
        <v>16984</v>
      </c>
      <c r="B16989" s="16" t="s">
        <v>378</v>
      </c>
      <c r="C16989" s="16" t="s">
        <v>152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378</v>
      </c>
      <c r="C16990" s="16" t="s">
        <v>352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378</v>
      </c>
      <c r="C16991" s="16" t="s">
        <v>153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378</v>
      </c>
      <c r="C16992" s="16" t="s">
        <v>154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378</v>
      </c>
      <c r="C16993" s="16" t="s">
        <v>155</v>
      </c>
      <c r="D16993" s="17">
        <v>0</v>
      </c>
      <c r="E16993" s="17">
        <v>0</v>
      </c>
      <c r="F16993" s="17">
        <v>0</v>
      </c>
      <c r="G16993" s="17">
        <v>0</v>
      </c>
      <c r="H16993" s="17">
        <v>0</v>
      </c>
    </row>
    <row r="16994" spans="1:8">
      <c r="A16994" s="15">
        <v>16989</v>
      </c>
      <c r="B16994" s="16" t="s">
        <v>378</v>
      </c>
      <c r="C16994" s="16" t="s">
        <v>156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378</v>
      </c>
      <c r="C16995" s="16" t="s">
        <v>157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378</v>
      </c>
      <c r="C16996" s="16" t="s">
        <v>158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378</v>
      </c>
      <c r="C16997" s="16" t="s">
        <v>159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378</v>
      </c>
      <c r="C16998" s="16" t="s">
        <v>160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378</v>
      </c>
      <c r="C16999" s="16" t="s">
        <v>161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378</v>
      </c>
      <c r="C17000" s="16" t="s">
        <v>162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378</v>
      </c>
      <c r="C17001" s="16" t="s">
        <v>163</v>
      </c>
      <c r="D17001" s="17">
        <v>0</v>
      </c>
      <c r="E17001" s="17">
        <v>0</v>
      </c>
      <c r="F17001" s="17">
        <v>50</v>
      </c>
      <c r="G17001" s="17">
        <v>62</v>
      </c>
      <c r="H17001" s="17">
        <v>116</v>
      </c>
    </row>
    <row r="17002" spans="1:8">
      <c r="A17002" s="15">
        <v>16997</v>
      </c>
      <c r="B17002" s="16" t="s">
        <v>378</v>
      </c>
      <c r="C17002" s="16" t="s">
        <v>164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378</v>
      </c>
      <c r="C17003" s="16" t="s">
        <v>165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378</v>
      </c>
      <c r="C17004" s="16" t="s">
        <v>166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378</v>
      </c>
      <c r="C17005" s="16" t="s">
        <v>167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378</v>
      </c>
      <c r="C17006" s="16" t="s">
        <v>168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378</v>
      </c>
      <c r="C17007" s="16" t="s">
        <v>353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378</v>
      </c>
      <c r="C17008" s="16" t="s">
        <v>169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378</v>
      </c>
      <c r="C17009" s="16" t="s">
        <v>170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378</v>
      </c>
      <c r="C17010" s="16" t="s">
        <v>171</v>
      </c>
      <c r="D17010" s="17">
        <v>0</v>
      </c>
      <c r="E17010" s="17">
        <v>0</v>
      </c>
      <c r="F17010" s="17">
        <v>0</v>
      </c>
      <c r="G17010" s="17">
        <v>0</v>
      </c>
      <c r="H17010" s="17">
        <v>0</v>
      </c>
    </row>
    <row r="17011" spans="1:8">
      <c r="A17011" s="15">
        <v>17006</v>
      </c>
      <c r="B17011" s="16" t="s">
        <v>378</v>
      </c>
      <c r="C17011" s="16" t="s">
        <v>172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378</v>
      </c>
      <c r="C17012" s="16" t="s">
        <v>173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378</v>
      </c>
      <c r="C17013" s="16" t="s">
        <v>174</v>
      </c>
      <c r="D17013" s="17">
        <v>0</v>
      </c>
      <c r="E17013" s="17">
        <v>0</v>
      </c>
      <c r="F17013" s="17">
        <v>0</v>
      </c>
      <c r="G17013" s="17">
        <v>0</v>
      </c>
      <c r="H17013" s="17">
        <v>0</v>
      </c>
    </row>
    <row r="17014" spans="1:8">
      <c r="A17014" s="15">
        <v>17009</v>
      </c>
      <c r="B17014" s="16" t="s">
        <v>378</v>
      </c>
      <c r="C17014" s="16" t="s">
        <v>175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378</v>
      </c>
      <c r="C17015" s="16" t="s">
        <v>176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378</v>
      </c>
      <c r="C17016" s="16" t="s">
        <v>177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378</v>
      </c>
      <c r="C17017" s="16" t="s">
        <v>178</v>
      </c>
      <c r="D17017" s="17">
        <v>0</v>
      </c>
      <c r="E17017" s="17">
        <v>0</v>
      </c>
      <c r="F17017" s="17">
        <v>0</v>
      </c>
      <c r="G17017" s="17">
        <v>9</v>
      </c>
      <c r="H17017" s="17">
        <v>9</v>
      </c>
    </row>
    <row r="17018" spans="1:8">
      <c r="A17018" s="15">
        <v>17013</v>
      </c>
      <c r="B17018" s="16" t="s">
        <v>378</v>
      </c>
      <c r="C17018" s="16" t="s">
        <v>179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378</v>
      </c>
      <c r="C17019" s="16" t="s">
        <v>180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378</v>
      </c>
      <c r="C17020" s="16" t="s">
        <v>181</v>
      </c>
      <c r="D17020" s="17">
        <v>0</v>
      </c>
      <c r="E17020" s="17">
        <v>0</v>
      </c>
      <c r="F17020" s="17">
        <v>0</v>
      </c>
      <c r="G17020" s="17">
        <v>0</v>
      </c>
      <c r="H17020" s="17">
        <v>4</v>
      </c>
    </row>
    <row r="17021" spans="1:8">
      <c r="A17021" s="15">
        <v>17016</v>
      </c>
      <c r="B17021" s="16" t="s">
        <v>378</v>
      </c>
      <c r="C17021" s="16" t="s">
        <v>182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378</v>
      </c>
      <c r="C17022" s="16" t="s">
        <v>183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378</v>
      </c>
      <c r="C17023" s="16" t="s">
        <v>184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378</v>
      </c>
      <c r="C17024" s="16" t="s">
        <v>185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378</v>
      </c>
      <c r="C17025" s="16" t="s">
        <v>186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378</v>
      </c>
      <c r="C17026" s="16" t="s">
        <v>354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378</v>
      </c>
      <c r="C17027" s="16" t="s">
        <v>187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378</v>
      </c>
      <c r="C17028" s="16" t="s">
        <v>188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378</v>
      </c>
      <c r="C17029" s="16" t="s">
        <v>189</v>
      </c>
      <c r="D17029" s="17">
        <v>0</v>
      </c>
      <c r="E17029" s="17">
        <v>0</v>
      </c>
      <c r="F17029" s="17">
        <v>0</v>
      </c>
      <c r="G17029" s="17">
        <v>0</v>
      </c>
      <c r="H17029" s="17">
        <v>0</v>
      </c>
    </row>
    <row r="17030" spans="1:8">
      <c r="A17030" s="15">
        <v>17025</v>
      </c>
      <c r="B17030" s="16" t="s">
        <v>378</v>
      </c>
      <c r="C17030" s="16" t="s">
        <v>190</v>
      </c>
      <c r="D17030" s="17">
        <v>0</v>
      </c>
      <c r="E17030" s="17">
        <v>0</v>
      </c>
      <c r="F17030" s="17">
        <v>0</v>
      </c>
      <c r="G17030" s="17">
        <v>0</v>
      </c>
      <c r="H17030" s="17">
        <v>0</v>
      </c>
    </row>
    <row r="17031" spans="1:8">
      <c r="A17031" s="15">
        <v>17026</v>
      </c>
      <c r="B17031" s="16" t="s">
        <v>378</v>
      </c>
      <c r="C17031" s="16" t="s">
        <v>191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378</v>
      </c>
      <c r="C17032" s="16" t="s">
        <v>192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378</v>
      </c>
      <c r="C17033" s="16" t="s">
        <v>355</v>
      </c>
      <c r="D17033" s="17">
        <v>0</v>
      </c>
      <c r="E17033" s="17">
        <v>0</v>
      </c>
      <c r="F17033" s="17">
        <v>0</v>
      </c>
      <c r="G17033" s="17">
        <v>0</v>
      </c>
      <c r="H17033" s="17">
        <v>0</v>
      </c>
    </row>
    <row r="17034" spans="1:8">
      <c r="A17034" s="15">
        <v>17029</v>
      </c>
      <c r="B17034" s="16" t="s">
        <v>378</v>
      </c>
      <c r="C17034" s="16" t="s">
        <v>193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378</v>
      </c>
      <c r="C17035" s="16" t="s">
        <v>194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378</v>
      </c>
      <c r="C17036" s="16" t="s">
        <v>195</v>
      </c>
      <c r="D17036" s="17">
        <v>0</v>
      </c>
      <c r="E17036" s="17">
        <v>0</v>
      </c>
      <c r="F17036" s="17">
        <v>3</v>
      </c>
      <c r="G17036" s="17">
        <v>0</v>
      </c>
      <c r="H17036" s="17">
        <v>6</v>
      </c>
    </row>
    <row r="17037" spans="1:8">
      <c r="A17037" s="15">
        <v>17032</v>
      </c>
      <c r="B17037" s="16" t="s">
        <v>378</v>
      </c>
      <c r="C17037" s="16" t="s">
        <v>196</v>
      </c>
      <c r="D17037" s="17">
        <v>0</v>
      </c>
      <c r="E17037" s="17">
        <v>0</v>
      </c>
      <c r="F17037" s="17">
        <v>3</v>
      </c>
      <c r="G17037" s="17">
        <v>0</v>
      </c>
      <c r="H17037" s="17">
        <v>3</v>
      </c>
    </row>
    <row r="17038" spans="1:8">
      <c r="A17038" s="15">
        <v>17033</v>
      </c>
      <c r="B17038" s="16" t="s">
        <v>378</v>
      </c>
      <c r="C17038" s="16" t="s">
        <v>197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378</v>
      </c>
      <c r="C17039" s="16" t="s">
        <v>198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378</v>
      </c>
      <c r="C17040" s="16" t="s">
        <v>199</v>
      </c>
      <c r="D17040" s="17">
        <v>0</v>
      </c>
      <c r="E17040" s="17">
        <v>0</v>
      </c>
      <c r="F17040" s="17">
        <v>9</v>
      </c>
      <c r="G17040" s="17">
        <v>0</v>
      </c>
      <c r="H17040" s="17">
        <v>10</v>
      </c>
    </row>
    <row r="17041" spans="1:8">
      <c r="A17041" s="15">
        <v>17036</v>
      </c>
      <c r="B17041" s="16" t="s">
        <v>378</v>
      </c>
      <c r="C17041" s="16" t="s">
        <v>200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378</v>
      </c>
      <c r="C17042" s="16" t="s">
        <v>201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378</v>
      </c>
      <c r="C17043" s="16" t="s">
        <v>202</v>
      </c>
      <c r="D17043" s="17">
        <v>0</v>
      </c>
      <c r="E17043" s="17">
        <v>0</v>
      </c>
      <c r="F17043" s="17">
        <v>0</v>
      </c>
      <c r="G17043" s="17">
        <v>7</v>
      </c>
      <c r="H17043" s="17">
        <v>9</v>
      </c>
    </row>
    <row r="17044" spans="1:8">
      <c r="A17044" s="15">
        <v>17039</v>
      </c>
      <c r="B17044" s="16" t="s">
        <v>378</v>
      </c>
      <c r="C17044" s="16" t="s">
        <v>203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378</v>
      </c>
      <c r="C17045" s="16" t="s">
        <v>204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378</v>
      </c>
      <c r="C17046" s="16" t="s">
        <v>205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378</v>
      </c>
      <c r="C17047" s="16" t="s">
        <v>356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378</v>
      </c>
      <c r="C17048" s="16" t="s">
        <v>206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378</v>
      </c>
      <c r="C17049" s="16" t="s">
        <v>207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378</v>
      </c>
      <c r="C17050" s="16" t="s">
        <v>208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378</v>
      </c>
      <c r="C17051" s="16" t="s">
        <v>209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378</v>
      </c>
      <c r="C17052" s="16" t="s">
        <v>357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378</v>
      </c>
      <c r="C17053" s="16" t="s">
        <v>358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378</v>
      </c>
      <c r="C17054" s="16" t="s">
        <v>359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378</v>
      </c>
      <c r="C17055" s="16" t="s">
        <v>210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378</v>
      </c>
      <c r="C17056" s="16" t="s">
        <v>360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378</v>
      </c>
      <c r="C17057" s="16" t="s">
        <v>211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378</v>
      </c>
      <c r="C17058" s="16" t="s">
        <v>212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378</v>
      </c>
      <c r="C17059" s="16" t="s">
        <v>213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378</v>
      </c>
      <c r="C17060" s="16" t="s">
        <v>214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378</v>
      </c>
      <c r="C17061" s="16" t="s">
        <v>215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378</v>
      </c>
      <c r="C17062" s="16" t="s">
        <v>216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378</v>
      </c>
      <c r="C17063" s="16" t="s">
        <v>217</v>
      </c>
      <c r="D17063" s="17">
        <v>0</v>
      </c>
      <c r="E17063" s="17">
        <v>0</v>
      </c>
      <c r="F17063" s="17">
        <v>0</v>
      </c>
      <c r="G17063" s="17">
        <v>0</v>
      </c>
      <c r="H17063" s="17">
        <v>0</v>
      </c>
    </row>
    <row r="17064" spans="1:8">
      <c r="A17064" s="15">
        <v>17059</v>
      </c>
      <c r="B17064" s="16" t="s">
        <v>378</v>
      </c>
      <c r="C17064" s="16" t="s">
        <v>218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378</v>
      </c>
      <c r="C17065" s="16" t="s">
        <v>219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378</v>
      </c>
      <c r="C17066" s="16" t="s">
        <v>361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378</v>
      </c>
      <c r="C17067" s="16" t="s">
        <v>220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378</v>
      </c>
      <c r="C17068" s="16" t="s">
        <v>221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378</v>
      </c>
      <c r="C17069" s="16" t="s">
        <v>222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378</v>
      </c>
      <c r="C17070" s="16" t="s">
        <v>223</v>
      </c>
      <c r="D17070" s="17">
        <v>0</v>
      </c>
      <c r="E17070" s="17">
        <v>0</v>
      </c>
      <c r="F17070" s="17">
        <v>3</v>
      </c>
      <c r="G17070" s="17">
        <v>0</v>
      </c>
      <c r="H17070" s="17">
        <v>0</v>
      </c>
    </row>
    <row r="17071" spans="1:8">
      <c r="A17071" s="15">
        <v>17066</v>
      </c>
      <c r="B17071" s="16" t="s">
        <v>378</v>
      </c>
      <c r="C17071" s="16" t="s">
        <v>224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378</v>
      </c>
      <c r="C17072" s="16" t="s">
        <v>225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378</v>
      </c>
      <c r="C17073" s="16" t="s">
        <v>226</v>
      </c>
      <c r="D17073" s="17">
        <v>0</v>
      </c>
      <c r="E17073" s="17">
        <v>0</v>
      </c>
      <c r="F17073" s="17">
        <v>0</v>
      </c>
      <c r="G17073" s="17">
        <v>0</v>
      </c>
      <c r="H17073" s="17">
        <v>6</v>
      </c>
    </row>
    <row r="17074" spans="1:8">
      <c r="A17074" s="15">
        <v>17069</v>
      </c>
      <c r="B17074" s="16" t="s">
        <v>378</v>
      </c>
      <c r="C17074" s="16" t="s">
        <v>227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378</v>
      </c>
      <c r="C17075" s="16" t="s">
        <v>228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378</v>
      </c>
      <c r="C17076" s="16" t="s">
        <v>373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378</v>
      </c>
      <c r="C17077" s="16" t="s">
        <v>229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378</v>
      </c>
      <c r="C17078" s="16" t="s">
        <v>230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378</v>
      </c>
      <c r="C17079" s="16" t="s">
        <v>231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378</v>
      </c>
      <c r="C17080" s="16" t="s">
        <v>232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378</v>
      </c>
      <c r="C17081" s="16" t="s">
        <v>233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378</v>
      </c>
      <c r="C17082" s="16" t="s">
        <v>362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378</v>
      </c>
      <c r="C17083" s="16" t="s">
        <v>234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378</v>
      </c>
      <c r="C17084" s="16" t="s">
        <v>235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378</v>
      </c>
      <c r="C17085" s="16" t="s">
        <v>236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378</v>
      </c>
      <c r="C17086" s="16" t="s">
        <v>237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378</v>
      </c>
      <c r="C17087" s="16" t="s">
        <v>238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378</v>
      </c>
      <c r="C17088" s="16" t="s">
        <v>239</v>
      </c>
      <c r="D17088" s="17">
        <v>0</v>
      </c>
      <c r="E17088" s="17">
        <v>0</v>
      </c>
      <c r="F17088" s="17">
        <v>0</v>
      </c>
      <c r="G17088" s="17">
        <v>0</v>
      </c>
      <c r="H17088" s="17">
        <v>0</v>
      </c>
    </row>
    <row r="17089" spans="1:8">
      <c r="A17089" s="15">
        <v>17084</v>
      </c>
      <c r="B17089" s="16" t="s">
        <v>378</v>
      </c>
      <c r="C17089" s="16" t="s">
        <v>374</v>
      </c>
      <c r="D17089" s="17">
        <v>0</v>
      </c>
      <c r="E17089" s="17">
        <v>0</v>
      </c>
      <c r="F17089" s="17">
        <v>0</v>
      </c>
      <c r="G17089" s="17">
        <v>0</v>
      </c>
      <c r="H17089" s="17">
        <v>0</v>
      </c>
    </row>
    <row r="17090" spans="1:8">
      <c r="A17090" s="15">
        <v>17085</v>
      </c>
      <c r="B17090" s="16" t="s">
        <v>378</v>
      </c>
      <c r="C17090" s="16" t="s">
        <v>240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378</v>
      </c>
      <c r="C17091" s="16" t="s">
        <v>241</v>
      </c>
      <c r="D17091" s="17">
        <v>0</v>
      </c>
      <c r="E17091" s="17">
        <v>0</v>
      </c>
      <c r="F17091" s="17">
        <v>0</v>
      </c>
      <c r="G17091" s="17">
        <v>0</v>
      </c>
      <c r="H17091" s="17">
        <v>0</v>
      </c>
    </row>
    <row r="17092" spans="1:8">
      <c r="A17092" s="15">
        <v>17087</v>
      </c>
      <c r="B17092" s="16" t="s">
        <v>378</v>
      </c>
      <c r="C17092" s="16" t="s">
        <v>382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378</v>
      </c>
      <c r="C17093" s="16" t="s">
        <v>242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378</v>
      </c>
      <c r="C17094" s="16" t="s">
        <v>243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378</v>
      </c>
      <c r="C17095" s="16" t="s">
        <v>244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378</v>
      </c>
      <c r="C17096" s="16" t="s">
        <v>245</v>
      </c>
      <c r="D17096" s="17">
        <v>0</v>
      </c>
      <c r="E17096" s="17">
        <v>0</v>
      </c>
      <c r="F17096" s="17">
        <v>5</v>
      </c>
      <c r="G17096" s="17">
        <v>8</v>
      </c>
      <c r="H17096" s="17">
        <v>14</v>
      </c>
    </row>
    <row r="17097" spans="1:8">
      <c r="A17097" s="15">
        <v>17092</v>
      </c>
      <c r="B17097" s="16" t="s">
        <v>378</v>
      </c>
      <c r="C17097" s="16" t="s">
        <v>246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378</v>
      </c>
      <c r="C17098" s="16" t="s">
        <v>247</v>
      </c>
      <c r="D17098" s="17">
        <v>3</v>
      </c>
      <c r="E17098" s="17">
        <v>0</v>
      </c>
      <c r="F17098" s="17">
        <v>21</v>
      </c>
      <c r="G17098" s="17">
        <v>11</v>
      </c>
      <c r="H17098" s="17">
        <v>37</v>
      </c>
    </row>
    <row r="17099" spans="1:8">
      <c r="A17099" s="15">
        <v>17094</v>
      </c>
      <c r="B17099" s="16" t="s">
        <v>378</v>
      </c>
      <c r="C17099" s="16" t="s">
        <v>248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378</v>
      </c>
      <c r="C17100" s="16" t="s">
        <v>249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378</v>
      </c>
      <c r="C17101" s="16" t="s">
        <v>250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378</v>
      </c>
      <c r="C17102" s="16" t="s">
        <v>251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378</v>
      </c>
      <c r="C17103" s="16" t="s">
        <v>252</v>
      </c>
      <c r="D17103" s="17">
        <v>0</v>
      </c>
      <c r="E17103" s="17">
        <v>0</v>
      </c>
      <c r="F17103" s="17">
        <v>0</v>
      </c>
      <c r="G17103" s="17">
        <v>0</v>
      </c>
      <c r="H17103" s="17">
        <v>0</v>
      </c>
    </row>
    <row r="17104" spans="1:8">
      <c r="A17104" s="15">
        <v>17099</v>
      </c>
      <c r="B17104" s="16" t="s">
        <v>378</v>
      </c>
      <c r="C17104" s="16" t="s">
        <v>253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378</v>
      </c>
      <c r="C17105" s="16" t="s">
        <v>254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378</v>
      </c>
      <c r="C17106" s="16" t="s">
        <v>255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378</v>
      </c>
      <c r="C17107" s="16" t="s">
        <v>256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378</v>
      </c>
      <c r="C17108" s="16" t="s">
        <v>257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378</v>
      </c>
      <c r="C17109" s="16" t="s">
        <v>258</v>
      </c>
      <c r="D17109" s="17">
        <v>0</v>
      </c>
      <c r="E17109" s="17">
        <v>0</v>
      </c>
      <c r="F17109" s="17">
        <v>0</v>
      </c>
      <c r="G17109" s="17">
        <v>3</v>
      </c>
      <c r="H17109" s="17">
        <v>4</v>
      </c>
    </row>
    <row r="17110" spans="1:8">
      <c r="A17110" s="15">
        <v>17105</v>
      </c>
      <c r="B17110" s="16" t="s">
        <v>378</v>
      </c>
      <c r="C17110" s="16" t="s">
        <v>259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378</v>
      </c>
      <c r="C17111" s="16" t="s">
        <v>260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378</v>
      </c>
      <c r="C17112" s="16" t="s">
        <v>261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378</v>
      </c>
      <c r="C17113" s="16" t="s">
        <v>262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378</v>
      </c>
      <c r="C17114" s="16" t="s">
        <v>263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378</v>
      </c>
      <c r="C17115" s="16" t="s">
        <v>264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378</v>
      </c>
      <c r="C17116" s="16" t="s">
        <v>265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378</v>
      </c>
      <c r="C17117" s="16" t="s">
        <v>266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378</v>
      </c>
      <c r="C17118" s="16" t="s">
        <v>267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378</v>
      </c>
      <c r="C17119" s="16" t="s">
        <v>268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378</v>
      </c>
      <c r="C17120" s="16" t="s">
        <v>269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378</v>
      </c>
      <c r="C17121" s="16" t="s">
        <v>363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378</v>
      </c>
      <c r="C17122" s="16" t="s">
        <v>270</v>
      </c>
      <c r="D17122" s="17">
        <v>0</v>
      </c>
      <c r="E17122" s="17">
        <v>0</v>
      </c>
      <c r="F17122" s="17">
        <v>0</v>
      </c>
      <c r="G17122" s="17">
        <v>0</v>
      </c>
      <c r="H17122" s="17">
        <v>5</v>
      </c>
    </row>
    <row r="17123" spans="1:8">
      <c r="A17123" s="15">
        <v>17118</v>
      </c>
      <c r="B17123" s="16" t="s">
        <v>378</v>
      </c>
      <c r="C17123" s="16" t="s">
        <v>271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378</v>
      </c>
      <c r="C17124" s="16" t="s">
        <v>272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378</v>
      </c>
      <c r="C17125" s="16" t="s">
        <v>273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378</v>
      </c>
      <c r="C17126" s="16" t="s">
        <v>274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378</v>
      </c>
      <c r="C17127" s="16" t="s">
        <v>275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378</v>
      </c>
      <c r="C17128" s="16" t="s">
        <v>276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378</v>
      </c>
      <c r="C17129" s="16" t="s">
        <v>277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378</v>
      </c>
      <c r="C17130" s="16" t="s">
        <v>278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378</v>
      </c>
      <c r="C17131" s="16" t="s">
        <v>364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378</v>
      </c>
      <c r="C17132" s="16" t="s">
        <v>279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378</v>
      </c>
      <c r="C17133" s="16" t="s">
        <v>280</v>
      </c>
      <c r="D17133" s="17">
        <v>0</v>
      </c>
      <c r="E17133" s="17">
        <v>0</v>
      </c>
      <c r="F17133" s="17">
        <v>6</v>
      </c>
      <c r="G17133" s="17">
        <v>16</v>
      </c>
      <c r="H17133" s="17">
        <v>21</v>
      </c>
    </row>
    <row r="17134" spans="1:8">
      <c r="A17134" s="15">
        <v>17129</v>
      </c>
      <c r="B17134" s="16" t="s">
        <v>378</v>
      </c>
      <c r="C17134" s="16" t="s">
        <v>281</v>
      </c>
      <c r="D17134" s="17">
        <v>0</v>
      </c>
      <c r="E17134" s="17">
        <v>0</v>
      </c>
      <c r="F17134" s="17">
        <v>0</v>
      </c>
      <c r="G17134" s="17">
        <v>0</v>
      </c>
      <c r="H17134" s="17">
        <v>0</v>
      </c>
    </row>
    <row r="17135" spans="1:8">
      <c r="A17135" s="15">
        <v>17130</v>
      </c>
      <c r="B17135" s="16" t="s">
        <v>378</v>
      </c>
      <c r="C17135" s="16" t="s">
        <v>282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378</v>
      </c>
      <c r="C17136" s="16" t="s">
        <v>283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378</v>
      </c>
      <c r="C17137" s="16" t="s">
        <v>284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378</v>
      </c>
      <c r="C17138" s="16" t="s">
        <v>285</v>
      </c>
      <c r="D17138" s="17">
        <v>0</v>
      </c>
      <c r="E17138" s="17">
        <v>0</v>
      </c>
      <c r="F17138" s="17">
        <v>5</v>
      </c>
      <c r="G17138" s="17">
        <v>0</v>
      </c>
      <c r="H17138" s="17">
        <v>0</v>
      </c>
    </row>
    <row r="17139" spans="1:8">
      <c r="A17139" s="15">
        <v>17134</v>
      </c>
      <c r="B17139" s="16" t="s">
        <v>378</v>
      </c>
      <c r="C17139" s="16" t="s">
        <v>375</v>
      </c>
      <c r="D17139" s="17">
        <v>0</v>
      </c>
      <c r="E17139" s="17">
        <v>0</v>
      </c>
      <c r="F17139" s="17">
        <v>0</v>
      </c>
      <c r="G17139" s="17">
        <v>0</v>
      </c>
      <c r="H17139" s="17">
        <v>0</v>
      </c>
    </row>
    <row r="17140" spans="1:8">
      <c r="A17140" s="15">
        <v>17135</v>
      </c>
      <c r="B17140" s="16" t="s">
        <v>378</v>
      </c>
      <c r="C17140" s="16" t="s">
        <v>286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378</v>
      </c>
      <c r="C17141" s="16" t="s">
        <v>287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378</v>
      </c>
      <c r="C17142" s="16" t="s">
        <v>288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378</v>
      </c>
      <c r="C17143" s="16" t="s">
        <v>289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378</v>
      </c>
      <c r="C17144" s="16" t="s">
        <v>290</v>
      </c>
      <c r="D17144" s="17">
        <v>0</v>
      </c>
      <c r="E17144" s="17">
        <v>0</v>
      </c>
      <c r="F17144" s="17">
        <v>0</v>
      </c>
      <c r="G17144" s="17">
        <v>0</v>
      </c>
      <c r="H17144" s="17">
        <v>5</v>
      </c>
    </row>
    <row r="17145" spans="1:8">
      <c r="A17145" s="15">
        <v>17140</v>
      </c>
      <c r="B17145" s="16" t="s">
        <v>378</v>
      </c>
      <c r="C17145" s="16" t="s">
        <v>291</v>
      </c>
      <c r="D17145" s="17">
        <v>0</v>
      </c>
      <c r="E17145" s="17">
        <v>0</v>
      </c>
      <c r="F17145" s="17">
        <v>0</v>
      </c>
      <c r="G17145" s="17">
        <v>0</v>
      </c>
      <c r="H17145" s="17">
        <v>0</v>
      </c>
    </row>
    <row r="17146" spans="1:8">
      <c r="A17146" s="15">
        <v>17141</v>
      </c>
      <c r="B17146" s="16" t="s">
        <v>378</v>
      </c>
      <c r="C17146" s="16" t="s">
        <v>292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378</v>
      </c>
      <c r="C17147" s="16" t="s">
        <v>293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378</v>
      </c>
      <c r="C17148" s="16" t="s">
        <v>365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378</v>
      </c>
      <c r="C17149" s="16" t="s">
        <v>294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378</v>
      </c>
      <c r="C17150" s="16" t="s">
        <v>295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378</v>
      </c>
      <c r="C17151" s="16" t="s">
        <v>296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378</v>
      </c>
      <c r="C17152" s="16" t="s">
        <v>297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378</v>
      </c>
      <c r="C17153" s="16" t="s">
        <v>298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378</v>
      </c>
      <c r="C17154" s="16" t="s">
        <v>299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378</v>
      </c>
      <c r="C17155" s="16" t="s">
        <v>300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378</v>
      </c>
      <c r="C17156" s="16" t="s">
        <v>301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378</v>
      </c>
      <c r="C17157" s="16" t="s">
        <v>366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378</v>
      </c>
      <c r="C17158" s="16" t="s">
        <v>302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378</v>
      </c>
      <c r="C17159" s="16" t="s">
        <v>383</v>
      </c>
      <c r="D17159" s="17">
        <v>0</v>
      </c>
      <c r="E17159" s="17">
        <v>0</v>
      </c>
      <c r="F17159" s="17">
        <v>0</v>
      </c>
      <c r="G17159" s="17">
        <v>0</v>
      </c>
      <c r="H17159" s="17">
        <v>0</v>
      </c>
    </row>
    <row r="17160" spans="1:8">
      <c r="A17160" s="15">
        <v>17155</v>
      </c>
      <c r="B17160" s="16" t="s">
        <v>378</v>
      </c>
      <c r="C17160" s="16" t="s">
        <v>384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378</v>
      </c>
      <c r="C17161" s="16" t="s">
        <v>385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378</v>
      </c>
      <c r="C17162" s="16" t="s">
        <v>386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378</v>
      </c>
      <c r="C17163" s="16" t="s">
        <v>387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378</v>
      </c>
      <c r="C17164" s="16" t="s">
        <v>303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378</v>
      </c>
      <c r="C17165" s="16" t="s">
        <v>304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378</v>
      </c>
      <c r="C17166" s="16" t="s">
        <v>376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378</v>
      </c>
      <c r="C17167" s="16" t="s">
        <v>305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378</v>
      </c>
      <c r="C17168" s="16" t="s">
        <v>306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378</v>
      </c>
      <c r="C17169" s="16" t="s">
        <v>307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378</v>
      </c>
      <c r="C17170" s="16" t="s">
        <v>308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378</v>
      </c>
      <c r="C17171" s="16" t="s">
        <v>309</v>
      </c>
      <c r="D17171" s="17">
        <v>0</v>
      </c>
      <c r="E17171" s="17">
        <v>0</v>
      </c>
      <c r="F17171" s="17">
        <v>0</v>
      </c>
      <c r="G17171" s="17">
        <v>0</v>
      </c>
      <c r="H17171" s="17">
        <v>0</v>
      </c>
    </row>
    <row r="17172" spans="1:8">
      <c r="A17172" s="15">
        <v>17167</v>
      </c>
      <c r="B17172" s="16" t="s">
        <v>378</v>
      </c>
      <c r="C17172" s="16" t="s">
        <v>310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378</v>
      </c>
      <c r="C17173" s="16" t="s">
        <v>311</v>
      </c>
      <c r="D17173" s="17">
        <v>0</v>
      </c>
      <c r="E17173" s="17">
        <v>0</v>
      </c>
      <c r="F17173" s="17">
        <v>0</v>
      </c>
      <c r="G17173" s="17">
        <v>0</v>
      </c>
      <c r="H17173" s="17">
        <v>3</v>
      </c>
    </row>
    <row r="17174" spans="1:8">
      <c r="A17174" s="15">
        <v>17169</v>
      </c>
      <c r="B17174" s="16" t="s">
        <v>378</v>
      </c>
      <c r="C17174" s="16" t="s">
        <v>312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378</v>
      </c>
      <c r="C17175" s="16" t="s">
        <v>313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378</v>
      </c>
      <c r="C17176" s="16" t="s">
        <v>314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378</v>
      </c>
      <c r="C17177" s="16" t="s">
        <v>388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378</v>
      </c>
      <c r="C17178" s="16" t="s">
        <v>367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378</v>
      </c>
      <c r="C17179" s="16" t="s">
        <v>315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378</v>
      </c>
      <c r="C17180" s="16" t="s">
        <v>316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378</v>
      </c>
      <c r="C17181" s="16" t="s">
        <v>317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378</v>
      </c>
      <c r="C17182" s="16" t="s">
        <v>318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378</v>
      </c>
      <c r="C17183" s="16" t="s">
        <v>319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378</v>
      </c>
      <c r="C17184" s="16" t="s">
        <v>320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378</v>
      </c>
      <c r="C17185" s="16" t="s">
        <v>321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378</v>
      </c>
      <c r="C17186" s="16" t="s">
        <v>377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378</v>
      </c>
      <c r="C17187" s="16" t="s">
        <v>322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378</v>
      </c>
      <c r="C17188" s="16" t="s">
        <v>323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378</v>
      </c>
      <c r="C17189" s="16" t="s">
        <v>324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378</v>
      </c>
      <c r="C17190" s="16" t="s">
        <v>325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378</v>
      </c>
      <c r="C17191" s="16" t="s">
        <v>368</v>
      </c>
      <c r="D17191" s="17">
        <v>0</v>
      </c>
      <c r="E17191" s="17">
        <v>0</v>
      </c>
      <c r="F17191" s="17">
        <v>0</v>
      </c>
      <c r="G17191" s="17">
        <v>0</v>
      </c>
      <c r="H17191" s="17">
        <v>0</v>
      </c>
    </row>
    <row r="17192" spans="1:8">
      <c r="A17192" s="15">
        <v>17187</v>
      </c>
      <c r="B17192" s="16" t="s">
        <v>378</v>
      </c>
      <c r="C17192" s="16" t="s">
        <v>326</v>
      </c>
      <c r="D17192" s="17">
        <v>0</v>
      </c>
      <c r="E17192" s="17">
        <v>0</v>
      </c>
      <c r="F17192" s="17">
        <v>3</v>
      </c>
      <c r="G17192" s="17">
        <v>4</v>
      </c>
      <c r="H17192" s="17">
        <v>8</v>
      </c>
    </row>
    <row r="17193" spans="1:8">
      <c r="A17193" s="15">
        <v>17188</v>
      </c>
      <c r="B17193" s="16" t="s">
        <v>378</v>
      </c>
      <c r="C17193" s="16" t="s">
        <v>327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378</v>
      </c>
      <c r="C17194" s="16" t="s">
        <v>328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378</v>
      </c>
      <c r="C17195" s="16" t="s">
        <v>329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378</v>
      </c>
      <c r="C17196" s="16" t="s">
        <v>379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378</v>
      </c>
      <c r="C17197" s="16" t="s">
        <v>369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378</v>
      </c>
      <c r="C17198" s="16" t="s">
        <v>389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378</v>
      </c>
      <c r="C17199" s="16" t="s">
        <v>390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378</v>
      </c>
      <c r="C17200" s="16" t="s">
        <v>330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378</v>
      </c>
      <c r="C17201" s="16" t="s">
        <v>391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378</v>
      </c>
      <c r="C17202" s="16" t="s">
        <v>392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378</v>
      </c>
      <c r="C17203" s="16" t="s">
        <v>393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378</v>
      </c>
      <c r="C17204" s="16" t="s">
        <v>331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378</v>
      </c>
      <c r="C17205" s="16" t="s">
        <v>394</v>
      </c>
      <c r="D17205" s="17">
        <v>333</v>
      </c>
      <c r="E17205" s="17">
        <v>204</v>
      </c>
      <c r="F17205" s="17">
        <v>1159</v>
      </c>
      <c r="G17205" s="17">
        <v>1158</v>
      </c>
      <c r="H17205" s="17">
        <v>2854</v>
      </c>
    </row>
    <row r="17206" spans="1:8">
      <c r="A17206" s="15">
        <v>17201</v>
      </c>
      <c r="B17206" s="16" t="s">
        <v>378</v>
      </c>
      <c r="C17206" s="16" t="s">
        <v>332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378</v>
      </c>
      <c r="C17207" s="16" t="s">
        <v>333</v>
      </c>
      <c r="D17207" s="17">
        <v>0</v>
      </c>
      <c r="E17207" s="17">
        <v>0</v>
      </c>
      <c r="F17207" s="17">
        <v>0</v>
      </c>
      <c r="G17207" s="17">
        <v>0</v>
      </c>
      <c r="H17207" s="17">
        <v>0</v>
      </c>
    </row>
    <row r="17208" spans="1:8">
      <c r="A17208" s="15">
        <v>17203</v>
      </c>
      <c r="B17208" s="16" t="s">
        <v>69</v>
      </c>
      <c r="C17208" s="16" t="s">
        <v>97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69</v>
      </c>
      <c r="C17209" s="16" t="s">
        <v>347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69</v>
      </c>
      <c r="C17210" s="16" t="s">
        <v>98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69</v>
      </c>
      <c r="C17211" s="16" t="s">
        <v>99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69</v>
      </c>
      <c r="C17212" s="16" t="s">
        <v>100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69</v>
      </c>
      <c r="C17213" s="16" t="s">
        <v>101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69</v>
      </c>
      <c r="C17214" s="16" t="s">
        <v>102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69</v>
      </c>
      <c r="C17215" s="16" t="s">
        <v>103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69</v>
      </c>
      <c r="C17216" s="16" t="s">
        <v>104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69</v>
      </c>
      <c r="C17217" s="16" t="s">
        <v>105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69</v>
      </c>
      <c r="C17218" s="16" t="s">
        <v>106</v>
      </c>
      <c r="D17218" s="17">
        <v>0</v>
      </c>
      <c r="E17218" s="17">
        <v>0</v>
      </c>
      <c r="F17218" s="17">
        <v>0</v>
      </c>
      <c r="G17218" s="17">
        <v>4</v>
      </c>
      <c r="H17218" s="17">
        <v>5</v>
      </c>
    </row>
    <row r="17219" spans="1:8">
      <c r="A17219" s="15">
        <v>17214</v>
      </c>
      <c r="B17219" s="16" t="s">
        <v>69</v>
      </c>
      <c r="C17219" s="16" t="s">
        <v>107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69</v>
      </c>
      <c r="C17220" s="16" t="s">
        <v>108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69</v>
      </c>
      <c r="C17221" s="16" t="s">
        <v>109</v>
      </c>
      <c r="D17221" s="17">
        <v>0</v>
      </c>
      <c r="E17221" s="17">
        <v>0</v>
      </c>
      <c r="F17221" s="17">
        <v>0</v>
      </c>
      <c r="G17221" s="17">
        <v>0</v>
      </c>
      <c r="H17221" s="17">
        <v>0</v>
      </c>
    </row>
    <row r="17222" spans="1:8">
      <c r="A17222" s="15">
        <v>17217</v>
      </c>
      <c r="B17222" s="16" t="s">
        <v>69</v>
      </c>
      <c r="C17222" s="16" t="s">
        <v>110</v>
      </c>
      <c r="D17222" s="17">
        <v>4705</v>
      </c>
      <c r="E17222" s="17">
        <v>2515</v>
      </c>
      <c r="F17222" s="17">
        <v>11151</v>
      </c>
      <c r="G17222" s="17">
        <v>4589</v>
      </c>
      <c r="H17222" s="17">
        <v>22965</v>
      </c>
    </row>
    <row r="17223" spans="1:8">
      <c r="A17223" s="15">
        <v>17218</v>
      </c>
      <c r="B17223" s="16" t="s">
        <v>69</v>
      </c>
      <c r="C17223" s="16" t="s">
        <v>348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69</v>
      </c>
      <c r="C17224" s="16" t="s">
        <v>111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69</v>
      </c>
      <c r="C17225" s="16" t="s">
        <v>112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69</v>
      </c>
      <c r="C17226" s="16" t="s">
        <v>113</v>
      </c>
      <c r="D17226" s="17">
        <v>0</v>
      </c>
      <c r="E17226" s="17">
        <v>0</v>
      </c>
      <c r="F17226" s="17">
        <v>10</v>
      </c>
      <c r="G17226" s="17">
        <v>11</v>
      </c>
      <c r="H17226" s="17">
        <v>25</v>
      </c>
    </row>
    <row r="17227" spans="1:8">
      <c r="A17227" s="15">
        <v>17222</v>
      </c>
      <c r="B17227" s="16" t="s">
        <v>69</v>
      </c>
      <c r="C17227" s="16" t="s">
        <v>114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69</v>
      </c>
      <c r="C17228" s="16" t="s">
        <v>115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69</v>
      </c>
      <c r="C17229" s="16" t="s">
        <v>116</v>
      </c>
      <c r="D17229" s="17">
        <v>0</v>
      </c>
      <c r="E17229" s="17">
        <v>0</v>
      </c>
      <c r="F17229" s="17">
        <v>0</v>
      </c>
      <c r="G17229" s="17">
        <v>0</v>
      </c>
      <c r="H17229" s="17">
        <v>0</v>
      </c>
    </row>
    <row r="17230" spans="1:8">
      <c r="A17230" s="15">
        <v>17225</v>
      </c>
      <c r="B17230" s="16" t="s">
        <v>69</v>
      </c>
      <c r="C17230" s="16" t="s">
        <v>117</v>
      </c>
      <c r="D17230" s="17">
        <v>0</v>
      </c>
      <c r="E17230" s="17">
        <v>0</v>
      </c>
      <c r="F17230" s="17">
        <v>0</v>
      </c>
      <c r="G17230" s="17">
        <v>0</v>
      </c>
      <c r="H17230" s="17">
        <v>6</v>
      </c>
    </row>
    <row r="17231" spans="1:8">
      <c r="A17231" s="15">
        <v>17226</v>
      </c>
      <c r="B17231" s="16" t="s">
        <v>69</v>
      </c>
      <c r="C17231" s="16" t="s">
        <v>118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69</v>
      </c>
      <c r="C17232" s="16" t="s">
        <v>119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69</v>
      </c>
      <c r="C17233" s="16" t="s">
        <v>120</v>
      </c>
      <c r="D17233" s="17">
        <v>0</v>
      </c>
      <c r="E17233" s="17">
        <v>0</v>
      </c>
      <c r="F17233" s="17">
        <v>6</v>
      </c>
      <c r="G17233" s="17">
        <v>0</v>
      </c>
      <c r="H17233" s="17">
        <v>6</v>
      </c>
    </row>
    <row r="17234" spans="1:8">
      <c r="A17234" s="15">
        <v>17229</v>
      </c>
      <c r="B17234" s="16" t="s">
        <v>69</v>
      </c>
      <c r="C17234" s="16" t="s">
        <v>121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69</v>
      </c>
      <c r="C17235" s="16" t="s">
        <v>122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69</v>
      </c>
      <c r="C17236" s="16" t="s">
        <v>123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69</v>
      </c>
      <c r="C17237" s="16" t="s">
        <v>124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69</v>
      </c>
      <c r="C17238" s="16" t="s">
        <v>380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69</v>
      </c>
      <c r="C17239" s="16" t="s">
        <v>372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69</v>
      </c>
      <c r="C17240" s="16" t="s">
        <v>125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69</v>
      </c>
      <c r="C17241" s="16" t="s">
        <v>126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69</v>
      </c>
      <c r="C17242" s="16" t="s">
        <v>127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69</v>
      </c>
      <c r="C17243" s="16" t="s">
        <v>128</v>
      </c>
      <c r="D17243" s="17">
        <v>0</v>
      </c>
      <c r="E17243" s="17">
        <v>0</v>
      </c>
      <c r="F17243" s="17">
        <v>0</v>
      </c>
      <c r="G17243" s="17">
        <v>0</v>
      </c>
      <c r="H17243" s="17">
        <v>0</v>
      </c>
    </row>
    <row r="17244" spans="1:8">
      <c r="A17244" s="15">
        <v>17239</v>
      </c>
      <c r="B17244" s="16" t="s">
        <v>69</v>
      </c>
      <c r="C17244" s="16" t="s">
        <v>129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69</v>
      </c>
      <c r="C17245" s="16" t="s">
        <v>130</v>
      </c>
      <c r="D17245" s="17">
        <v>0</v>
      </c>
      <c r="E17245" s="17">
        <v>0</v>
      </c>
      <c r="F17245" s="17">
        <v>0</v>
      </c>
      <c r="G17245" s="17">
        <v>0</v>
      </c>
      <c r="H17245" s="17">
        <v>0</v>
      </c>
    </row>
    <row r="17246" spans="1:8">
      <c r="A17246" s="15">
        <v>17241</v>
      </c>
      <c r="B17246" s="16" t="s">
        <v>69</v>
      </c>
      <c r="C17246" s="16" t="s">
        <v>131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69</v>
      </c>
      <c r="C17247" s="16" t="s">
        <v>132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69</v>
      </c>
      <c r="C17248" s="16" t="s">
        <v>381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69</v>
      </c>
      <c r="C17249" s="16" t="s">
        <v>133</v>
      </c>
      <c r="D17249" s="17">
        <v>0</v>
      </c>
      <c r="E17249" s="17">
        <v>3</v>
      </c>
      <c r="F17249" s="17">
        <v>4</v>
      </c>
      <c r="G17249" s="17">
        <v>0</v>
      </c>
      <c r="H17249" s="17">
        <v>8</v>
      </c>
    </row>
    <row r="17250" spans="1:8">
      <c r="A17250" s="15">
        <v>17245</v>
      </c>
      <c r="B17250" s="16" t="s">
        <v>69</v>
      </c>
      <c r="C17250" s="16" t="s">
        <v>134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69</v>
      </c>
      <c r="C17251" s="16" t="s">
        <v>135</v>
      </c>
      <c r="D17251" s="17">
        <v>0</v>
      </c>
      <c r="E17251" s="17">
        <v>0</v>
      </c>
      <c r="F17251" s="17">
        <v>18</v>
      </c>
      <c r="G17251" s="17">
        <v>4</v>
      </c>
      <c r="H17251" s="17">
        <v>21</v>
      </c>
    </row>
    <row r="17252" spans="1:8">
      <c r="A17252" s="15">
        <v>17247</v>
      </c>
      <c r="B17252" s="16" t="s">
        <v>69</v>
      </c>
      <c r="C17252" s="16" t="s">
        <v>136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69</v>
      </c>
      <c r="C17253" s="16" t="s">
        <v>137</v>
      </c>
      <c r="D17253" s="17">
        <v>0</v>
      </c>
      <c r="E17253" s="17">
        <v>0</v>
      </c>
      <c r="F17253" s="17">
        <v>0</v>
      </c>
      <c r="G17253" s="17">
        <v>0</v>
      </c>
      <c r="H17253" s="17">
        <v>0</v>
      </c>
    </row>
    <row r="17254" spans="1:8">
      <c r="A17254" s="15">
        <v>17249</v>
      </c>
      <c r="B17254" s="16" t="s">
        <v>69</v>
      </c>
      <c r="C17254" s="16" t="s">
        <v>138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69</v>
      </c>
      <c r="C17255" s="16" t="s">
        <v>139</v>
      </c>
      <c r="D17255" s="17">
        <v>0</v>
      </c>
      <c r="E17255" s="17">
        <v>0</v>
      </c>
      <c r="F17255" s="17">
        <v>0</v>
      </c>
      <c r="G17255" s="17">
        <v>0</v>
      </c>
      <c r="H17255" s="17">
        <v>0</v>
      </c>
    </row>
    <row r="17256" spans="1:8">
      <c r="A17256" s="15">
        <v>17251</v>
      </c>
      <c r="B17256" s="16" t="s">
        <v>69</v>
      </c>
      <c r="C17256" s="16" t="s">
        <v>140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69</v>
      </c>
      <c r="C17257" s="16" t="s">
        <v>141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69</v>
      </c>
      <c r="C17258" s="16" t="s">
        <v>142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69</v>
      </c>
      <c r="C17259" s="16" t="s">
        <v>143</v>
      </c>
      <c r="D17259" s="17">
        <v>0</v>
      </c>
      <c r="E17259" s="17">
        <v>0</v>
      </c>
      <c r="F17259" s="17">
        <v>9</v>
      </c>
      <c r="G17259" s="17">
        <v>0</v>
      </c>
      <c r="H17259" s="17">
        <v>12</v>
      </c>
    </row>
    <row r="17260" spans="1:8">
      <c r="A17260" s="15">
        <v>17255</v>
      </c>
      <c r="B17260" s="16" t="s">
        <v>69</v>
      </c>
      <c r="C17260" s="16" t="s">
        <v>144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69</v>
      </c>
      <c r="C17261" s="16" t="s">
        <v>349</v>
      </c>
      <c r="D17261" s="17">
        <v>3</v>
      </c>
      <c r="E17261" s="17">
        <v>0</v>
      </c>
      <c r="F17261" s="17">
        <v>29</v>
      </c>
      <c r="G17261" s="17">
        <v>7</v>
      </c>
      <c r="H17261" s="17">
        <v>43</v>
      </c>
    </row>
    <row r="17262" spans="1:8">
      <c r="A17262" s="15">
        <v>17257</v>
      </c>
      <c r="B17262" s="16" t="s">
        <v>69</v>
      </c>
      <c r="C17262" s="16" t="s">
        <v>145</v>
      </c>
      <c r="D17262" s="17">
        <v>0</v>
      </c>
      <c r="E17262" s="17">
        <v>0</v>
      </c>
      <c r="F17262" s="17">
        <v>0</v>
      </c>
      <c r="G17262" s="17">
        <v>0</v>
      </c>
      <c r="H17262" s="17">
        <v>0</v>
      </c>
    </row>
    <row r="17263" spans="1:8">
      <c r="A17263" s="15">
        <v>17258</v>
      </c>
      <c r="B17263" s="16" t="s">
        <v>69</v>
      </c>
      <c r="C17263" s="16" t="s">
        <v>146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69</v>
      </c>
      <c r="C17264" s="16" t="s">
        <v>147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69</v>
      </c>
      <c r="C17265" s="16" t="s">
        <v>148</v>
      </c>
      <c r="D17265" s="17">
        <v>0</v>
      </c>
      <c r="E17265" s="17">
        <v>0</v>
      </c>
      <c r="F17265" s="17">
        <v>0</v>
      </c>
      <c r="G17265" s="17">
        <v>0</v>
      </c>
      <c r="H17265" s="17">
        <v>0</v>
      </c>
    </row>
    <row r="17266" spans="1:8">
      <c r="A17266" s="15">
        <v>17261</v>
      </c>
      <c r="B17266" s="16" t="s">
        <v>69</v>
      </c>
      <c r="C17266" s="16" t="s">
        <v>350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69</v>
      </c>
      <c r="C17267" s="16" t="s">
        <v>149</v>
      </c>
      <c r="D17267" s="17">
        <v>0</v>
      </c>
      <c r="E17267" s="17">
        <v>0</v>
      </c>
      <c r="F17267" s="17">
        <v>0</v>
      </c>
      <c r="G17267" s="17">
        <v>0</v>
      </c>
      <c r="H17267" s="17">
        <v>0</v>
      </c>
    </row>
    <row r="17268" spans="1:8">
      <c r="A17268" s="15">
        <v>17263</v>
      </c>
      <c r="B17268" s="16" t="s">
        <v>69</v>
      </c>
      <c r="C17268" s="16" t="s">
        <v>150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69</v>
      </c>
      <c r="C17269" s="16" t="s">
        <v>351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69</v>
      </c>
      <c r="C17270" s="16" t="s">
        <v>151</v>
      </c>
      <c r="D17270" s="17">
        <v>0</v>
      </c>
      <c r="E17270" s="17">
        <v>0</v>
      </c>
      <c r="F17270" s="17">
        <v>3</v>
      </c>
      <c r="G17270" s="17">
        <v>3</v>
      </c>
      <c r="H17270" s="17">
        <v>12</v>
      </c>
    </row>
    <row r="17271" spans="1:8">
      <c r="A17271" s="15">
        <v>17266</v>
      </c>
      <c r="B17271" s="16" t="s">
        <v>69</v>
      </c>
      <c r="C17271" s="16" t="s">
        <v>152</v>
      </c>
      <c r="D17271" s="17">
        <v>0</v>
      </c>
      <c r="E17271" s="17">
        <v>0</v>
      </c>
      <c r="F17271" s="17">
        <v>0</v>
      </c>
      <c r="G17271" s="17">
        <v>0</v>
      </c>
      <c r="H17271" s="17">
        <v>0</v>
      </c>
    </row>
    <row r="17272" spans="1:8">
      <c r="A17272" s="15">
        <v>17267</v>
      </c>
      <c r="B17272" s="16" t="s">
        <v>69</v>
      </c>
      <c r="C17272" s="16" t="s">
        <v>352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69</v>
      </c>
      <c r="C17273" s="16" t="s">
        <v>153</v>
      </c>
      <c r="D17273" s="17">
        <v>0</v>
      </c>
      <c r="E17273" s="17">
        <v>0</v>
      </c>
      <c r="F17273" s="17">
        <v>4</v>
      </c>
      <c r="G17273" s="17">
        <v>0</v>
      </c>
      <c r="H17273" s="17">
        <v>4</v>
      </c>
    </row>
    <row r="17274" spans="1:8">
      <c r="A17274" s="15">
        <v>17269</v>
      </c>
      <c r="B17274" s="16" t="s">
        <v>69</v>
      </c>
      <c r="C17274" s="16" t="s">
        <v>154</v>
      </c>
      <c r="D17274" s="17">
        <v>0</v>
      </c>
      <c r="E17274" s="17">
        <v>0</v>
      </c>
      <c r="F17274" s="17">
        <v>3</v>
      </c>
      <c r="G17274" s="17">
        <v>0</v>
      </c>
      <c r="H17274" s="17">
        <v>4</v>
      </c>
    </row>
    <row r="17275" spans="1:8">
      <c r="A17275" s="15">
        <v>17270</v>
      </c>
      <c r="B17275" s="16" t="s">
        <v>69</v>
      </c>
      <c r="C17275" s="16" t="s">
        <v>155</v>
      </c>
      <c r="D17275" s="17">
        <v>0</v>
      </c>
      <c r="E17275" s="17">
        <v>0</v>
      </c>
      <c r="F17275" s="17">
        <v>6</v>
      </c>
      <c r="G17275" s="17">
        <v>4</v>
      </c>
      <c r="H17275" s="17">
        <v>15</v>
      </c>
    </row>
    <row r="17276" spans="1:8">
      <c r="A17276" s="15">
        <v>17271</v>
      </c>
      <c r="B17276" s="16" t="s">
        <v>69</v>
      </c>
      <c r="C17276" s="16" t="s">
        <v>156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69</v>
      </c>
      <c r="C17277" s="16" t="s">
        <v>157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69</v>
      </c>
      <c r="C17278" s="16" t="s">
        <v>158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69</v>
      </c>
      <c r="C17279" s="16" t="s">
        <v>159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69</v>
      </c>
      <c r="C17280" s="16" t="s">
        <v>160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69</v>
      </c>
      <c r="C17281" s="16" t="s">
        <v>161</v>
      </c>
      <c r="D17281" s="17">
        <v>0</v>
      </c>
      <c r="E17281" s="17">
        <v>0</v>
      </c>
      <c r="F17281" s="17">
        <v>0</v>
      </c>
      <c r="G17281" s="17">
        <v>10</v>
      </c>
      <c r="H17281" s="17">
        <v>14</v>
      </c>
    </row>
    <row r="17282" spans="1:8">
      <c r="A17282" s="15">
        <v>17277</v>
      </c>
      <c r="B17282" s="16" t="s">
        <v>69</v>
      </c>
      <c r="C17282" s="16" t="s">
        <v>162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69</v>
      </c>
      <c r="C17283" s="16" t="s">
        <v>163</v>
      </c>
      <c r="D17283" s="17">
        <v>9</v>
      </c>
      <c r="E17283" s="17">
        <v>15</v>
      </c>
      <c r="F17283" s="17">
        <v>473</v>
      </c>
      <c r="G17283" s="17">
        <v>580</v>
      </c>
      <c r="H17283" s="17">
        <v>1070</v>
      </c>
    </row>
    <row r="17284" spans="1:8">
      <c r="A17284" s="15">
        <v>17279</v>
      </c>
      <c r="B17284" s="16" t="s">
        <v>69</v>
      </c>
      <c r="C17284" s="16" t="s">
        <v>164</v>
      </c>
      <c r="D17284" s="17">
        <v>0</v>
      </c>
      <c r="E17284" s="17">
        <v>0</v>
      </c>
      <c r="F17284" s="17">
        <v>0</v>
      </c>
      <c r="G17284" s="17">
        <v>0</v>
      </c>
      <c r="H17284" s="17">
        <v>0</v>
      </c>
    </row>
    <row r="17285" spans="1:8">
      <c r="A17285" s="15">
        <v>17280</v>
      </c>
      <c r="B17285" s="16" t="s">
        <v>69</v>
      </c>
      <c r="C17285" s="16" t="s">
        <v>165</v>
      </c>
      <c r="D17285" s="17">
        <v>0</v>
      </c>
      <c r="E17285" s="17">
        <v>0</v>
      </c>
      <c r="F17285" s="17">
        <v>0</v>
      </c>
      <c r="G17285" s="17">
        <v>0</v>
      </c>
      <c r="H17285" s="17">
        <v>0</v>
      </c>
    </row>
    <row r="17286" spans="1:8">
      <c r="A17286" s="15">
        <v>17281</v>
      </c>
      <c r="B17286" s="16" t="s">
        <v>69</v>
      </c>
      <c r="C17286" s="16" t="s">
        <v>166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69</v>
      </c>
      <c r="C17287" s="16" t="s">
        <v>167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69</v>
      </c>
      <c r="C17288" s="16" t="s">
        <v>168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69</v>
      </c>
      <c r="C17289" s="16" t="s">
        <v>353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69</v>
      </c>
      <c r="C17290" s="16" t="s">
        <v>169</v>
      </c>
      <c r="D17290" s="17">
        <v>0</v>
      </c>
      <c r="E17290" s="17">
        <v>0</v>
      </c>
      <c r="F17290" s="17">
        <v>5</v>
      </c>
      <c r="G17290" s="17">
        <v>0</v>
      </c>
      <c r="H17290" s="17">
        <v>5</v>
      </c>
    </row>
    <row r="17291" spans="1:8">
      <c r="A17291" s="15">
        <v>17286</v>
      </c>
      <c r="B17291" s="16" t="s">
        <v>69</v>
      </c>
      <c r="C17291" s="16" t="s">
        <v>170</v>
      </c>
      <c r="D17291" s="17">
        <v>0</v>
      </c>
      <c r="E17291" s="17">
        <v>0</v>
      </c>
      <c r="F17291" s="17">
        <v>4</v>
      </c>
      <c r="G17291" s="17">
        <v>5</v>
      </c>
      <c r="H17291" s="17">
        <v>9</v>
      </c>
    </row>
    <row r="17292" spans="1:8">
      <c r="A17292" s="15">
        <v>17287</v>
      </c>
      <c r="B17292" s="16" t="s">
        <v>69</v>
      </c>
      <c r="C17292" s="16" t="s">
        <v>171</v>
      </c>
      <c r="D17292" s="17">
        <v>0</v>
      </c>
      <c r="E17292" s="17">
        <v>0</v>
      </c>
      <c r="F17292" s="17">
        <v>6</v>
      </c>
      <c r="G17292" s="17">
        <v>7</v>
      </c>
      <c r="H17292" s="17">
        <v>10</v>
      </c>
    </row>
    <row r="17293" spans="1:8">
      <c r="A17293" s="15">
        <v>17288</v>
      </c>
      <c r="B17293" s="16" t="s">
        <v>69</v>
      </c>
      <c r="C17293" s="16" t="s">
        <v>172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69</v>
      </c>
      <c r="C17294" s="16" t="s">
        <v>173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69</v>
      </c>
      <c r="C17295" s="16" t="s">
        <v>174</v>
      </c>
      <c r="D17295" s="17">
        <v>0</v>
      </c>
      <c r="E17295" s="17">
        <v>0</v>
      </c>
      <c r="F17295" s="17">
        <v>0</v>
      </c>
      <c r="G17295" s="17">
        <v>0</v>
      </c>
      <c r="H17295" s="17">
        <v>0</v>
      </c>
    </row>
    <row r="17296" spans="1:8">
      <c r="A17296" s="15">
        <v>17291</v>
      </c>
      <c r="B17296" s="16" t="s">
        <v>69</v>
      </c>
      <c r="C17296" s="16" t="s">
        <v>175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69</v>
      </c>
      <c r="C17297" s="16" t="s">
        <v>176</v>
      </c>
      <c r="D17297" s="17">
        <v>0</v>
      </c>
      <c r="E17297" s="17">
        <v>0</v>
      </c>
      <c r="F17297" s="17">
        <v>0</v>
      </c>
      <c r="G17297" s="17">
        <v>6</v>
      </c>
      <c r="H17297" s="17">
        <v>6</v>
      </c>
    </row>
    <row r="17298" spans="1:8">
      <c r="A17298" s="15">
        <v>17293</v>
      </c>
      <c r="B17298" s="16" t="s">
        <v>69</v>
      </c>
      <c r="C17298" s="16" t="s">
        <v>177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69</v>
      </c>
      <c r="C17299" s="16" t="s">
        <v>178</v>
      </c>
      <c r="D17299" s="17">
        <v>0</v>
      </c>
      <c r="E17299" s="17">
        <v>0</v>
      </c>
      <c r="F17299" s="17">
        <v>47</v>
      </c>
      <c r="G17299" s="17">
        <v>99</v>
      </c>
      <c r="H17299" s="17">
        <v>141</v>
      </c>
    </row>
    <row r="17300" spans="1:8">
      <c r="A17300" s="15">
        <v>17295</v>
      </c>
      <c r="B17300" s="16" t="s">
        <v>69</v>
      </c>
      <c r="C17300" s="16" t="s">
        <v>179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69</v>
      </c>
      <c r="C17301" s="16" t="s">
        <v>180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69</v>
      </c>
      <c r="C17302" s="16" t="s">
        <v>181</v>
      </c>
      <c r="D17302" s="17">
        <v>0</v>
      </c>
      <c r="E17302" s="17">
        <v>0</v>
      </c>
      <c r="F17302" s="17">
        <v>4</v>
      </c>
      <c r="G17302" s="17">
        <v>12</v>
      </c>
      <c r="H17302" s="17">
        <v>21</v>
      </c>
    </row>
    <row r="17303" spans="1:8">
      <c r="A17303" s="15">
        <v>17298</v>
      </c>
      <c r="B17303" s="16" t="s">
        <v>69</v>
      </c>
      <c r="C17303" s="16" t="s">
        <v>182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69</v>
      </c>
      <c r="C17304" s="16" t="s">
        <v>183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69</v>
      </c>
      <c r="C17305" s="16" t="s">
        <v>184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69</v>
      </c>
      <c r="C17306" s="16" t="s">
        <v>185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69</v>
      </c>
      <c r="C17307" s="16" t="s">
        <v>186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69</v>
      </c>
      <c r="C17308" s="16" t="s">
        <v>354</v>
      </c>
      <c r="D17308" s="17">
        <v>0</v>
      </c>
      <c r="E17308" s="17">
        <v>0</v>
      </c>
      <c r="F17308" s="17">
        <v>0</v>
      </c>
      <c r="G17308" s="17">
        <v>0</v>
      </c>
      <c r="H17308" s="17">
        <v>0</v>
      </c>
    </row>
    <row r="17309" spans="1:8">
      <c r="A17309" s="15">
        <v>17304</v>
      </c>
      <c r="B17309" s="16" t="s">
        <v>69</v>
      </c>
      <c r="C17309" s="16" t="s">
        <v>187</v>
      </c>
      <c r="D17309" s="17">
        <v>0</v>
      </c>
      <c r="E17309" s="17">
        <v>0</v>
      </c>
      <c r="F17309" s="17">
        <v>0</v>
      </c>
      <c r="G17309" s="17">
        <v>0</v>
      </c>
      <c r="H17309" s="17">
        <v>0</v>
      </c>
    </row>
    <row r="17310" spans="1:8">
      <c r="A17310" s="15">
        <v>17305</v>
      </c>
      <c r="B17310" s="16" t="s">
        <v>69</v>
      </c>
      <c r="C17310" s="16" t="s">
        <v>188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69</v>
      </c>
      <c r="C17311" s="16" t="s">
        <v>189</v>
      </c>
      <c r="D17311" s="17">
        <v>0</v>
      </c>
      <c r="E17311" s="17">
        <v>0</v>
      </c>
      <c r="F17311" s="17">
        <v>0</v>
      </c>
      <c r="G17311" s="17">
        <v>0</v>
      </c>
      <c r="H17311" s="17">
        <v>0</v>
      </c>
    </row>
    <row r="17312" spans="1:8">
      <c r="A17312" s="15">
        <v>17307</v>
      </c>
      <c r="B17312" s="16" t="s">
        <v>69</v>
      </c>
      <c r="C17312" s="16" t="s">
        <v>190</v>
      </c>
      <c r="D17312" s="17">
        <v>0</v>
      </c>
      <c r="E17312" s="17">
        <v>0</v>
      </c>
      <c r="F17312" s="17">
        <v>0</v>
      </c>
      <c r="G17312" s="17">
        <v>0</v>
      </c>
      <c r="H17312" s="17">
        <v>0</v>
      </c>
    </row>
    <row r="17313" spans="1:8">
      <c r="A17313" s="15">
        <v>17308</v>
      </c>
      <c r="B17313" s="16" t="s">
        <v>69</v>
      </c>
      <c r="C17313" s="16" t="s">
        <v>191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69</v>
      </c>
      <c r="C17314" s="16" t="s">
        <v>192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69</v>
      </c>
      <c r="C17315" s="16" t="s">
        <v>355</v>
      </c>
      <c r="D17315" s="17">
        <v>0</v>
      </c>
      <c r="E17315" s="17">
        <v>0</v>
      </c>
      <c r="F17315" s="17">
        <v>4</v>
      </c>
      <c r="G17315" s="17">
        <v>0</v>
      </c>
      <c r="H17315" s="17">
        <v>7</v>
      </c>
    </row>
    <row r="17316" spans="1:8">
      <c r="A17316" s="15">
        <v>17311</v>
      </c>
      <c r="B17316" s="16" t="s">
        <v>69</v>
      </c>
      <c r="C17316" s="16" t="s">
        <v>193</v>
      </c>
      <c r="D17316" s="17">
        <v>0</v>
      </c>
      <c r="E17316" s="17">
        <v>0</v>
      </c>
      <c r="F17316" s="17">
        <v>3</v>
      </c>
      <c r="G17316" s="17">
        <v>5</v>
      </c>
      <c r="H17316" s="17">
        <v>13</v>
      </c>
    </row>
    <row r="17317" spans="1:8">
      <c r="A17317" s="15">
        <v>17312</v>
      </c>
      <c r="B17317" s="16" t="s">
        <v>69</v>
      </c>
      <c r="C17317" s="16" t="s">
        <v>194</v>
      </c>
      <c r="D17317" s="17">
        <v>0</v>
      </c>
      <c r="E17317" s="17">
        <v>0</v>
      </c>
      <c r="F17317" s="17">
        <v>0</v>
      </c>
      <c r="G17317" s="17">
        <v>0</v>
      </c>
      <c r="H17317" s="17">
        <v>0</v>
      </c>
    </row>
    <row r="17318" spans="1:8">
      <c r="A17318" s="15">
        <v>17313</v>
      </c>
      <c r="B17318" s="16" t="s">
        <v>69</v>
      </c>
      <c r="C17318" s="16" t="s">
        <v>195</v>
      </c>
      <c r="D17318" s="17">
        <v>11</v>
      </c>
      <c r="E17318" s="17">
        <v>4</v>
      </c>
      <c r="F17318" s="17">
        <v>70</v>
      </c>
      <c r="G17318" s="17">
        <v>17</v>
      </c>
      <c r="H17318" s="17">
        <v>103</v>
      </c>
    </row>
    <row r="17319" spans="1:8">
      <c r="A17319" s="15">
        <v>17314</v>
      </c>
      <c r="B17319" s="16" t="s">
        <v>69</v>
      </c>
      <c r="C17319" s="16" t="s">
        <v>196</v>
      </c>
      <c r="D17319" s="17">
        <v>0</v>
      </c>
      <c r="E17319" s="17">
        <v>0</v>
      </c>
      <c r="F17319" s="17">
        <v>0</v>
      </c>
      <c r="G17319" s="17">
        <v>7</v>
      </c>
      <c r="H17319" s="17">
        <v>8</v>
      </c>
    </row>
    <row r="17320" spans="1:8">
      <c r="A17320" s="15">
        <v>17315</v>
      </c>
      <c r="B17320" s="16" t="s">
        <v>69</v>
      </c>
      <c r="C17320" s="16" t="s">
        <v>197</v>
      </c>
      <c r="D17320" s="17">
        <v>0</v>
      </c>
      <c r="E17320" s="17">
        <v>0</v>
      </c>
      <c r="F17320" s="17">
        <v>0</v>
      </c>
      <c r="G17320" s="17">
        <v>0</v>
      </c>
      <c r="H17320" s="17">
        <v>0</v>
      </c>
    </row>
    <row r="17321" spans="1:8">
      <c r="A17321" s="15">
        <v>17316</v>
      </c>
      <c r="B17321" s="16" t="s">
        <v>69</v>
      </c>
      <c r="C17321" s="16" t="s">
        <v>198</v>
      </c>
      <c r="D17321" s="17">
        <v>0</v>
      </c>
      <c r="E17321" s="17">
        <v>0</v>
      </c>
      <c r="F17321" s="17">
        <v>0</v>
      </c>
      <c r="G17321" s="17">
        <v>0</v>
      </c>
      <c r="H17321" s="17">
        <v>5</v>
      </c>
    </row>
    <row r="17322" spans="1:8">
      <c r="A17322" s="15">
        <v>17317</v>
      </c>
      <c r="B17322" s="16" t="s">
        <v>69</v>
      </c>
      <c r="C17322" s="16" t="s">
        <v>199</v>
      </c>
      <c r="D17322" s="17">
        <v>10</v>
      </c>
      <c r="E17322" s="17">
        <v>3</v>
      </c>
      <c r="F17322" s="17">
        <v>31</v>
      </c>
      <c r="G17322" s="17">
        <v>27</v>
      </c>
      <c r="H17322" s="17">
        <v>68</v>
      </c>
    </row>
    <row r="17323" spans="1:8">
      <c r="A17323" s="15">
        <v>17318</v>
      </c>
      <c r="B17323" s="16" t="s">
        <v>69</v>
      </c>
      <c r="C17323" s="16" t="s">
        <v>200</v>
      </c>
      <c r="D17323" s="17">
        <v>0</v>
      </c>
      <c r="E17323" s="17">
        <v>0</v>
      </c>
      <c r="F17323" s="17">
        <v>0</v>
      </c>
      <c r="G17323" s="17">
        <v>0</v>
      </c>
      <c r="H17323" s="17">
        <v>3</v>
      </c>
    </row>
    <row r="17324" spans="1:8">
      <c r="A17324" s="15">
        <v>17319</v>
      </c>
      <c r="B17324" s="16" t="s">
        <v>69</v>
      </c>
      <c r="C17324" s="16" t="s">
        <v>201</v>
      </c>
      <c r="D17324" s="17">
        <v>0</v>
      </c>
      <c r="E17324" s="17">
        <v>0</v>
      </c>
      <c r="F17324" s="17">
        <v>9</v>
      </c>
      <c r="G17324" s="17">
        <v>0</v>
      </c>
      <c r="H17324" s="17">
        <v>9</v>
      </c>
    </row>
    <row r="17325" spans="1:8">
      <c r="A17325" s="15">
        <v>17320</v>
      </c>
      <c r="B17325" s="16" t="s">
        <v>69</v>
      </c>
      <c r="C17325" s="16" t="s">
        <v>202</v>
      </c>
      <c r="D17325" s="17">
        <v>0</v>
      </c>
      <c r="E17325" s="17">
        <v>4</v>
      </c>
      <c r="F17325" s="17">
        <v>52</v>
      </c>
      <c r="G17325" s="17">
        <v>142</v>
      </c>
      <c r="H17325" s="17">
        <v>201</v>
      </c>
    </row>
    <row r="17326" spans="1:8">
      <c r="A17326" s="15">
        <v>17321</v>
      </c>
      <c r="B17326" s="16" t="s">
        <v>69</v>
      </c>
      <c r="C17326" s="16" t="s">
        <v>203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69</v>
      </c>
      <c r="C17327" s="16" t="s">
        <v>204</v>
      </c>
      <c r="D17327" s="17">
        <v>0</v>
      </c>
      <c r="E17327" s="17">
        <v>0</v>
      </c>
      <c r="F17327" s="17">
        <v>8</v>
      </c>
      <c r="G17327" s="17">
        <v>5</v>
      </c>
      <c r="H17327" s="17">
        <v>12</v>
      </c>
    </row>
    <row r="17328" spans="1:8">
      <c r="A17328" s="15">
        <v>17323</v>
      </c>
      <c r="B17328" s="16" t="s">
        <v>69</v>
      </c>
      <c r="C17328" s="16" t="s">
        <v>205</v>
      </c>
      <c r="D17328" s="17">
        <v>0</v>
      </c>
      <c r="E17328" s="17">
        <v>0</v>
      </c>
      <c r="F17328" s="17">
        <v>0</v>
      </c>
      <c r="G17328" s="17">
        <v>0</v>
      </c>
      <c r="H17328" s="17">
        <v>0</v>
      </c>
    </row>
    <row r="17329" spans="1:8">
      <c r="A17329" s="15">
        <v>17324</v>
      </c>
      <c r="B17329" s="16" t="s">
        <v>69</v>
      </c>
      <c r="C17329" s="16" t="s">
        <v>356</v>
      </c>
      <c r="D17329" s="17">
        <v>0</v>
      </c>
      <c r="E17329" s="17">
        <v>0</v>
      </c>
      <c r="F17329" s="17">
        <v>6</v>
      </c>
      <c r="G17329" s="17">
        <v>0</v>
      </c>
      <c r="H17329" s="17">
        <v>6</v>
      </c>
    </row>
    <row r="17330" spans="1:8">
      <c r="A17330" s="15">
        <v>17325</v>
      </c>
      <c r="B17330" s="16" t="s">
        <v>69</v>
      </c>
      <c r="C17330" s="16" t="s">
        <v>206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69</v>
      </c>
      <c r="C17331" s="16" t="s">
        <v>207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69</v>
      </c>
      <c r="C17332" s="16" t="s">
        <v>208</v>
      </c>
      <c r="D17332" s="17">
        <v>0</v>
      </c>
      <c r="E17332" s="17">
        <v>0</v>
      </c>
      <c r="F17332" s="17">
        <v>3</v>
      </c>
      <c r="G17332" s="17">
        <v>0</v>
      </c>
      <c r="H17332" s="17">
        <v>4</v>
      </c>
    </row>
    <row r="17333" spans="1:8">
      <c r="A17333" s="15">
        <v>17328</v>
      </c>
      <c r="B17333" s="16" t="s">
        <v>69</v>
      </c>
      <c r="C17333" s="16" t="s">
        <v>209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69</v>
      </c>
      <c r="C17334" s="16" t="s">
        <v>357</v>
      </c>
      <c r="D17334" s="17">
        <v>0</v>
      </c>
      <c r="E17334" s="17">
        <v>0</v>
      </c>
      <c r="F17334" s="17">
        <v>0</v>
      </c>
      <c r="G17334" s="17">
        <v>0</v>
      </c>
      <c r="H17334" s="17">
        <v>0</v>
      </c>
    </row>
    <row r="17335" spans="1:8">
      <c r="A17335" s="15">
        <v>17330</v>
      </c>
      <c r="B17335" s="16" t="s">
        <v>69</v>
      </c>
      <c r="C17335" s="16" t="s">
        <v>358</v>
      </c>
      <c r="D17335" s="17">
        <v>0</v>
      </c>
      <c r="E17335" s="17">
        <v>4</v>
      </c>
      <c r="F17335" s="17">
        <v>15</v>
      </c>
      <c r="G17335" s="17">
        <v>0</v>
      </c>
      <c r="H17335" s="17">
        <v>14</v>
      </c>
    </row>
    <row r="17336" spans="1:8">
      <c r="A17336" s="15">
        <v>17331</v>
      </c>
      <c r="B17336" s="16" t="s">
        <v>69</v>
      </c>
      <c r="C17336" s="16" t="s">
        <v>359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69</v>
      </c>
      <c r="C17337" s="16" t="s">
        <v>210</v>
      </c>
      <c r="D17337" s="17">
        <v>0</v>
      </c>
      <c r="E17337" s="17">
        <v>0</v>
      </c>
      <c r="F17337" s="17">
        <v>3</v>
      </c>
      <c r="G17337" s="17">
        <v>0</v>
      </c>
      <c r="H17337" s="17">
        <v>3</v>
      </c>
    </row>
    <row r="17338" spans="1:8">
      <c r="A17338" s="15">
        <v>17333</v>
      </c>
      <c r="B17338" s="16" t="s">
        <v>69</v>
      </c>
      <c r="C17338" s="16" t="s">
        <v>360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69</v>
      </c>
      <c r="C17339" s="16" t="s">
        <v>211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69</v>
      </c>
      <c r="C17340" s="16" t="s">
        <v>212</v>
      </c>
      <c r="D17340" s="17">
        <v>0</v>
      </c>
      <c r="E17340" s="17">
        <v>0</v>
      </c>
      <c r="F17340" s="17">
        <v>0</v>
      </c>
      <c r="G17340" s="17">
        <v>0</v>
      </c>
      <c r="H17340" s="17">
        <v>4</v>
      </c>
    </row>
    <row r="17341" spans="1:8">
      <c r="A17341" s="15">
        <v>17336</v>
      </c>
      <c r="B17341" s="16" t="s">
        <v>69</v>
      </c>
      <c r="C17341" s="16" t="s">
        <v>213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69</v>
      </c>
      <c r="C17342" s="16" t="s">
        <v>214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69</v>
      </c>
      <c r="C17343" s="16" t="s">
        <v>215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69</v>
      </c>
      <c r="C17344" s="16" t="s">
        <v>216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69</v>
      </c>
      <c r="C17345" s="16" t="s">
        <v>217</v>
      </c>
      <c r="D17345" s="17">
        <v>0</v>
      </c>
      <c r="E17345" s="17">
        <v>0</v>
      </c>
      <c r="F17345" s="17">
        <v>0</v>
      </c>
      <c r="G17345" s="17">
        <v>0</v>
      </c>
      <c r="H17345" s="17">
        <v>0</v>
      </c>
    </row>
    <row r="17346" spans="1:8">
      <c r="A17346" s="15">
        <v>17341</v>
      </c>
      <c r="B17346" s="16" t="s">
        <v>69</v>
      </c>
      <c r="C17346" s="16" t="s">
        <v>218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69</v>
      </c>
      <c r="C17347" s="16" t="s">
        <v>219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69</v>
      </c>
      <c r="C17348" s="16" t="s">
        <v>361</v>
      </c>
      <c r="D17348" s="17">
        <v>0</v>
      </c>
      <c r="E17348" s="17">
        <v>0</v>
      </c>
      <c r="F17348" s="17">
        <v>0</v>
      </c>
      <c r="G17348" s="17">
        <v>0</v>
      </c>
      <c r="H17348" s="17">
        <v>0</v>
      </c>
    </row>
    <row r="17349" spans="1:8">
      <c r="A17349" s="15">
        <v>17344</v>
      </c>
      <c r="B17349" s="16" t="s">
        <v>69</v>
      </c>
      <c r="C17349" s="16" t="s">
        <v>220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69</v>
      </c>
      <c r="C17350" s="16" t="s">
        <v>221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69</v>
      </c>
      <c r="C17351" s="16" t="s">
        <v>222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69</v>
      </c>
      <c r="C17352" s="16" t="s">
        <v>223</v>
      </c>
      <c r="D17352" s="17">
        <v>0</v>
      </c>
      <c r="E17352" s="17">
        <v>0</v>
      </c>
      <c r="F17352" s="17">
        <v>21</v>
      </c>
      <c r="G17352" s="17">
        <v>6</v>
      </c>
      <c r="H17352" s="17">
        <v>31</v>
      </c>
    </row>
    <row r="17353" spans="1:8">
      <c r="A17353" s="15">
        <v>17348</v>
      </c>
      <c r="B17353" s="16" t="s">
        <v>69</v>
      </c>
      <c r="C17353" s="16" t="s">
        <v>224</v>
      </c>
      <c r="D17353" s="17">
        <v>0</v>
      </c>
      <c r="E17353" s="17">
        <v>0</v>
      </c>
      <c r="F17353" s="17">
        <v>0</v>
      </c>
      <c r="G17353" s="17">
        <v>0</v>
      </c>
      <c r="H17353" s="17">
        <v>0</v>
      </c>
    </row>
    <row r="17354" spans="1:8">
      <c r="A17354" s="15">
        <v>17349</v>
      </c>
      <c r="B17354" s="16" t="s">
        <v>69</v>
      </c>
      <c r="C17354" s="16" t="s">
        <v>225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69</v>
      </c>
      <c r="C17355" s="16" t="s">
        <v>226</v>
      </c>
      <c r="D17355" s="17">
        <v>0</v>
      </c>
      <c r="E17355" s="17">
        <v>0</v>
      </c>
      <c r="F17355" s="17">
        <v>5</v>
      </c>
      <c r="G17355" s="17">
        <v>16</v>
      </c>
      <c r="H17355" s="17">
        <v>16</v>
      </c>
    </row>
    <row r="17356" spans="1:8">
      <c r="A17356" s="15">
        <v>17351</v>
      </c>
      <c r="B17356" s="16" t="s">
        <v>69</v>
      </c>
      <c r="C17356" s="16" t="s">
        <v>227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69</v>
      </c>
      <c r="C17357" s="16" t="s">
        <v>228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69</v>
      </c>
      <c r="C17358" s="16" t="s">
        <v>373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69</v>
      </c>
      <c r="C17359" s="16" t="s">
        <v>229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69</v>
      </c>
      <c r="C17360" s="16" t="s">
        <v>230</v>
      </c>
      <c r="D17360" s="17">
        <v>0</v>
      </c>
      <c r="E17360" s="17">
        <v>0</v>
      </c>
      <c r="F17360" s="17">
        <v>8</v>
      </c>
      <c r="G17360" s="17">
        <v>0</v>
      </c>
      <c r="H17360" s="17">
        <v>15</v>
      </c>
    </row>
    <row r="17361" spans="1:8">
      <c r="A17361" s="15">
        <v>17356</v>
      </c>
      <c r="B17361" s="16" t="s">
        <v>69</v>
      </c>
      <c r="C17361" s="16" t="s">
        <v>231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69</v>
      </c>
      <c r="C17362" s="16" t="s">
        <v>232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69</v>
      </c>
      <c r="C17363" s="16" t="s">
        <v>233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69</v>
      </c>
      <c r="C17364" s="16" t="s">
        <v>362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69</v>
      </c>
      <c r="C17365" s="16" t="s">
        <v>234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69</v>
      </c>
      <c r="C17366" s="16" t="s">
        <v>235</v>
      </c>
      <c r="D17366" s="17">
        <v>0</v>
      </c>
      <c r="E17366" s="17">
        <v>0</v>
      </c>
      <c r="F17366" s="17">
        <v>0</v>
      </c>
      <c r="G17366" s="17">
        <v>0</v>
      </c>
      <c r="H17366" s="17">
        <v>0</v>
      </c>
    </row>
    <row r="17367" spans="1:8">
      <c r="A17367" s="15">
        <v>17362</v>
      </c>
      <c r="B17367" s="16" t="s">
        <v>69</v>
      </c>
      <c r="C17367" s="16" t="s">
        <v>236</v>
      </c>
      <c r="D17367" s="17">
        <v>0</v>
      </c>
      <c r="E17367" s="17">
        <v>0</v>
      </c>
      <c r="F17367" s="17">
        <v>0</v>
      </c>
      <c r="G17367" s="17">
        <v>0</v>
      </c>
      <c r="H17367" s="17">
        <v>0</v>
      </c>
    </row>
    <row r="17368" spans="1:8">
      <c r="A17368" s="15">
        <v>17363</v>
      </c>
      <c r="B17368" s="16" t="s">
        <v>69</v>
      </c>
      <c r="C17368" s="16" t="s">
        <v>237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69</v>
      </c>
      <c r="C17369" s="16" t="s">
        <v>238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69</v>
      </c>
      <c r="C17370" s="16" t="s">
        <v>239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69</v>
      </c>
      <c r="C17371" s="16" t="s">
        <v>374</v>
      </c>
      <c r="D17371" s="17">
        <v>0</v>
      </c>
      <c r="E17371" s="17">
        <v>0</v>
      </c>
      <c r="F17371" s="17">
        <v>0</v>
      </c>
      <c r="G17371" s="17">
        <v>0</v>
      </c>
      <c r="H17371" s="17">
        <v>0</v>
      </c>
    </row>
    <row r="17372" spans="1:8">
      <c r="A17372" s="15">
        <v>17367</v>
      </c>
      <c r="B17372" s="16" t="s">
        <v>69</v>
      </c>
      <c r="C17372" s="16" t="s">
        <v>240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69</v>
      </c>
      <c r="C17373" s="16" t="s">
        <v>241</v>
      </c>
      <c r="D17373" s="17">
        <v>0</v>
      </c>
      <c r="E17373" s="17">
        <v>0</v>
      </c>
      <c r="F17373" s="17">
        <v>0</v>
      </c>
      <c r="G17373" s="17">
        <v>0</v>
      </c>
      <c r="H17373" s="17">
        <v>0</v>
      </c>
    </row>
    <row r="17374" spans="1:8">
      <c r="A17374" s="15">
        <v>17369</v>
      </c>
      <c r="B17374" s="16" t="s">
        <v>69</v>
      </c>
      <c r="C17374" s="16" t="s">
        <v>382</v>
      </c>
      <c r="D17374" s="17">
        <v>0</v>
      </c>
      <c r="E17374" s="17">
        <v>0</v>
      </c>
      <c r="F17374" s="17">
        <v>3</v>
      </c>
      <c r="G17374" s="17">
        <v>0</v>
      </c>
      <c r="H17374" s="17">
        <v>3</v>
      </c>
    </row>
    <row r="17375" spans="1:8">
      <c r="A17375" s="15">
        <v>17370</v>
      </c>
      <c r="B17375" s="16" t="s">
        <v>69</v>
      </c>
      <c r="C17375" s="16" t="s">
        <v>242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69</v>
      </c>
      <c r="C17376" s="16" t="s">
        <v>243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69</v>
      </c>
      <c r="C17377" s="16" t="s">
        <v>244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69</v>
      </c>
      <c r="C17378" s="16" t="s">
        <v>245</v>
      </c>
      <c r="D17378" s="17">
        <v>4</v>
      </c>
      <c r="E17378" s="17">
        <v>0</v>
      </c>
      <c r="F17378" s="17">
        <v>100</v>
      </c>
      <c r="G17378" s="17">
        <v>160</v>
      </c>
      <c r="H17378" s="17">
        <v>267</v>
      </c>
    </row>
    <row r="17379" spans="1:8">
      <c r="A17379" s="15">
        <v>17374</v>
      </c>
      <c r="B17379" s="16" t="s">
        <v>69</v>
      </c>
      <c r="C17379" s="16" t="s">
        <v>246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69</v>
      </c>
      <c r="C17380" s="16" t="s">
        <v>247</v>
      </c>
      <c r="D17380" s="17">
        <v>27</v>
      </c>
      <c r="E17380" s="17">
        <v>14</v>
      </c>
      <c r="F17380" s="17">
        <v>249</v>
      </c>
      <c r="G17380" s="17">
        <v>71</v>
      </c>
      <c r="H17380" s="17">
        <v>358</v>
      </c>
    </row>
    <row r="17381" spans="1:8">
      <c r="A17381" s="15">
        <v>17376</v>
      </c>
      <c r="B17381" s="16" t="s">
        <v>69</v>
      </c>
      <c r="C17381" s="16" t="s">
        <v>248</v>
      </c>
      <c r="D17381" s="17">
        <v>0</v>
      </c>
      <c r="E17381" s="17">
        <v>0</v>
      </c>
      <c r="F17381" s="17">
        <v>0</v>
      </c>
      <c r="G17381" s="17">
        <v>0</v>
      </c>
      <c r="H17381" s="17">
        <v>0</v>
      </c>
    </row>
    <row r="17382" spans="1:8">
      <c r="A17382" s="15">
        <v>17377</v>
      </c>
      <c r="B17382" s="16" t="s">
        <v>69</v>
      </c>
      <c r="C17382" s="16" t="s">
        <v>249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69</v>
      </c>
      <c r="C17383" s="16" t="s">
        <v>250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69</v>
      </c>
      <c r="C17384" s="16" t="s">
        <v>251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69</v>
      </c>
      <c r="C17385" s="16" t="s">
        <v>252</v>
      </c>
      <c r="D17385" s="17">
        <v>0</v>
      </c>
      <c r="E17385" s="17">
        <v>0</v>
      </c>
      <c r="F17385" s="17">
        <v>0</v>
      </c>
      <c r="G17385" s="17">
        <v>0</v>
      </c>
      <c r="H17385" s="17">
        <v>0</v>
      </c>
    </row>
    <row r="17386" spans="1:8">
      <c r="A17386" s="15">
        <v>17381</v>
      </c>
      <c r="B17386" s="16" t="s">
        <v>69</v>
      </c>
      <c r="C17386" s="16" t="s">
        <v>253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69</v>
      </c>
      <c r="C17387" s="16" t="s">
        <v>254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69</v>
      </c>
      <c r="C17388" s="16" t="s">
        <v>255</v>
      </c>
      <c r="D17388" s="17">
        <v>0</v>
      </c>
      <c r="E17388" s="17">
        <v>0</v>
      </c>
      <c r="F17388" s="17">
        <v>0</v>
      </c>
      <c r="G17388" s="17">
        <v>0</v>
      </c>
      <c r="H17388" s="17">
        <v>0</v>
      </c>
    </row>
    <row r="17389" spans="1:8">
      <c r="A17389" s="15">
        <v>17384</v>
      </c>
      <c r="B17389" s="16" t="s">
        <v>69</v>
      </c>
      <c r="C17389" s="16" t="s">
        <v>256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69</v>
      </c>
      <c r="C17390" s="16" t="s">
        <v>257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69</v>
      </c>
      <c r="C17391" s="16" t="s">
        <v>258</v>
      </c>
      <c r="D17391" s="17">
        <v>0</v>
      </c>
      <c r="E17391" s="17">
        <v>0</v>
      </c>
      <c r="F17391" s="17">
        <v>10</v>
      </c>
      <c r="G17391" s="17">
        <v>17</v>
      </c>
      <c r="H17391" s="17">
        <v>23</v>
      </c>
    </row>
    <row r="17392" spans="1:8">
      <c r="A17392" s="15">
        <v>17387</v>
      </c>
      <c r="B17392" s="16" t="s">
        <v>69</v>
      </c>
      <c r="C17392" s="16" t="s">
        <v>259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69</v>
      </c>
      <c r="C17393" s="16" t="s">
        <v>260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69</v>
      </c>
      <c r="C17394" s="16" t="s">
        <v>261</v>
      </c>
      <c r="D17394" s="17">
        <v>0</v>
      </c>
      <c r="E17394" s="17">
        <v>0</v>
      </c>
      <c r="F17394" s="17">
        <v>0</v>
      </c>
      <c r="G17394" s="17">
        <v>4</v>
      </c>
      <c r="H17394" s="17">
        <v>3</v>
      </c>
    </row>
    <row r="17395" spans="1:8">
      <c r="A17395" s="15">
        <v>17390</v>
      </c>
      <c r="B17395" s="16" t="s">
        <v>69</v>
      </c>
      <c r="C17395" s="16" t="s">
        <v>262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69</v>
      </c>
      <c r="C17396" s="16" t="s">
        <v>263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69</v>
      </c>
      <c r="C17397" s="16" t="s">
        <v>264</v>
      </c>
      <c r="D17397" s="17">
        <v>0</v>
      </c>
      <c r="E17397" s="17">
        <v>0</v>
      </c>
      <c r="F17397" s="17">
        <v>0</v>
      </c>
      <c r="G17397" s="17">
        <v>0</v>
      </c>
      <c r="H17397" s="17">
        <v>0</v>
      </c>
    </row>
    <row r="17398" spans="1:8">
      <c r="A17398" s="15">
        <v>17393</v>
      </c>
      <c r="B17398" s="16" t="s">
        <v>69</v>
      </c>
      <c r="C17398" s="16" t="s">
        <v>265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69</v>
      </c>
      <c r="C17399" s="16" t="s">
        <v>266</v>
      </c>
      <c r="D17399" s="17">
        <v>0</v>
      </c>
      <c r="E17399" s="17">
        <v>0</v>
      </c>
      <c r="F17399" s="17">
        <v>5</v>
      </c>
      <c r="G17399" s="17">
        <v>0</v>
      </c>
      <c r="H17399" s="17">
        <v>5</v>
      </c>
    </row>
    <row r="17400" spans="1:8">
      <c r="A17400" s="15">
        <v>17395</v>
      </c>
      <c r="B17400" s="16" t="s">
        <v>69</v>
      </c>
      <c r="C17400" s="16" t="s">
        <v>267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69</v>
      </c>
      <c r="C17401" s="16" t="s">
        <v>268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69</v>
      </c>
      <c r="C17402" s="16" t="s">
        <v>269</v>
      </c>
      <c r="D17402" s="17">
        <v>5</v>
      </c>
      <c r="E17402" s="17">
        <v>7</v>
      </c>
      <c r="F17402" s="17">
        <v>56</v>
      </c>
      <c r="G17402" s="17">
        <v>6</v>
      </c>
      <c r="H17402" s="17">
        <v>72</v>
      </c>
    </row>
    <row r="17403" spans="1:8">
      <c r="A17403" s="15">
        <v>17398</v>
      </c>
      <c r="B17403" s="16" t="s">
        <v>69</v>
      </c>
      <c r="C17403" s="16" t="s">
        <v>363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69</v>
      </c>
      <c r="C17404" s="16" t="s">
        <v>270</v>
      </c>
      <c r="D17404" s="17">
        <v>0</v>
      </c>
      <c r="E17404" s="17">
        <v>0</v>
      </c>
      <c r="F17404" s="17">
        <v>13</v>
      </c>
      <c r="G17404" s="17">
        <v>9</v>
      </c>
      <c r="H17404" s="17">
        <v>13</v>
      </c>
    </row>
    <row r="17405" spans="1:8">
      <c r="A17405" s="15">
        <v>17400</v>
      </c>
      <c r="B17405" s="16" t="s">
        <v>69</v>
      </c>
      <c r="C17405" s="16" t="s">
        <v>271</v>
      </c>
      <c r="D17405" s="17">
        <v>0</v>
      </c>
      <c r="E17405" s="17">
        <v>0</v>
      </c>
      <c r="F17405" s="17">
        <v>3</v>
      </c>
      <c r="G17405" s="17">
        <v>0</v>
      </c>
      <c r="H17405" s="17">
        <v>3</v>
      </c>
    </row>
    <row r="17406" spans="1:8">
      <c r="A17406" s="15">
        <v>17401</v>
      </c>
      <c r="B17406" s="16" t="s">
        <v>69</v>
      </c>
      <c r="C17406" s="16" t="s">
        <v>272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69</v>
      </c>
      <c r="C17407" s="16" t="s">
        <v>273</v>
      </c>
      <c r="D17407" s="17">
        <v>0</v>
      </c>
      <c r="E17407" s="17">
        <v>0</v>
      </c>
      <c r="F17407" s="17">
        <v>0</v>
      </c>
      <c r="G17407" s="17">
        <v>0</v>
      </c>
      <c r="H17407" s="17">
        <v>0</v>
      </c>
    </row>
    <row r="17408" spans="1:8">
      <c r="A17408" s="15">
        <v>17403</v>
      </c>
      <c r="B17408" s="16" t="s">
        <v>69</v>
      </c>
      <c r="C17408" s="16" t="s">
        <v>274</v>
      </c>
      <c r="D17408" s="17">
        <v>0</v>
      </c>
      <c r="E17408" s="17">
        <v>0</v>
      </c>
      <c r="F17408" s="17">
        <v>9</v>
      </c>
      <c r="G17408" s="17">
        <v>5</v>
      </c>
      <c r="H17408" s="17">
        <v>9</v>
      </c>
    </row>
    <row r="17409" spans="1:8">
      <c r="A17409" s="15">
        <v>17404</v>
      </c>
      <c r="B17409" s="16" t="s">
        <v>69</v>
      </c>
      <c r="C17409" s="16" t="s">
        <v>275</v>
      </c>
      <c r="D17409" s="17">
        <v>0</v>
      </c>
      <c r="E17409" s="17">
        <v>0</v>
      </c>
      <c r="F17409" s="17">
        <v>0</v>
      </c>
      <c r="G17409" s="17">
        <v>0</v>
      </c>
      <c r="H17409" s="17">
        <v>4</v>
      </c>
    </row>
    <row r="17410" spans="1:8">
      <c r="A17410" s="15">
        <v>17405</v>
      </c>
      <c r="B17410" s="16" t="s">
        <v>69</v>
      </c>
      <c r="C17410" s="16" t="s">
        <v>276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69</v>
      </c>
      <c r="C17411" s="16" t="s">
        <v>277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69</v>
      </c>
      <c r="C17412" s="16" t="s">
        <v>278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69</v>
      </c>
      <c r="C17413" s="16" t="s">
        <v>364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69</v>
      </c>
      <c r="C17414" s="16" t="s">
        <v>279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69</v>
      </c>
      <c r="C17415" s="16" t="s">
        <v>280</v>
      </c>
      <c r="D17415" s="17">
        <v>0</v>
      </c>
      <c r="E17415" s="17">
        <v>0</v>
      </c>
      <c r="F17415" s="17">
        <v>62</v>
      </c>
      <c r="G17415" s="17">
        <v>87</v>
      </c>
      <c r="H17415" s="17">
        <v>147</v>
      </c>
    </row>
    <row r="17416" spans="1:8">
      <c r="A17416" s="15">
        <v>17411</v>
      </c>
      <c r="B17416" s="16" t="s">
        <v>69</v>
      </c>
      <c r="C17416" s="16" t="s">
        <v>281</v>
      </c>
      <c r="D17416" s="17">
        <v>0</v>
      </c>
      <c r="E17416" s="17">
        <v>0</v>
      </c>
      <c r="F17416" s="17">
        <v>0</v>
      </c>
      <c r="G17416" s="17">
        <v>0</v>
      </c>
      <c r="H17416" s="17">
        <v>0</v>
      </c>
    </row>
    <row r="17417" spans="1:8">
      <c r="A17417" s="15">
        <v>17412</v>
      </c>
      <c r="B17417" s="16" t="s">
        <v>69</v>
      </c>
      <c r="C17417" s="16" t="s">
        <v>282</v>
      </c>
      <c r="D17417" s="17">
        <v>0</v>
      </c>
      <c r="E17417" s="17">
        <v>0</v>
      </c>
      <c r="F17417" s="17">
        <v>5</v>
      </c>
      <c r="G17417" s="17">
        <v>0</v>
      </c>
      <c r="H17417" s="17">
        <v>5</v>
      </c>
    </row>
    <row r="17418" spans="1:8">
      <c r="A17418" s="15">
        <v>17413</v>
      </c>
      <c r="B17418" s="16" t="s">
        <v>69</v>
      </c>
      <c r="C17418" s="16" t="s">
        <v>283</v>
      </c>
      <c r="D17418" s="17">
        <v>0</v>
      </c>
      <c r="E17418" s="17">
        <v>0</v>
      </c>
      <c r="F17418" s="17">
        <v>0</v>
      </c>
      <c r="G17418" s="17">
        <v>0</v>
      </c>
      <c r="H17418" s="17">
        <v>4</v>
      </c>
    </row>
    <row r="17419" spans="1:8">
      <c r="A17419" s="15">
        <v>17414</v>
      </c>
      <c r="B17419" s="16" t="s">
        <v>69</v>
      </c>
      <c r="C17419" s="16" t="s">
        <v>284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69</v>
      </c>
      <c r="C17420" s="16" t="s">
        <v>285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69</v>
      </c>
      <c r="C17421" s="16" t="s">
        <v>375</v>
      </c>
      <c r="D17421" s="17">
        <v>0</v>
      </c>
      <c r="E17421" s="17">
        <v>0</v>
      </c>
      <c r="F17421" s="17">
        <v>0</v>
      </c>
      <c r="G17421" s="17">
        <v>0</v>
      </c>
      <c r="H17421" s="17">
        <v>0</v>
      </c>
    </row>
    <row r="17422" spans="1:8">
      <c r="A17422" s="15">
        <v>17417</v>
      </c>
      <c r="B17422" s="16" t="s">
        <v>69</v>
      </c>
      <c r="C17422" s="16" t="s">
        <v>286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69</v>
      </c>
      <c r="C17423" s="16" t="s">
        <v>287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69</v>
      </c>
      <c r="C17424" s="16" t="s">
        <v>288</v>
      </c>
      <c r="D17424" s="17">
        <v>0</v>
      </c>
      <c r="E17424" s="17">
        <v>0</v>
      </c>
      <c r="F17424" s="17">
        <v>0</v>
      </c>
      <c r="G17424" s="17">
        <v>0</v>
      </c>
      <c r="H17424" s="17">
        <v>0</v>
      </c>
    </row>
    <row r="17425" spans="1:8">
      <c r="A17425" s="15">
        <v>17420</v>
      </c>
      <c r="B17425" s="16" t="s">
        <v>69</v>
      </c>
      <c r="C17425" s="16" t="s">
        <v>289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69</v>
      </c>
      <c r="C17426" s="16" t="s">
        <v>290</v>
      </c>
      <c r="D17426" s="17">
        <v>0</v>
      </c>
      <c r="E17426" s="17">
        <v>3</v>
      </c>
      <c r="F17426" s="17">
        <v>32</v>
      </c>
      <c r="G17426" s="17">
        <v>20</v>
      </c>
      <c r="H17426" s="17">
        <v>58</v>
      </c>
    </row>
    <row r="17427" spans="1:8">
      <c r="A17427" s="15">
        <v>17422</v>
      </c>
      <c r="B17427" s="16" t="s">
        <v>69</v>
      </c>
      <c r="C17427" s="16" t="s">
        <v>291</v>
      </c>
      <c r="D17427" s="17">
        <v>0</v>
      </c>
      <c r="E17427" s="17">
        <v>0</v>
      </c>
      <c r="F17427" s="17">
        <v>0</v>
      </c>
      <c r="G17427" s="17">
        <v>0</v>
      </c>
      <c r="H17427" s="17">
        <v>0</v>
      </c>
    </row>
    <row r="17428" spans="1:8">
      <c r="A17428" s="15">
        <v>17423</v>
      </c>
      <c r="B17428" s="16" t="s">
        <v>69</v>
      </c>
      <c r="C17428" s="16" t="s">
        <v>292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69</v>
      </c>
      <c r="C17429" s="16" t="s">
        <v>293</v>
      </c>
      <c r="D17429" s="17">
        <v>0</v>
      </c>
      <c r="E17429" s="17">
        <v>0</v>
      </c>
      <c r="F17429" s="17">
        <v>0</v>
      </c>
      <c r="G17429" s="17">
        <v>3</v>
      </c>
      <c r="H17429" s="17">
        <v>7</v>
      </c>
    </row>
    <row r="17430" spans="1:8">
      <c r="A17430" s="15">
        <v>17425</v>
      </c>
      <c r="B17430" s="16" t="s">
        <v>69</v>
      </c>
      <c r="C17430" s="16" t="s">
        <v>365</v>
      </c>
      <c r="D17430" s="17">
        <v>0</v>
      </c>
      <c r="E17430" s="17">
        <v>0</v>
      </c>
      <c r="F17430" s="17">
        <v>0</v>
      </c>
      <c r="G17430" s="17">
        <v>0</v>
      </c>
      <c r="H17430" s="17">
        <v>0</v>
      </c>
    </row>
    <row r="17431" spans="1:8">
      <c r="A17431" s="15">
        <v>17426</v>
      </c>
      <c r="B17431" s="16" t="s">
        <v>69</v>
      </c>
      <c r="C17431" s="16" t="s">
        <v>294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69</v>
      </c>
      <c r="C17432" s="16" t="s">
        <v>295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69</v>
      </c>
      <c r="C17433" s="16" t="s">
        <v>296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69</v>
      </c>
      <c r="C17434" s="16" t="s">
        <v>297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69</v>
      </c>
      <c r="C17435" s="16" t="s">
        <v>298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69</v>
      </c>
      <c r="C17436" s="16" t="s">
        <v>299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69</v>
      </c>
      <c r="C17437" s="16" t="s">
        <v>300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69</v>
      </c>
      <c r="C17438" s="16" t="s">
        <v>301</v>
      </c>
      <c r="D17438" s="17">
        <v>0</v>
      </c>
      <c r="E17438" s="17">
        <v>0</v>
      </c>
      <c r="F17438" s="17">
        <v>3</v>
      </c>
      <c r="G17438" s="17">
        <v>0</v>
      </c>
      <c r="H17438" s="17">
        <v>4</v>
      </c>
    </row>
    <row r="17439" spans="1:8">
      <c r="A17439" s="15">
        <v>17434</v>
      </c>
      <c r="B17439" s="16" t="s">
        <v>69</v>
      </c>
      <c r="C17439" s="16" t="s">
        <v>366</v>
      </c>
      <c r="D17439" s="17">
        <v>0</v>
      </c>
      <c r="E17439" s="17">
        <v>0</v>
      </c>
      <c r="F17439" s="17">
        <v>0</v>
      </c>
      <c r="G17439" s="17">
        <v>0</v>
      </c>
      <c r="H17439" s="17">
        <v>0</v>
      </c>
    </row>
    <row r="17440" spans="1:8">
      <c r="A17440" s="15">
        <v>17435</v>
      </c>
      <c r="B17440" s="16" t="s">
        <v>69</v>
      </c>
      <c r="C17440" s="16" t="s">
        <v>302</v>
      </c>
      <c r="D17440" s="17">
        <v>0</v>
      </c>
      <c r="E17440" s="17">
        <v>0</v>
      </c>
      <c r="F17440" s="17">
        <v>12</v>
      </c>
      <c r="G17440" s="17">
        <v>11</v>
      </c>
      <c r="H17440" s="17">
        <v>28</v>
      </c>
    </row>
    <row r="17441" spans="1:8">
      <c r="A17441" s="15">
        <v>17436</v>
      </c>
      <c r="B17441" s="16" t="s">
        <v>69</v>
      </c>
      <c r="C17441" s="16" t="s">
        <v>383</v>
      </c>
      <c r="D17441" s="17">
        <v>0</v>
      </c>
      <c r="E17441" s="17">
        <v>0</v>
      </c>
      <c r="F17441" s="17">
        <v>0</v>
      </c>
      <c r="G17441" s="17">
        <v>0</v>
      </c>
      <c r="H17441" s="17">
        <v>0</v>
      </c>
    </row>
    <row r="17442" spans="1:8">
      <c r="A17442" s="15">
        <v>17437</v>
      </c>
      <c r="B17442" s="16" t="s">
        <v>69</v>
      </c>
      <c r="C17442" s="16" t="s">
        <v>384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69</v>
      </c>
      <c r="C17443" s="16" t="s">
        <v>385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69</v>
      </c>
      <c r="C17444" s="16" t="s">
        <v>386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69</v>
      </c>
      <c r="C17445" s="16" t="s">
        <v>387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69</v>
      </c>
      <c r="C17446" s="16" t="s">
        <v>303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69</v>
      </c>
      <c r="C17447" s="16" t="s">
        <v>304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69</v>
      </c>
      <c r="C17448" s="16" t="s">
        <v>376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69</v>
      </c>
      <c r="C17449" s="16" t="s">
        <v>305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69</v>
      </c>
      <c r="C17450" s="16" t="s">
        <v>306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69</v>
      </c>
      <c r="C17451" s="16" t="s">
        <v>307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69</v>
      </c>
      <c r="C17452" s="16" t="s">
        <v>308</v>
      </c>
      <c r="D17452" s="17">
        <v>0</v>
      </c>
      <c r="E17452" s="17">
        <v>0</v>
      </c>
      <c r="F17452" s="17">
        <v>7</v>
      </c>
      <c r="G17452" s="17">
        <v>8</v>
      </c>
      <c r="H17452" s="17">
        <v>16</v>
      </c>
    </row>
    <row r="17453" spans="1:8">
      <c r="A17453" s="15">
        <v>17448</v>
      </c>
      <c r="B17453" s="16" t="s">
        <v>69</v>
      </c>
      <c r="C17453" s="16" t="s">
        <v>309</v>
      </c>
      <c r="D17453" s="17">
        <v>0</v>
      </c>
      <c r="E17453" s="17">
        <v>0</v>
      </c>
      <c r="F17453" s="17">
        <v>4</v>
      </c>
      <c r="G17453" s="17">
        <v>3</v>
      </c>
      <c r="H17453" s="17">
        <v>12</v>
      </c>
    </row>
    <row r="17454" spans="1:8">
      <c r="A17454" s="15">
        <v>17449</v>
      </c>
      <c r="B17454" s="16" t="s">
        <v>69</v>
      </c>
      <c r="C17454" s="16" t="s">
        <v>310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69</v>
      </c>
      <c r="C17455" s="16" t="s">
        <v>311</v>
      </c>
      <c r="D17455" s="17">
        <v>0</v>
      </c>
      <c r="E17455" s="17">
        <v>0</v>
      </c>
      <c r="F17455" s="17">
        <v>0</v>
      </c>
      <c r="G17455" s="17">
        <v>0</v>
      </c>
      <c r="H17455" s="17">
        <v>0</v>
      </c>
    </row>
    <row r="17456" spans="1:8">
      <c r="A17456" s="15">
        <v>17451</v>
      </c>
      <c r="B17456" s="16" t="s">
        <v>69</v>
      </c>
      <c r="C17456" s="16" t="s">
        <v>312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69</v>
      </c>
      <c r="C17457" s="16" t="s">
        <v>313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69</v>
      </c>
      <c r="C17458" s="16" t="s">
        <v>314</v>
      </c>
      <c r="D17458" s="17">
        <v>0</v>
      </c>
      <c r="E17458" s="17">
        <v>0</v>
      </c>
      <c r="F17458" s="17">
        <v>13</v>
      </c>
      <c r="G17458" s="17">
        <v>0</v>
      </c>
      <c r="H17458" s="17">
        <v>12</v>
      </c>
    </row>
    <row r="17459" spans="1:8">
      <c r="A17459" s="15">
        <v>17454</v>
      </c>
      <c r="B17459" s="16" t="s">
        <v>69</v>
      </c>
      <c r="C17459" s="16" t="s">
        <v>388</v>
      </c>
      <c r="D17459" s="17">
        <v>0</v>
      </c>
      <c r="E17459" s="17">
        <v>0</v>
      </c>
      <c r="F17459" s="17">
        <v>0</v>
      </c>
      <c r="G17459" s="17">
        <v>0</v>
      </c>
      <c r="H17459" s="17">
        <v>0</v>
      </c>
    </row>
    <row r="17460" spans="1:8">
      <c r="A17460" s="15">
        <v>17455</v>
      </c>
      <c r="B17460" s="16" t="s">
        <v>69</v>
      </c>
      <c r="C17460" s="16" t="s">
        <v>367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69</v>
      </c>
      <c r="C17461" s="16" t="s">
        <v>315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69</v>
      </c>
      <c r="C17462" s="16" t="s">
        <v>316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69</v>
      </c>
      <c r="C17463" s="16" t="s">
        <v>317</v>
      </c>
      <c r="D17463" s="17">
        <v>0</v>
      </c>
      <c r="E17463" s="17">
        <v>0</v>
      </c>
      <c r="F17463" s="17">
        <v>5</v>
      </c>
      <c r="G17463" s="17">
        <v>0</v>
      </c>
      <c r="H17463" s="17">
        <v>5</v>
      </c>
    </row>
    <row r="17464" spans="1:8">
      <c r="A17464" s="15">
        <v>17459</v>
      </c>
      <c r="B17464" s="16" t="s">
        <v>69</v>
      </c>
      <c r="C17464" s="16" t="s">
        <v>318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69</v>
      </c>
      <c r="C17465" s="16" t="s">
        <v>319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69</v>
      </c>
      <c r="C17466" s="16" t="s">
        <v>320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69</v>
      </c>
      <c r="C17467" s="16" t="s">
        <v>321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69</v>
      </c>
      <c r="C17468" s="16" t="s">
        <v>377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69</v>
      </c>
      <c r="C17469" s="16" t="s">
        <v>322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69</v>
      </c>
      <c r="C17470" s="16" t="s">
        <v>323</v>
      </c>
      <c r="D17470" s="17">
        <v>0</v>
      </c>
      <c r="E17470" s="17">
        <v>0</v>
      </c>
      <c r="F17470" s="17">
        <v>0</v>
      </c>
      <c r="G17470" s="17">
        <v>0</v>
      </c>
      <c r="H17470" s="17">
        <v>0</v>
      </c>
    </row>
    <row r="17471" spans="1:8">
      <c r="A17471" s="15">
        <v>17466</v>
      </c>
      <c r="B17471" s="16" t="s">
        <v>69</v>
      </c>
      <c r="C17471" s="16" t="s">
        <v>324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69</v>
      </c>
      <c r="C17472" s="16" t="s">
        <v>325</v>
      </c>
      <c r="D17472" s="17">
        <v>0</v>
      </c>
      <c r="E17472" s="17">
        <v>0</v>
      </c>
      <c r="F17472" s="17">
        <v>0</v>
      </c>
      <c r="G17472" s="17">
        <v>0</v>
      </c>
      <c r="H17472" s="17">
        <v>0</v>
      </c>
    </row>
    <row r="17473" spans="1:8">
      <c r="A17473" s="15">
        <v>17468</v>
      </c>
      <c r="B17473" s="16" t="s">
        <v>69</v>
      </c>
      <c r="C17473" s="16" t="s">
        <v>368</v>
      </c>
      <c r="D17473" s="17">
        <v>0</v>
      </c>
      <c r="E17473" s="17">
        <v>0</v>
      </c>
      <c r="F17473" s="17">
        <v>0</v>
      </c>
      <c r="G17473" s="17">
        <v>3</v>
      </c>
      <c r="H17473" s="17">
        <v>3</v>
      </c>
    </row>
    <row r="17474" spans="1:8">
      <c r="A17474" s="15">
        <v>17469</v>
      </c>
      <c r="B17474" s="16" t="s">
        <v>69</v>
      </c>
      <c r="C17474" s="16" t="s">
        <v>326</v>
      </c>
      <c r="D17474" s="17">
        <v>10</v>
      </c>
      <c r="E17474" s="17">
        <v>3</v>
      </c>
      <c r="F17474" s="17">
        <v>34</v>
      </c>
      <c r="G17474" s="17">
        <v>18</v>
      </c>
      <c r="H17474" s="17">
        <v>61</v>
      </c>
    </row>
    <row r="17475" spans="1:8">
      <c r="A17475" s="15">
        <v>17470</v>
      </c>
      <c r="B17475" s="16" t="s">
        <v>69</v>
      </c>
      <c r="C17475" s="16" t="s">
        <v>327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69</v>
      </c>
      <c r="C17476" s="16" t="s">
        <v>328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69</v>
      </c>
      <c r="C17477" s="16" t="s">
        <v>329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69</v>
      </c>
      <c r="C17478" s="16" t="s">
        <v>379</v>
      </c>
      <c r="D17478" s="17">
        <v>0</v>
      </c>
      <c r="E17478" s="17">
        <v>0</v>
      </c>
      <c r="F17478" s="17">
        <v>0</v>
      </c>
      <c r="G17478" s="17">
        <v>0</v>
      </c>
      <c r="H17478" s="17">
        <v>0</v>
      </c>
    </row>
    <row r="17479" spans="1:8">
      <c r="A17479" s="15">
        <v>17474</v>
      </c>
      <c r="B17479" s="16" t="s">
        <v>69</v>
      </c>
      <c r="C17479" s="16" t="s">
        <v>369</v>
      </c>
      <c r="D17479" s="17">
        <v>0</v>
      </c>
      <c r="E17479" s="17">
        <v>3</v>
      </c>
      <c r="F17479" s="17">
        <v>15</v>
      </c>
      <c r="G17479" s="17">
        <v>0</v>
      </c>
      <c r="H17479" s="17">
        <v>19</v>
      </c>
    </row>
    <row r="17480" spans="1:8">
      <c r="A17480" s="15">
        <v>17475</v>
      </c>
      <c r="B17480" s="16" t="s">
        <v>69</v>
      </c>
      <c r="C17480" s="16" t="s">
        <v>389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69</v>
      </c>
      <c r="C17481" s="16" t="s">
        <v>390</v>
      </c>
      <c r="D17481" s="17">
        <v>0</v>
      </c>
      <c r="E17481" s="17">
        <v>0</v>
      </c>
      <c r="F17481" s="17">
        <v>0</v>
      </c>
      <c r="G17481" s="17">
        <v>0</v>
      </c>
      <c r="H17481" s="17">
        <v>0</v>
      </c>
    </row>
    <row r="17482" spans="1:8">
      <c r="A17482" s="15">
        <v>17477</v>
      </c>
      <c r="B17482" s="16" t="s">
        <v>69</v>
      </c>
      <c r="C17482" s="16" t="s">
        <v>330</v>
      </c>
      <c r="D17482" s="17">
        <v>0</v>
      </c>
      <c r="E17482" s="17">
        <v>0</v>
      </c>
      <c r="F17482" s="17">
        <v>9</v>
      </c>
      <c r="G17482" s="17">
        <v>6</v>
      </c>
      <c r="H17482" s="17">
        <v>14</v>
      </c>
    </row>
    <row r="17483" spans="1:8">
      <c r="A17483" s="15">
        <v>17478</v>
      </c>
      <c r="B17483" s="16" t="s">
        <v>69</v>
      </c>
      <c r="C17483" s="16" t="s">
        <v>391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69</v>
      </c>
      <c r="C17484" s="16" t="s">
        <v>392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69</v>
      </c>
      <c r="C17485" s="16" t="s">
        <v>393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69</v>
      </c>
      <c r="C17486" s="16" t="s">
        <v>331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69</v>
      </c>
      <c r="C17487" s="16" t="s">
        <v>394</v>
      </c>
      <c r="D17487" s="17">
        <v>5118</v>
      </c>
      <c r="E17487" s="17">
        <v>2765</v>
      </c>
      <c r="F17487" s="17">
        <v>14024</v>
      </c>
      <c r="G17487" s="17">
        <v>6794</v>
      </c>
      <c r="H17487" s="17">
        <v>28700</v>
      </c>
    </row>
    <row r="17488" spans="1:8">
      <c r="A17488" s="15">
        <v>17483</v>
      </c>
      <c r="B17488" s="16" t="s">
        <v>69</v>
      </c>
      <c r="C17488" s="16" t="s">
        <v>332</v>
      </c>
      <c r="D17488" s="17">
        <v>0</v>
      </c>
      <c r="E17488" s="17">
        <v>0</v>
      </c>
      <c r="F17488" s="17">
        <v>0</v>
      </c>
      <c r="G17488" s="17">
        <v>4</v>
      </c>
      <c r="H17488" s="17">
        <v>0</v>
      </c>
    </row>
    <row r="17489" spans="1:8">
      <c r="A17489" s="15">
        <v>17484</v>
      </c>
      <c r="B17489" s="16" t="s">
        <v>69</v>
      </c>
      <c r="C17489" s="16" t="s">
        <v>333</v>
      </c>
      <c r="D17489" s="17">
        <v>0</v>
      </c>
      <c r="E17489" s="17">
        <v>0</v>
      </c>
      <c r="F17489" s="17">
        <v>5</v>
      </c>
      <c r="G17489" s="17">
        <v>4</v>
      </c>
      <c r="H17489" s="17">
        <v>11</v>
      </c>
    </row>
    <row r="17490" spans="1:8">
      <c r="A17490" s="15">
        <v>17485</v>
      </c>
      <c r="B17490" s="16" t="s">
        <v>70</v>
      </c>
      <c r="C17490" s="16" t="s">
        <v>97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70</v>
      </c>
      <c r="C17491" s="16" t="s">
        <v>347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70</v>
      </c>
      <c r="C17492" s="16" t="s">
        <v>98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70</v>
      </c>
      <c r="C17493" s="16" t="s">
        <v>99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70</v>
      </c>
      <c r="C17494" s="16" t="s">
        <v>100</v>
      </c>
      <c r="D17494" s="17">
        <v>0</v>
      </c>
      <c r="E17494" s="17">
        <v>0</v>
      </c>
      <c r="F17494" s="17">
        <v>0</v>
      </c>
      <c r="G17494" s="17">
        <v>0</v>
      </c>
      <c r="H17494" s="17">
        <v>0</v>
      </c>
    </row>
    <row r="17495" spans="1:8">
      <c r="A17495" s="15">
        <v>17490</v>
      </c>
      <c r="B17495" s="16" t="s">
        <v>70</v>
      </c>
      <c r="C17495" s="16" t="s">
        <v>101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70</v>
      </c>
      <c r="C17496" s="16" t="s">
        <v>102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70</v>
      </c>
      <c r="C17497" s="16" t="s">
        <v>103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70</v>
      </c>
      <c r="C17498" s="16" t="s">
        <v>104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70</v>
      </c>
      <c r="C17499" s="16" t="s">
        <v>105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70</v>
      </c>
      <c r="C17500" s="16" t="s">
        <v>106</v>
      </c>
      <c r="D17500" s="17">
        <v>0</v>
      </c>
      <c r="E17500" s="17">
        <v>0</v>
      </c>
      <c r="F17500" s="17">
        <v>4</v>
      </c>
      <c r="G17500" s="17">
        <v>0</v>
      </c>
      <c r="H17500" s="17">
        <v>4</v>
      </c>
    </row>
    <row r="17501" spans="1:8">
      <c r="A17501" s="15">
        <v>17496</v>
      </c>
      <c r="B17501" s="16" t="s">
        <v>70</v>
      </c>
      <c r="C17501" s="16" t="s">
        <v>107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70</v>
      </c>
      <c r="C17502" s="16" t="s">
        <v>108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70</v>
      </c>
      <c r="C17503" s="16" t="s">
        <v>109</v>
      </c>
      <c r="D17503" s="17">
        <v>0</v>
      </c>
      <c r="E17503" s="17">
        <v>0</v>
      </c>
      <c r="F17503" s="17">
        <v>0</v>
      </c>
      <c r="G17503" s="17">
        <v>0</v>
      </c>
      <c r="H17503" s="17">
        <v>0</v>
      </c>
    </row>
    <row r="17504" spans="1:8">
      <c r="A17504" s="15">
        <v>17499</v>
      </c>
      <c r="B17504" s="16" t="s">
        <v>70</v>
      </c>
      <c r="C17504" s="16" t="s">
        <v>110</v>
      </c>
      <c r="D17504" s="17">
        <v>2566</v>
      </c>
      <c r="E17504" s="17">
        <v>1554</v>
      </c>
      <c r="F17504" s="17">
        <v>6461</v>
      </c>
      <c r="G17504" s="17">
        <v>2946</v>
      </c>
      <c r="H17504" s="17">
        <v>13520</v>
      </c>
    </row>
    <row r="17505" spans="1:8">
      <c r="A17505" s="15">
        <v>17500</v>
      </c>
      <c r="B17505" s="16" t="s">
        <v>70</v>
      </c>
      <c r="C17505" s="16" t="s">
        <v>348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70</v>
      </c>
      <c r="C17506" s="16" t="s">
        <v>111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70</v>
      </c>
      <c r="C17507" s="16" t="s">
        <v>112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70</v>
      </c>
      <c r="C17508" s="16" t="s">
        <v>113</v>
      </c>
      <c r="D17508" s="17">
        <v>0</v>
      </c>
      <c r="E17508" s="17">
        <v>0</v>
      </c>
      <c r="F17508" s="17">
        <v>0</v>
      </c>
      <c r="G17508" s="17">
        <v>6</v>
      </c>
      <c r="H17508" s="17">
        <v>3</v>
      </c>
    </row>
    <row r="17509" spans="1:8">
      <c r="A17509" s="15">
        <v>17504</v>
      </c>
      <c r="B17509" s="16" t="s">
        <v>70</v>
      </c>
      <c r="C17509" s="16" t="s">
        <v>114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70</v>
      </c>
      <c r="C17510" s="16" t="s">
        <v>115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70</v>
      </c>
      <c r="C17511" s="16" t="s">
        <v>116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70</v>
      </c>
      <c r="C17512" s="16" t="s">
        <v>117</v>
      </c>
      <c r="D17512" s="17">
        <v>0</v>
      </c>
      <c r="E17512" s="17">
        <v>0</v>
      </c>
      <c r="F17512" s="17">
        <v>3</v>
      </c>
      <c r="G17512" s="17">
        <v>0</v>
      </c>
      <c r="H17512" s="17">
        <v>3</v>
      </c>
    </row>
    <row r="17513" spans="1:8">
      <c r="A17513" s="15">
        <v>17508</v>
      </c>
      <c r="B17513" s="16" t="s">
        <v>70</v>
      </c>
      <c r="C17513" s="16" t="s">
        <v>118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70</v>
      </c>
      <c r="C17514" s="16" t="s">
        <v>119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70</v>
      </c>
      <c r="C17515" s="16" t="s">
        <v>120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70</v>
      </c>
      <c r="C17516" s="16" t="s">
        <v>121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70</v>
      </c>
      <c r="C17517" s="16" t="s">
        <v>122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70</v>
      </c>
      <c r="C17518" s="16" t="s">
        <v>123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70</v>
      </c>
      <c r="C17519" s="16" t="s">
        <v>124</v>
      </c>
      <c r="D17519" s="17">
        <v>0</v>
      </c>
      <c r="E17519" s="17">
        <v>0</v>
      </c>
      <c r="F17519" s="17">
        <v>6</v>
      </c>
      <c r="G17519" s="17">
        <v>0</v>
      </c>
      <c r="H17519" s="17">
        <v>6</v>
      </c>
    </row>
    <row r="17520" spans="1:8">
      <c r="A17520" s="15">
        <v>17515</v>
      </c>
      <c r="B17520" s="16" t="s">
        <v>70</v>
      </c>
      <c r="C17520" s="16" t="s">
        <v>380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70</v>
      </c>
      <c r="C17521" s="16" t="s">
        <v>372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70</v>
      </c>
      <c r="C17522" s="16" t="s">
        <v>125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70</v>
      </c>
      <c r="C17523" s="16" t="s">
        <v>126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70</v>
      </c>
      <c r="C17524" s="16" t="s">
        <v>127</v>
      </c>
      <c r="D17524" s="17">
        <v>5</v>
      </c>
      <c r="E17524" s="17">
        <v>0</v>
      </c>
      <c r="F17524" s="17">
        <v>0</v>
      </c>
      <c r="G17524" s="17">
        <v>0</v>
      </c>
      <c r="H17524" s="17">
        <v>5</v>
      </c>
    </row>
    <row r="17525" spans="1:8">
      <c r="A17525" s="15">
        <v>17520</v>
      </c>
      <c r="B17525" s="16" t="s">
        <v>70</v>
      </c>
      <c r="C17525" s="16" t="s">
        <v>128</v>
      </c>
      <c r="D17525" s="17">
        <v>0</v>
      </c>
      <c r="E17525" s="17">
        <v>0</v>
      </c>
      <c r="F17525" s="17">
        <v>0</v>
      </c>
      <c r="G17525" s="17">
        <v>0</v>
      </c>
      <c r="H17525" s="17">
        <v>0</v>
      </c>
    </row>
    <row r="17526" spans="1:8">
      <c r="A17526" s="15">
        <v>17521</v>
      </c>
      <c r="B17526" s="16" t="s">
        <v>70</v>
      </c>
      <c r="C17526" s="16" t="s">
        <v>129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70</v>
      </c>
      <c r="C17527" s="16" t="s">
        <v>130</v>
      </c>
      <c r="D17527" s="17">
        <v>0</v>
      </c>
      <c r="E17527" s="17">
        <v>0</v>
      </c>
      <c r="F17527" s="17">
        <v>0</v>
      </c>
      <c r="G17527" s="17">
        <v>0</v>
      </c>
      <c r="H17527" s="17">
        <v>0</v>
      </c>
    </row>
    <row r="17528" spans="1:8">
      <c r="A17528" s="15">
        <v>17523</v>
      </c>
      <c r="B17528" s="16" t="s">
        <v>70</v>
      </c>
      <c r="C17528" s="16" t="s">
        <v>131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70</v>
      </c>
      <c r="C17529" s="16" t="s">
        <v>132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70</v>
      </c>
      <c r="C17530" s="16" t="s">
        <v>381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70</v>
      </c>
      <c r="C17531" s="16" t="s">
        <v>133</v>
      </c>
      <c r="D17531" s="17">
        <v>0</v>
      </c>
      <c r="E17531" s="17">
        <v>4</v>
      </c>
      <c r="F17531" s="17">
        <v>8</v>
      </c>
      <c r="G17531" s="17">
        <v>0</v>
      </c>
      <c r="H17531" s="17">
        <v>6</v>
      </c>
    </row>
    <row r="17532" spans="1:8">
      <c r="A17532" s="15">
        <v>17527</v>
      </c>
      <c r="B17532" s="16" t="s">
        <v>70</v>
      </c>
      <c r="C17532" s="16" t="s">
        <v>134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70</v>
      </c>
      <c r="C17533" s="16" t="s">
        <v>135</v>
      </c>
      <c r="D17533" s="17">
        <v>4</v>
      </c>
      <c r="E17533" s="17">
        <v>0</v>
      </c>
      <c r="F17533" s="17">
        <v>14</v>
      </c>
      <c r="G17533" s="17">
        <v>0</v>
      </c>
      <c r="H17533" s="17">
        <v>16</v>
      </c>
    </row>
    <row r="17534" spans="1:8">
      <c r="A17534" s="15">
        <v>17529</v>
      </c>
      <c r="B17534" s="16" t="s">
        <v>70</v>
      </c>
      <c r="C17534" s="16" t="s">
        <v>136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70</v>
      </c>
      <c r="C17535" s="16" t="s">
        <v>137</v>
      </c>
      <c r="D17535" s="17">
        <v>0</v>
      </c>
      <c r="E17535" s="17">
        <v>0</v>
      </c>
      <c r="F17535" s="17">
        <v>0</v>
      </c>
      <c r="G17535" s="17">
        <v>0</v>
      </c>
      <c r="H17535" s="17">
        <v>0</v>
      </c>
    </row>
    <row r="17536" spans="1:8">
      <c r="A17536" s="15">
        <v>17531</v>
      </c>
      <c r="B17536" s="16" t="s">
        <v>70</v>
      </c>
      <c r="C17536" s="16" t="s">
        <v>138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70</v>
      </c>
      <c r="C17537" s="16" t="s">
        <v>139</v>
      </c>
      <c r="D17537" s="17">
        <v>0</v>
      </c>
      <c r="E17537" s="17">
        <v>0</v>
      </c>
      <c r="F17537" s="17">
        <v>0</v>
      </c>
      <c r="G17537" s="17">
        <v>0</v>
      </c>
      <c r="H17537" s="17">
        <v>0</v>
      </c>
    </row>
    <row r="17538" spans="1:8">
      <c r="A17538" s="15">
        <v>17533</v>
      </c>
      <c r="B17538" s="16" t="s">
        <v>70</v>
      </c>
      <c r="C17538" s="16" t="s">
        <v>140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70</v>
      </c>
      <c r="C17539" s="16" t="s">
        <v>141</v>
      </c>
      <c r="D17539" s="17">
        <v>0</v>
      </c>
      <c r="E17539" s="17">
        <v>0</v>
      </c>
      <c r="F17539" s="17">
        <v>0</v>
      </c>
      <c r="G17539" s="17">
        <v>0</v>
      </c>
      <c r="H17539" s="17">
        <v>0</v>
      </c>
    </row>
    <row r="17540" spans="1:8">
      <c r="A17540" s="15">
        <v>17535</v>
      </c>
      <c r="B17540" s="16" t="s">
        <v>70</v>
      </c>
      <c r="C17540" s="16" t="s">
        <v>142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70</v>
      </c>
      <c r="C17541" s="16" t="s">
        <v>143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70</v>
      </c>
      <c r="C17542" s="16" t="s">
        <v>144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70</v>
      </c>
      <c r="C17543" s="16" t="s">
        <v>349</v>
      </c>
      <c r="D17543" s="17">
        <v>0</v>
      </c>
      <c r="E17543" s="17">
        <v>17</v>
      </c>
      <c r="F17543" s="17">
        <v>9</v>
      </c>
      <c r="G17543" s="17">
        <v>0</v>
      </c>
      <c r="H17543" s="17">
        <v>33</v>
      </c>
    </row>
    <row r="17544" spans="1:8">
      <c r="A17544" s="15">
        <v>17539</v>
      </c>
      <c r="B17544" s="16" t="s">
        <v>70</v>
      </c>
      <c r="C17544" s="16" t="s">
        <v>145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70</v>
      </c>
      <c r="C17545" s="16" t="s">
        <v>146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70</v>
      </c>
      <c r="C17546" s="16" t="s">
        <v>147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70</v>
      </c>
      <c r="C17547" s="16" t="s">
        <v>148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70</v>
      </c>
      <c r="C17548" s="16" t="s">
        <v>350</v>
      </c>
      <c r="D17548" s="17">
        <v>0</v>
      </c>
      <c r="E17548" s="17">
        <v>0</v>
      </c>
      <c r="F17548" s="17">
        <v>0</v>
      </c>
      <c r="G17548" s="17">
        <v>0</v>
      </c>
      <c r="H17548" s="17">
        <v>0</v>
      </c>
    </row>
    <row r="17549" spans="1:8">
      <c r="A17549" s="15">
        <v>17544</v>
      </c>
      <c r="B17549" s="16" t="s">
        <v>70</v>
      </c>
      <c r="C17549" s="16" t="s">
        <v>149</v>
      </c>
      <c r="D17549" s="17">
        <v>0</v>
      </c>
      <c r="E17549" s="17">
        <v>0</v>
      </c>
      <c r="F17549" s="17">
        <v>0</v>
      </c>
      <c r="G17549" s="17">
        <v>0</v>
      </c>
      <c r="H17549" s="17">
        <v>0</v>
      </c>
    </row>
    <row r="17550" spans="1:8">
      <c r="A17550" s="15">
        <v>17545</v>
      </c>
      <c r="B17550" s="16" t="s">
        <v>70</v>
      </c>
      <c r="C17550" s="16" t="s">
        <v>150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70</v>
      </c>
      <c r="C17551" s="16" t="s">
        <v>351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70</v>
      </c>
      <c r="C17552" s="16" t="s">
        <v>151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70</v>
      </c>
      <c r="C17553" s="16" t="s">
        <v>152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70</v>
      </c>
      <c r="C17554" s="16" t="s">
        <v>352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70</v>
      </c>
      <c r="C17555" s="16" t="s">
        <v>153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70</v>
      </c>
      <c r="C17556" s="16" t="s">
        <v>154</v>
      </c>
      <c r="D17556" s="17">
        <v>0</v>
      </c>
      <c r="E17556" s="17">
        <v>0</v>
      </c>
      <c r="F17556" s="17">
        <v>0</v>
      </c>
      <c r="G17556" s="17">
        <v>3</v>
      </c>
      <c r="H17556" s="17">
        <v>3</v>
      </c>
    </row>
    <row r="17557" spans="1:8">
      <c r="A17557" s="15">
        <v>17552</v>
      </c>
      <c r="B17557" s="16" t="s">
        <v>70</v>
      </c>
      <c r="C17557" s="16" t="s">
        <v>155</v>
      </c>
      <c r="D17557" s="17">
        <v>0</v>
      </c>
      <c r="E17557" s="17">
        <v>0</v>
      </c>
      <c r="F17557" s="17">
        <v>4</v>
      </c>
      <c r="G17557" s="17">
        <v>0</v>
      </c>
      <c r="H17557" s="17">
        <v>4</v>
      </c>
    </row>
    <row r="17558" spans="1:8">
      <c r="A17558" s="15">
        <v>17553</v>
      </c>
      <c r="B17558" s="16" t="s">
        <v>70</v>
      </c>
      <c r="C17558" s="16" t="s">
        <v>156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70</v>
      </c>
      <c r="C17559" s="16" t="s">
        <v>157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70</v>
      </c>
      <c r="C17560" s="16" t="s">
        <v>158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70</v>
      </c>
      <c r="C17561" s="16" t="s">
        <v>159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70</v>
      </c>
      <c r="C17562" s="16" t="s">
        <v>160</v>
      </c>
      <c r="D17562" s="17">
        <v>0</v>
      </c>
      <c r="E17562" s="17">
        <v>0</v>
      </c>
      <c r="F17562" s="17">
        <v>0</v>
      </c>
      <c r="G17562" s="17">
        <v>0</v>
      </c>
      <c r="H17562" s="17">
        <v>0</v>
      </c>
    </row>
    <row r="17563" spans="1:8">
      <c r="A17563" s="15">
        <v>17558</v>
      </c>
      <c r="B17563" s="16" t="s">
        <v>70</v>
      </c>
      <c r="C17563" s="16" t="s">
        <v>161</v>
      </c>
      <c r="D17563" s="17">
        <v>0</v>
      </c>
      <c r="E17563" s="17">
        <v>0</v>
      </c>
      <c r="F17563" s="17">
        <v>4</v>
      </c>
      <c r="G17563" s="17">
        <v>0</v>
      </c>
      <c r="H17563" s="17">
        <v>4</v>
      </c>
    </row>
    <row r="17564" spans="1:8">
      <c r="A17564" s="15">
        <v>17559</v>
      </c>
      <c r="B17564" s="16" t="s">
        <v>70</v>
      </c>
      <c r="C17564" s="16" t="s">
        <v>162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70</v>
      </c>
      <c r="C17565" s="16" t="s">
        <v>163</v>
      </c>
      <c r="D17565" s="17">
        <v>7</v>
      </c>
      <c r="E17565" s="17">
        <v>8</v>
      </c>
      <c r="F17565" s="17">
        <v>150</v>
      </c>
      <c r="G17565" s="17">
        <v>151</v>
      </c>
      <c r="H17565" s="17">
        <v>319</v>
      </c>
    </row>
    <row r="17566" spans="1:8">
      <c r="A17566" s="15">
        <v>17561</v>
      </c>
      <c r="B17566" s="16" t="s">
        <v>70</v>
      </c>
      <c r="C17566" s="16" t="s">
        <v>164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70</v>
      </c>
      <c r="C17567" s="16" t="s">
        <v>165</v>
      </c>
      <c r="D17567" s="17">
        <v>0</v>
      </c>
      <c r="E17567" s="17">
        <v>0</v>
      </c>
      <c r="F17567" s="17">
        <v>0</v>
      </c>
      <c r="G17567" s="17">
        <v>0</v>
      </c>
      <c r="H17567" s="17">
        <v>0</v>
      </c>
    </row>
    <row r="17568" spans="1:8">
      <c r="A17568" s="15">
        <v>17563</v>
      </c>
      <c r="B17568" s="16" t="s">
        <v>70</v>
      </c>
      <c r="C17568" s="16" t="s">
        <v>166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70</v>
      </c>
      <c r="C17569" s="16" t="s">
        <v>167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70</v>
      </c>
      <c r="C17570" s="16" t="s">
        <v>168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70</v>
      </c>
      <c r="C17571" s="16" t="s">
        <v>353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70</v>
      </c>
      <c r="C17572" s="16" t="s">
        <v>169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70</v>
      </c>
      <c r="C17573" s="16" t="s">
        <v>170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70</v>
      </c>
      <c r="C17574" s="16" t="s">
        <v>171</v>
      </c>
      <c r="D17574" s="17">
        <v>0</v>
      </c>
      <c r="E17574" s="17">
        <v>0</v>
      </c>
      <c r="F17574" s="17">
        <v>0</v>
      </c>
      <c r="G17574" s="17">
        <v>4</v>
      </c>
      <c r="H17574" s="17">
        <v>9</v>
      </c>
    </row>
    <row r="17575" spans="1:8">
      <c r="A17575" s="15">
        <v>17570</v>
      </c>
      <c r="B17575" s="16" t="s">
        <v>70</v>
      </c>
      <c r="C17575" s="16" t="s">
        <v>172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70</v>
      </c>
      <c r="C17576" s="16" t="s">
        <v>173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70</v>
      </c>
      <c r="C17577" s="16" t="s">
        <v>174</v>
      </c>
      <c r="D17577" s="17">
        <v>0</v>
      </c>
      <c r="E17577" s="17">
        <v>0</v>
      </c>
      <c r="F17577" s="17">
        <v>0</v>
      </c>
      <c r="G17577" s="17">
        <v>0</v>
      </c>
      <c r="H17577" s="17">
        <v>0</v>
      </c>
    </row>
    <row r="17578" spans="1:8">
      <c r="A17578" s="15">
        <v>17573</v>
      </c>
      <c r="B17578" s="16" t="s">
        <v>70</v>
      </c>
      <c r="C17578" s="16" t="s">
        <v>175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70</v>
      </c>
      <c r="C17579" s="16" t="s">
        <v>176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70</v>
      </c>
      <c r="C17580" s="16" t="s">
        <v>177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70</v>
      </c>
      <c r="C17581" s="16" t="s">
        <v>178</v>
      </c>
      <c r="D17581" s="17">
        <v>0</v>
      </c>
      <c r="E17581" s="17">
        <v>0</v>
      </c>
      <c r="F17581" s="17">
        <v>12</v>
      </c>
      <c r="G17581" s="17">
        <v>24</v>
      </c>
      <c r="H17581" s="17">
        <v>32</v>
      </c>
    </row>
    <row r="17582" spans="1:8">
      <c r="A17582" s="15">
        <v>17577</v>
      </c>
      <c r="B17582" s="16" t="s">
        <v>70</v>
      </c>
      <c r="C17582" s="16" t="s">
        <v>179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70</v>
      </c>
      <c r="C17583" s="16" t="s">
        <v>180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70</v>
      </c>
      <c r="C17584" s="16" t="s">
        <v>181</v>
      </c>
      <c r="D17584" s="17">
        <v>0</v>
      </c>
      <c r="E17584" s="17">
        <v>0</v>
      </c>
      <c r="F17584" s="17">
        <v>0</v>
      </c>
      <c r="G17584" s="17">
        <v>5</v>
      </c>
      <c r="H17584" s="17">
        <v>8</v>
      </c>
    </row>
    <row r="17585" spans="1:8">
      <c r="A17585" s="15">
        <v>17580</v>
      </c>
      <c r="B17585" s="16" t="s">
        <v>70</v>
      </c>
      <c r="C17585" s="16" t="s">
        <v>182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70</v>
      </c>
      <c r="C17586" s="16" t="s">
        <v>183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70</v>
      </c>
      <c r="C17587" s="16" t="s">
        <v>184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70</v>
      </c>
      <c r="C17588" s="16" t="s">
        <v>185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70</v>
      </c>
      <c r="C17589" s="16" t="s">
        <v>186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70</v>
      </c>
      <c r="C17590" s="16" t="s">
        <v>354</v>
      </c>
      <c r="D17590" s="17">
        <v>0</v>
      </c>
      <c r="E17590" s="17">
        <v>0</v>
      </c>
      <c r="F17590" s="17">
        <v>0</v>
      </c>
      <c r="G17590" s="17">
        <v>0</v>
      </c>
      <c r="H17590" s="17">
        <v>0</v>
      </c>
    </row>
    <row r="17591" spans="1:8">
      <c r="A17591" s="15">
        <v>17586</v>
      </c>
      <c r="B17591" s="16" t="s">
        <v>70</v>
      </c>
      <c r="C17591" s="16" t="s">
        <v>187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70</v>
      </c>
      <c r="C17592" s="16" t="s">
        <v>188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70</v>
      </c>
      <c r="C17593" s="16" t="s">
        <v>189</v>
      </c>
      <c r="D17593" s="17">
        <v>0</v>
      </c>
      <c r="E17593" s="17">
        <v>0</v>
      </c>
      <c r="F17593" s="17">
        <v>0</v>
      </c>
      <c r="G17593" s="17">
        <v>0</v>
      </c>
      <c r="H17593" s="17">
        <v>0</v>
      </c>
    </row>
    <row r="17594" spans="1:8">
      <c r="A17594" s="15">
        <v>17589</v>
      </c>
      <c r="B17594" s="16" t="s">
        <v>70</v>
      </c>
      <c r="C17594" s="16" t="s">
        <v>190</v>
      </c>
      <c r="D17594" s="17">
        <v>0</v>
      </c>
      <c r="E17594" s="17">
        <v>0</v>
      </c>
      <c r="F17594" s="17">
        <v>0</v>
      </c>
      <c r="G17594" s="17">
        <v>0</v>
      </c>
      <c r="H17594" s="17">
        <v>0</v>
      </c>
    </row>
    <row r="17595" spans="1:8">
      <c r="A17595" s="15">
        <v>17590</v>
      </c>
      <c r="B17595" s="16" t="s">
        <v>70</v>
      </c>
      <c r="C17595" s="16" t="s">
        <v>191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70</v>
      </c>
      <c r="C17596" s="16" t="s">
        <v>192</v>
      </c>
      <c r="D17596" s="17">
        <v>0</v>
      </c>
      <c r="E17596" s="17">
        <v>0</v>
      </c>
      <c r="F17596" s="17">
        <v>0</v>
      </c>
      <c r="G17596" s="17">
        <v>0</v>
      </c>
      <c r="H17596" s="17">
        <v>0</v>
      </c>
    </row>
    <row r="17597" spans="1:8">
      <c r="A17597" s="15">
        <v>17592</v>
      </c>
      <c r="B17597" s="16" t="s">
        <v>70</v>
      </c>
      <c r="C17597" s="16" t="s">
        <v>355</v>
      </c>
      <c r="D17597" s="17">
        <v>0</v>
      </c>
      <c r="E17597" s="17">
        <v>5</v>
      </c>
      <c r="F17597" s="17">
        <v>3</v>
      </c>
      <c r="G17597" s="17">
        <v>0</v>
      </c>
      <c r="H17597" s="17">
        <v>6</v>
      </c>
    </row>
    <row r="17598" spans="1:8">
      <c r="A17598" s="15">
        <v>17593</v>
      </c>
      <c r="B17598" s="16" t="s">
        <v>70</v>
      </c>
      <c r="C17598" s="16" t="s">
        <v>193</v>
      </c>
      <c r="D17598" s="17">
        <v>0</v>
      </c>
      <c r="E17598" s="17">
        <v>0</v>
      </c>
      <c r="F17598" s="17">
        <v>0</v>
      </c>
      <c r="G17598" s="17">
        <v>4</v>
      </c>
      <c r="H17598" s="17">
        <v>4</v>
      </c>
    </row>
    <row r="17599" spans="1:8">
      <c r="A17599" s="15">
        <v>17594</v>
      </c>
      <c r="B17599" s="16" t="s">
        <v>70</v>
      </c>
      <c r="C17599" s="16" t="s">
        <v>194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70</v>
      </c>
      <c r="C17600" s="16" t="s">
        <v>195</v>
      </c>
      <c r="D17600" s="17">
        <v>4</v>
      </c>
      <c r="E17600" s="17">
        <v>5</v>
      </c>
      <c r="F17600" s="17">
        <v>42</v>
      </c>
      <c r="G17600" s="17">
        <v>6</v>
      </c>
      <c r="H17600" s="17">
        <v>58</v>
      </c>
    </row>
    <row r="17601" spans="1:8">
      <c r="A17601" s="15">
        <v>17596</v>
      </c>
      <c r="B17601" s="16" t="s">
        <v>70</v>
      </c>
      <c r="C17601" s="16" t="s">
        <v>196</v>
      </c>
      <c r="D17601" s="17">
        <v>0</v>
      </c>
      <c r="E17601" s="17">
        <v>0</v>
      </c>
      <c r="F17601" s="17">
        <v>0</v>
      </c>
      <c r="G17601" s="17">
        <v>0</v>
      </c>
      <c r="H17601" s="17">
        <v>4</v>
      </c>
    </row>
    <row r="17602" spans="1:8">
      <c r="A17602" s="15">
        <v>17597</v>
      </c>
      <c r="B17602" s="16" t="s">
        <v>70</v>
      </c>
      <c r="C17602" s="16" t="s">
        <v>197</v>
      </c>
      <c r="D17602" s="17">
        <v>0</v>
      </c>
      <c r="E17602" s="17">
        <v>0</v>
      </c>
      <c r="F17602" s="17">
        <v>0</v>
      </c>
      <c r="G17602" s="17">
        <v>0</v>
      </c>
      <c r="H17602" s="17">
        <v>0</v>
      </c>
    </row>
    <row r="17603" spans="1:8">
      <c r="A17603" s="15">
        <v>17598</v>
      </c>
      <c r="B17603" s="16" t="s">
        <v>70</v>
      </c>
      <c r="C17603" s="16" t="s">
        <v>198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70</v>
      </c>
      <c r="C17604" s="16" t="s">
        <v>199</v>
      </c>
      <c r="D17604" s="17">
        <v>0</v>
      </c>
      <c r="E17604" s="17">
        <v>0</v>
      </c>
      <c r="F17604" s="17">
        <v>10</v>
      </c>
      <c r="G17604" s="17">
        <v>0</v>
      </c>
      <c r="H17604" s="17">
        <v>13</v>
      </c>
    </row>
    <row r="17605" spans="1:8">
      <c r="A17605" s="15">
        <v>17600</v>
      </c>
      <c r="B17605" s="16" t="s">
        <v>70</v>
      </c>
      <c r="C17605" s="16" t="s">
        <v>200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70</v>
      </c>
      <c r="C17606" s="16" t="s">
        <v>201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70</v>
      </c>
      <c r="C17607" s="16" t="s">
        <v>202</v>
      </c>
      <c r="D17607" s="17">
        <v>0</v>
      </c>
      <c r="E17607" s="17">
        <v>0</v>
      </c>
      <c r="F17607" s="17">
        <v>4</v>
      </c>
      <c r="G17607" s="17">
        <v>4</v>
      </c>
      <c r="H17607" s="17">
        <v>13</v>
      </c>
    </row>
    <row r="17608" spans="1:8">
      <c r="A17608" s="15">
        <v>17603</v>
      </c>
      <c r="B17608" s="16" t="s">
        <v>70</v>
      </c>
      <c r="C17608" s="16" t="s">
        <v>203</v>
      </c>
      <c r="D17608" s="17">
        <v>0</v>
      </c>
      <c r="E17608" s="17">
        <v>0</v>
      </c>
      <c r="F17608" s="17">
        <v>0</v>
      </c>
      <c r="G17608" s="17">
        <v>0</v>
      </c>
      <c r="H17608" s="17">
        <v>0</v>
      </c>
    </row>
    <row r="17609" spans="1:8">
      <c r="A17609" s="15">
        <v>17604</v>
      </c>
      <c r="B17609" s="16" t="s">
        <v>70</v>
      </c>
      <c r="C17609" s="16" t="s">
        <v>204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70</v>
      </c>
      <c r="C17610" s="16" t="s">
        <v>205</v>
      </c>
      <c r="D17610" s="17">
        <v>0</v>
      </c>
      <c r="E17610" s="17">
        <v>0</v>
      </c>
      <c r="F17610" s="17">
        <v>0</v>
      </c>
      <c r="G17610" s="17">
        <v>0</v>
      </c>
      <c r="H17610" s="17">
        <v>0</v>
      </c>
    </row>
    <row r="17611" spans="1:8">
      <c r="A17611" s="15">
        <v>17606</v>
      </c>
      <c r="B17611" s="16" t="s">
        <v>70</v>
      </c>
      <c r="C17611" s="16" t="s">
        <v>356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70</v>
      </c>
      <c r="C17612" s="16" t="s">
        <v>206</v>
      </c>
      <c r="D17612" s="17">
        <v>0</v>
      </c>
      <c r="E17612" s="17">
        <v>0</v>
      </c>
      <c r="F17612" s="17">
        <v>3</v>
      </c>
      <c r="G17612" s="17">
        <v>0</v>
      </c>
      <c r="H17612" s="17">
        <v>8</v>
      </c>
    </row>
    <row r="17613" spans="1:8">
      <c r="A17613" s="15">
        <v>17608</v>
      </c>
      <c r="B17613" s="16" t="s">
        <v>70</v>
      </c>
      <c r="C17613" s="16" t="s">
        <v>207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70</v>
      </c>
      <c r="C17614" s="16" t="s">
        <v>208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70</v>
      </c>
      <c r="C17615" s="16" t="s">
        <v>209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70</v>
      </c>
      <c r="C17616" s="16" t="s">
        <v>357</v>
      </c>
      <c r="D17616" s="17">
        <v>0</v>
      </c>
      <c r="E17616" s="17">
        <v>0</v>
      </c>
      <c r="F17616" s="17">
        <v>0</v>
      </c>
      <c r="G17616" s="17">
        <v>0</v>
      </c>
      <c r="H17616" s="17">
        <v>0</v>
      </c>
    </row>
    <row r="17617" spans="1:8">
      <c r="A17617" s="15">
        <v>17612</v>
      </c>
      <c r="B17617" s="16" t="s">
        <v>70</v>
      </c>
      <c r="C17617" s="16" t="s">
        <v>358</v>
      </c>
      <c r="D17617" s="17">
        <v>0</v>
      </c>
      <c r="E17617" s="17">
        <v>0</v>
      </c>
      <c r="F17617" s="17">
        <v>6</v>
      </c>
      <c r="G17617" s="17">
        <v>0</v>
      </c>
      <c r="H17617" s="17">
        <v>7</v>
      </c>
    </row>
    <row r="17618" spans="1:8">
      <c r="A17618" s="15">
        <v>17613</v>
      </c>
      <c r="B17618" s="16" t="s">
        <v>70</v>
      </c>
      <c r="C17618" s="16" t="s">
        <v>359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70</v>
      </c>
      <c r="C17619" s="16" t="s">
        <v>210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70</v>
      </c>
      <c r="C17620" s="16" t="s">
        <v>360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70</v>
      </c>
      <c r="C17621" s="16" t="s">
        <v>211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70</v>
      </c>
      <c r="C17622" s="16" t="s">
        <v>212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70</v>
      </c>
      <c r="C17623" s="16" t="s">
        <v>213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70</v>
      </c>
      <c r="C17624" s="16" t="s">
        <v>214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70</v>
      </c>
      <c r="C17625" s="16" t="s">
        <v>215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70</v>
      </c>
      <c r="C17626" s="16" t="s">
        <v>216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70</v>
      </c>
      <c r="C17627" s="16" t="s">
        <v>217</v>
      </c>
      <c r="D17627" s="17">
        <v>0</v>
      </c>
      <c r="E17627" s="17">
        <v>0</v>
      </c>
      <c r="F17627" s="17">
        <v>0</v>
      </c>
      <c r="G17627" s="17">
        <v>0</v>
      </c>
      <c r="H17627" s="17">
        <v>0</v>
      </c>
    </row>
    <row r="17628" spans="1:8">
      <c r="A17628" s="15">
        <v>17623</v>
      </c>
      <c r="B17628" s="16" t="s">
        <v>70</v>
      </c>
      <c r="C17628" s="16" t="s">
        <v>218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70</v>
      </c>
      <c r="C17629" s="16" t="s">
        <v>219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70</v>
      </c>
      <c r="C17630" s="16" t="s">
        <v>361</v>
      </c>
      <c r="D17630" s="17">
        <v>0</v>
      </c>
      <c r="E17630" s="17">
        <v>4</v>
      </c>
      <c r="F17630" s="17">
        <v>0</v>
      </c>
      <c r="G17630" s="17">
        <v>0</v>
      </c>
      <c r="H17630" s="17">
        <v>4</v>
      </c>
    </row>
    <row r="17631" spans="1:8">
      <c r="A17631" s="15">
        <v>17626</v>
      </c>
      <c r="B17631" s="16" t="s">
        <v>70</v>
      </c>
      <c r="C17631" s="16" t="s">
        <v>220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70</v>
      </c>
      <c r="C17632" s="16" t="s">
        <v>221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70</v>
      </c>
      <c r="C17633" s="16" t="s">
        <v>222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70</v>
      </c>
      <c r="C17634" s="16" t="s">
        <v>223</v>
      </c>
      <c r="D17634" s="17">
        <v>0</v>
      </c>
      <c r="E17634" s="17">
        <v>0</v>
      </c>
      <c r="F17634" s="17">
        <v>11</v>
      </c>
      <c r="G17634" s="17">
        <v>5</v>
      </c>
      <c r="H17634" s="17">
        <v>13</v>
      </c>
    </row>
    <row r="17635" spans="1:8">
      <c r="A17635" s="15">
        <v>17630</v>
      </c>
      <c r="B17635" s="16" t="s">
        <v>70</v>
      </c>
      <c r="C17635" s="16" t="s">
        <v>224</v>
      </c>
      <c r="D17635" s="17">
        <v>0</v>
      </c>
      <c r="E17635" s="17">
        <v>0</v>
      </c>
      <c r="F17635" s="17">
        <v>0</v>
      </c>
      <c r="G17635" s="17">
        <v>0</v>
      </c>
      <c r="H17635" s="17">
        <v>0</v>
      </c>
    </row>
    <row r="17636" spans="1:8">
      <c r="A17636" s="15">
        <v>17631</v>
      </c>
      <c r="B17636" s="16" t="s">
        <v>70</v>
      </c>
      <c r="C17636" s="16" t="s">
        <v>225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70</v>
      </c>
      <c r="C17637" s="16" t="s">
        <v>226</v>
      </c>
      <c r="D17637" s="17">
        <v>0</v>
      </c>
      <c r="E17637" s="17">
        <v>0</v>
      </c>
      <c r="F17637" s="17">
        <v>0</v>
      </c>
      <c r="G17637" s="17">
        <v>0</v>
      </c>
      <c r="H17637" s="17">
        <v>10</v>
      </c>
    </row>
    <row r="17638" spans="1:8">
      <c r="A17638" s="15">
        <v>17633</v>
      </c>
      <c r="B17638" s="16" t="s">
        <v>70</v>
      </c>
      <c r="C17638" s="16" t="s">
        <v>227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70</v>
      </c>
      <c r="C17639" s="16" t="s">
        <v>228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70</v>
      </c>
      <c r="C17640" s="16" t="s">
        <v>373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70</v>
      </c>
      <c r="C17641" s="16" t="s">
        <v>229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70</v>
      </c>
      <c r="C17642" s="16" t="s">
        <v>230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70</v>
      </c>
      <c r="C17643" s="16" t="s">
        <v>231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70</v>
      </c>
      <c r="C17644" s="16" t="s">
        <v>232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70</v>
      </c>
      <c r="C17645" s="16" t="s">
        <v>233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70</v>
      </c>
      <c r="C17646" s="16" t="s">
        <v>362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70</v>
      </c>
      <c r="C17647" s="16" t="s">
        <v>234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70</v>
      </c>
      <c r="C17648" s="16" t="s">
        <v>235</v>
      </c>
      <c r="D17648" s="17">
        <v>0</v>
      </c>
      <c r="E17648" s="17">
        <v>0</v>
      </c>
      <c r="F17648" s="17">
        <v>0</v>
      </c>
      <c r="G17648" s="17">
        <v>0</v>
      </c>
      <c r="H17648" s="17">
        <v>0</v>
      </c>
    </row>
    <row r="17649" spans="1:8">
      <c r="A17649" s="15">
        <v>17644</v>
      </c>
      <c r="B17649" s="16" t="s">
        <v>70</v>
      </c>
      <c r="C17649" s="16" t="s">
        <v>236</v>
      </c>
      <c r="D17649" s="17">
        <v>0</v>
      </c>
      <c r="E17649" s="17">
        <v>0</v>
      </c>
      <c r="F17649" s="17">
        <v>0</v>
      </c>
      <c r="G17649" s="17">
        <v>0</v>
      </c>
      <c r="H17649" s="17">
        <v>0</v>
      </c>
    </row>
    <row r="17650" spans="1:8">
      <c r="A17650" s="15">
        <v>17645</v>
      </c>
      <c r="B17650" s="16" t="s">
        <v>70</v>
      </c>
      <c r="C17650" s="16" t="s">
        <v>237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70</v>
      </c>
      <c r="C17651" s="16" t="s">
        <v>238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70</v>
      </c>
      <c r="C17652" s="16" t="s">
        <v>239</v>
      </c>
      <c r="D17652" s="17">
        <v>0</v>
      </c>
      <c r="E17652" s="17">
        <v>0</v>
      </c>
      <c r="F17652" s="17">
        <v>0</v>
      </c>
      <c r="G17652" s="17">
        <v>0</v>
      </c>
      <c r="H17652" s="17">
        <v>0</v>
      </c>
    </row>
    <row r="17653" spans="1:8">
      <c r="A17653" s="15">
        <v>17648</v>
      </c>
      <c r="B17653" s="16" t="s">
        <v>70</v>
      </c>
      <c r="C17653" s="16" t="s">
        <v>374</v>
      </c>
      <c r="D17653" s="17">
        <v>0</v>
      </c>
      <c r="E17653" s="17">
        <v>0</v>
      </c>
      <c r="F17653" s="17">
        <v>0</v>
      </c>
      <c r="G17653" s="17">
        <v>0</v>
      </c>
      <c r="H17653" s="17">
        <v>0</v>
      </c>
    </row>
    <row r="17654" spans="1:8">
      <c r="A17654" s="15">
        <v>17649</v>
      </c>
      <c r="B17654" s="16" t="s">
        <v>70</v>
      </c>
      <c r="C17654" s="16" t="s">
        <v>240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70</v>
      </c>
      <c r="C17655" s="16" t="s">
        <v>241</v>
      </c>
      <c r="D17655" s="17">
        <v>0</v>
      </c>
      <c r="E17655" s="17">
        <v>0</v>
      </c>
      <c r="F17655" s="17">
        <v>0</v>
      </c>
      <c r="G17655" s="17">
        <v>0</v>
      </c>
      <c r="H17655" s="17">
        <v>0</v>
      </c>
    </row>
    <row r="17656" spans="1:8">
      <c r="A17656" s="15">
        <v>17651</v>
      </c>
      <c r="B17656" s="16" t="s">
        <v>70</v>
      </c>
      <c r="C17656" s="16" t="s">
        <v>382</v>
      </c>
      <c r="D17656" s="17">
        <v>0</v>
      </c>
      <c r="E17656" s="17">
        <v>0</v>
      </c>
      <c r="F17656" s="17">
        <v>4</v>
      </c>
      <c r="G17656" s="17">
        <v>8</v>
      </c>
      <c r="H17656" s="17">
        <v>7</v>
      </c>
    </row>
    <row r="17657" spans="1:8">
      <c r="A17657" s="15">
        <v>17652</v>
      </c>
      <c r="B17657" s="16" t="s">
        <v>70</v>
      </c>
      <c r="C17657" s="16" t="s">
        <v>242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70</v>
      </c>
      <c r="C17658" s="16" t="s">
        <v>243</v>
      </c>
      <c r="D17658" s="17">
        <v>0</v>
      </c>
      <c r="E17658" s="17">
        <v>0</v>
      </c>
      <c r="F17658" s="17">
        <v>0</v>
      </c>
      <c r="G17658" s="17">
        <v>0</v>
      </c>
      <c r="H17658" s="17">
        <v>0</v>
      </c>
    </row>
    <row r="17659" spans="1:8">
      <c r="A17659" s="15">
        <v>17654</v>
      </c>
      <c r="B17659" s="16" t="s">
        <v>70</v>
      </c>
      <c r="C17659" s="16" t="s">
        <v>244</v>
      </c>
      <c r="D17659" s="17">
        <v>0</v>
      </c>
      <c r="E17659" s="17">
        <v>0</v>
      </c>
      <c r="F17659" s="17">
        <v>0</v>
      </c>
      <c r="G17659" s="17">
        <v>0</v>
      </c>
      <c r="H17659" s="17">
        <v>4</v>
      </c>
    </row>
    <row r="17660" spans="1:8">
      <c r="A17660" s="15">
        <v>17655</v>
      </c>
      <c r="B17660" s="16" t="s">
        <v>70</v>
      </c>
      <c r="C17660" s="16" t="s">
        <v>245</v>
      </c>
      <c r="D17660" s="17">
        <v>3</v>
      </c>
      <c r="E17660" s="17">
        <v>0</v>
      </c>
      <c r="F17660" s="17">
        <v>19</v>
      </c>
      <c r="G17660" s="17">
        <v>48</v>
      </c>
      <c r="H17660" s="17">
        <v>73</v>
      </c>
    </row>
    <row r="17661" spans="1:8">
      <c r="A17661" s="15">
        <v>17656</v>
      </c>
      <c r="B17661" s="16" t="s">
        <v>70</v>
      </c>
      <c r="C17661" s="16" t="s">
        <v>246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70</v>
      </c>
      <c r="C17662" s="16" t="s">
        <v>247</v>
      </c>
      <c r="D17662" s="17">
        <v>22</v>
      </c>
      <c r="E17662" s="17">
        <v>18</v>
      </c>
      <c r="F17662" s="17">
        <v>137</v>
      </c>
      <c r="G17662" s="17">
        <v>30</v>
      </c>
      <c r="H17662" s="17">
        <v>209</v>
      </c>
    </row>
    <row r="17663" spans="1:8">
      <c r="A17663" s="15">
        <v>17658</v>
      </c>
      <c r="B17663" s="16" t="s">
        <v>70</v>
      </c>
      <c r="C17663" s="16" t="s">
        <v>248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70</v>
      </c>
      <c r="C17664" s="16" t="s">
        <v>249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70</v>
      </c>
      <c r="C17665" s="16" t="s">
        <v>250</v>
      </c>
      <c r="D17665" s="17">
        <v>0</v>
      </c>
      <c r="E17665" s="17">
        <v>0</v>
      </c>
      <c r="F17665" s="17">
        <v>0</v>
      </c>
      <c r="G17665" s="17">
        <v>0</v>
      </c>
      <c r="H17665" s="17">
        <v>3</v>
      </c>
    </row>
    <row r="17666" spans="1:8">
      <c r="A17666" s="15">
        <v>17661</v>
      </c>
      <c r="B17666" s="16" t="s">
        <v>70</v>
      </c>
      <c r="C17666" s="16" t="s">
        <v>251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70</v>
      </c>
      <c r="C17667" s="16" t="s">
        <v>252</v>
      </c>
      <c r="D17667" s="17">
        <v>0</v>
      </c>
      <c r="E17667" s="17">
        <v>0</v>
      </c>
      <c r="F17667" s="17">
        <v>0</v>
      </c>
      <c r="G17667" s="17">
        <v>0</v>
      </c>
      <c r="H17667" s="17">
        <v>0</v>
      </c>
    </row>
    <row r="17668" spans="1:8">
      <c r="A17668" s="15">
        <v>17663</v>
      </c>
      <c r="B17668" s="16" t="s">
        <v>70</v>
      </c>
      <c r="C17668" s="16" t="s">
        <v>253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70</v>
      </c>
      <c r="C17669" s="16" t="s">
        <v>254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70</v>
      </c>
      <c r="C17670" s="16" t="s">
        <v>255</v>
      </c>
      <c r="D17670" s="17">
        <v>0</v>
      </c>
      <c r="E17670" s="17">
        <v>0</v>
      </c>
      <c r="F17670" s="17">
        <v>0</v>
      </c>
      <c r="G17670" s="17">
        <v>0</v>
      </c>
      <c r="H17670" s="17">
        <v>0</v>
      </c>
    </row>
    <row r="17671" spans="1:8">
      <c r="A17671" s="15">
        <v>17666</v>
      </c>
      <c r="B17671" s="16" t="s">
        <v>70</v>
      </c>
      <c r="C17671" s="16" t="s">
        <v>256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70</v>
      </c>
      <c r="C17672" s="16" t="s">
        <v>257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70</v>
      </c>
      <c r="C17673" s="16" t="s">
        <v>258</v>
      </c>
      <c r="D17673" s="17">
        <v>0</v>
      </c>
      <c r="E17673" s="17">
        <v>0</v>
      </c>
      <c r="F17673" s="17">
        <v>0</v>
      </c>
      <c r="G17673" s="17">
        <v>0</v>
      </c>
      <c r="H17673" s="17">
        <v>3</v>
      </c>
    </row>
    <row r="17674" spans="1:8">
      <c r="A17674" s="15">
        <v>17669</v>
      </c>
      <c r="B17674" s="16" t="s">
        <v>70</v>
      </c>
      <c r="C17674" s="16" t="s">
        <v>259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70</v>
      </c>
      <c r="C17675" s="16" t="s">
        <v>260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70</v>
      </c>
      <c r="C17676" s="16" t="s">
        <v>261</v>
      </c>
      <c r="D17676" s="17">
        <v>0</v>
      </c>
      <c r="E17676" s="17">
        <v>0</v>
      </c>
      <c r="F17676" s="17">
        <v>0</v>
      </c>
      <c r="G17676" s="17">
        <v>0</v>
      </c>
      <c r="H17676" s="17">
        <v>4</v>
      </c>
    </row>
    <row r="17677" spans="1:8">
      <c r="A17677" s="15">
        <v>17672</v>
      </c>
      <c r="B17677" s="16" t="s">
        <v>70</v>
      </c>
      <c r="C17677" s="16" t="s">
        <v>262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70</v>
      </c>
      <c r="C17678" s="16" t="s">
        <v>263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70</v>
      </c>
      <c r="C17679" s="16" t="s">
        <v>264</v>
      </c>
      <c r="D17679" s="17">
        <v>0</v>
      </c>
      <c r="E17679" s="17">
        <v>0</v>
      </c>
      <c r="F17679" s="17">
        <v>0</v>
      </c>
      <c r="G17679" s="17">
        <v>0</v>
      </c>
      <c r="H17679" s="17">
        <v>0</v>
      </c>
    </row>
    <row r="17680" spans="1:8">
      <c r="A17680" s="15">
        <v>17675</v>
      </c>
      <c r="B17680" s="16" t="s">
        <v>70</v>
      </c>
      <c r="C17680" s="16" t="s">
        <v>265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70</v>
      </c>
      <c r="C17681" s="16" t="s">
        <v>266</v>
      </c>
      <c r="D17681" s="17">
        <v>0</v>
      </c>
      <c r="E17681" s="17">
        <v>0</v>
      </c>
      <c r="F17681" s="17">
        <v>4</v>
      </c>
      <c r="G17681" s="17">
        <v>0</v>
      </c>
      <c r="H17681" s="17">
        <v>5</v>
      </c>
    </row>
    <row r="17682" spans="1:8">
      <c r="A17682" s="15">
        <v>17677</v>
      </c>
      <c r="B17682" s="16" t="s">
        <v>70</v>
      </c>
      <c r="C17682" s="16" t="s">
        <v>267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70</v>
      </c>
      <c r="C17683" s="16" t="s">
        <v>268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70</v>
      </c>
      <c r="C17684" s="16" t="s">
        <v>269</v>
      </c>
      <c r="D17684" s="17">
        <v>5</v>
      </c>
      <c r="E17684" s="17">
        <v>8</v>
      </c>
      <c r="F17684" s="17">
        <v>30</v>
      </c>
      <c r="G17684" s="17">
        <v>4</v>
      </c>
      <c r="H17684" s="17">
        <v>43</v>
      </c>
    </row>
    <row r="17685" spans="1:8">
      <c r="A17685" s="15">
        <v>17680</v>
      </c>
      <c r="B17685" s="16" t="s">
        <v>70</v>
      </c>
      <c r="C17685" s="16" t="s">
        <v>363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70</v>
      </c>
      <c r="C17686" s="16" t="s">
        <v>270</v>
      </c>
      <c r="D17686" s="17">
        <v>0</v>
      </c>
      <c r="E17686" s="17">
        <v>0</v>
      </c>
      <c r="F17686" s="17">
        <v>6</v>
      </c>
      <c r="G17686" s="17">
        <v>0</v>
      </c>
      <c r="H17686" s="17">
        <v>4</v>
      </c>
    </row>
    <row r="17687" spans="1:8">
      <c r="A17687" s="15">
        <v>17682</v>
      </c>
      <c r="B17687" s="16" t="s">
        <v>70</v>
      </c>
      <c r="C17687" s="16" t="s">
        <v>271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70</v>
      </c>
      <c r="C17688" s="16" t="s">
        <v>272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70</v>
      </c>
      <c r="C17689" s="16" t="s">
        <v>273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70</v>
      </c>
      <c r="C17690" s="16" t="s">
        <v>274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70</v>
      </c>
      <c r="C17691" s="16" t="s">
        <v>275</v>
      </c>
      <c r="D17691" s="17">
        <v>0</v>
      </c>
      <c r="E17691" s="17">
        <v>0</v>
      </c>
      <c r="F17691" s="17">
        <v>3</v>
      </c>
      <c r="G17691" s="17">
        <v>0</v>
      </c>
      <c r="H17691" s="17">
        <v>3</v>
      </c>
    </row>
    <row r="17692" spans="1:8">
      <c r="A17692" s="15">
        <v>17687</v>
      </c>
      <c r="B17692" s="16" t="s">
        <v>70</v>
      </c>
      <c r="C17692" s="16" t="s">
        <v>276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70</v>
      </c>
      <c r="C17693" s="16" t="s">
        <v>277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70</v>
      </c>
      <c r="C17694" s="16" t="s">
        <v>278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70</v>
      </c>
      <c r="C17695" s="16" t="s">
        <v>364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70</v>
      </c>
      <c r="C17696" s="16" t="s">
        <v>279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70</v>
      </c>
      <c r="C17697" s="16" t="s">
        <v>280</v>
      </c>
      <c r="D17697" s="17">
        <v>0</v>
      </c>
      <c r="E17697" s="17">
        <v>0</v>
      </c>
      <c r="F17697" s="17">
        <v>16</v>
      </c>
      <c r="G17697" s="17">
        <v>36</v>
      </c>
      <c r="H17697" s="17">
        <v>58</v>
      </c>
    </row>
    <row r="17698" spans="1:8">
      <c r="A17698" s="15">
        <v>17693</v>
      </c>
      <c r="B17698" s="16" t="s">
        <v>70</v>
      </c>
      <c r="C17698" s="16" t="s">
        <v>281</v>
      </c>
      <c r="D17698" s="17">
        <v>0</v>
      </c>
      <c r="E17698" s="17">
        <v>0</v>
      </c>
      <c r="F17698" s="17">
        <v>0</v>
      </c>
      <c r="G17698" s="17">
        <v>0</v>
      </c>
      <c r="H17698" s="17">
        <v>0</v>
      </c>
    </row>
    <row r="17699" spans="1:8">
      <c r="A17699" s="15">
        <v>17694</v>
      </c>
      <c r="B17699" s="16" t="s">
        <v>70</v>
      </c>
      <c r="C17699" s="16" t="s">
        <v>282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70</v>
      </c>
      <c r="C17700" s="16" t="s">
        <v>283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70</v>
      </c>
      <c r="C17701" s="16" t="s">
        <v>284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70</v>
      </c>
      <c r="C17702" s="16" t="s">
        <v>285</v>
      </c>
      <c r="D17702" s="17">
        <v>0</v>
      </c>
      <c r="E17702" s="17">
        <v>0</v>
      </c>
      <c r="F17702" s="17">
        <v>3</v>
      </c>
      <c r="G17702" s="17">
        <v>0</v>
      </c>
      <c r="H17702" s="17">
        <v>3</v>
      </c>
    </row>
    <row r="17703" spans="1:8">
      <c r="A17703" s="15">
        <v>17698</v>
      </c>
      <c r="B17703" s="16" t="s">
        <v>70</v>
      </c>
      <c r="C17703" s="16" t="s">
        <v>375</v>
      </c>
      <c r="D17703" s="17">
        <v>0</v>
      </c>
      <c r="E17703" s="17">
        <v>0</v>
      </c>
      <c r="F17703" s="17">
        <v>0</v>
      </c>
      <c r="G17703" s="17">
        <v>0</v>
      </c>
      <c r="H17703" s="17">
        <v>0</v>
      </c>
    </row>
    <row r="17704" spans="1:8">
      <c r="A17704" s="15">
        <v>17699</v>
      </c>
      <c r="B17704" s="16" t="s">
        <v>70</v>
      </c>
      <c r="C17704" s="16" t="s">
        <v>286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70</v>
      </c>
      <c r="C17705" s="16" t="s">
        <v>287</v>
      </c>
      <c r="D17705" s="17">
        <v>0</v>
      </c>
      <c r="E17705" s="17">
        <v>0</v>
      </c>
      <c r="F17705" s="17">
        <v>0</v>
      </c>
      <c r="G17705" s="17">
        <v>0</v>
      </c>
      <c r="H17705" s="17">
        <v>3</v>
      </c>
    </row>
    <row r="17706" spans="1:8">
      <c r="A17706" s="15">
        <v>17701</v>
      </c>
      <c r="B17706" s="16" t="s">
        <v>70</v>
      </c>
      <c r="C17706" s="16" t="s">
        <v>288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70</v>
      </c>
      <c r="C17707" s="16" t="s">
        <v>289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70</v>
      </c>
      <c r="C17708" s="16" t="s">
        <v>290</v>
      </c>
      <c r="D17708" s="17">
        <v>6</v>
      </c>
      <c r="E17708" s="17">
        <v>6</v>
      </c>
      <c r="F17708" s="17">
        <v>31</v>
      </c>
      <c r="G17708" s="17">
        <v>0</v>
      </c>
      <c r="H17708" s="17">
        <v>53</v>
      </c>
    </row>
    <row r="17709" spans="1:8">
      <c r="A17709" s="15">
        <v>17704</v>
      </c>
      <c r="B17709" s="16" t="s">
        <v>70</v>
      </c>
      <c r="C17709" s="16" t="s">
        <v>291</v>
      </c>
      <c r="D17709" s="17">
        <v>0</v>
      </c>
      <c r="E17709" s="17">
        <v>0</v>
      </c>
      <c r="F17709" s="17">
        <v>0</v>
      </c>
      <c r="G17709" s="17">
        <v>0</v>
      </c>
      <c r="H17709" s="17">
        <v>0</v>
      </c>
    </row>
    <row r="17710" spans="1:8">
      <c r="A17710" s="15">
        <v>17705</v>
      </c>
      <c r="B17710" s="16" t="s">
        <v>70</v>
      </c>
      <c r="C17710" s="16" t="s">
        <v>292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70</v>
      </c>
      <c r="C17711" s="16" t="s">
        <v>293</v>
      </c>
      <c r="D17711" s="17">
        <v>0</v>
      </c>
      <c r="E17711" s="17">
        <v>0</v>
      </c>
      <c r="F17711" s="17">
        <v>0</v>
      </c>
      <c r="G17711" s="17">
        <v>3</v>
      </c>
      <c r="H17711" s="17">
        <v>3</v>
      </c>
    </row>
    <row r="17712" spans="1:8">
      <c r="A17712" s="15">
        <v>17707</v>
      </c>
      <c r="B17712" s="16" t="s">
        <v>70</v>
      </c>
      <c r="C17712" s="16" t="s">
        <v>365</v>
      </c>
      <c r="D17712" s="17">
        <v>0</v>
      </c>
      <c r="E17712" s="17">
        <v>0</v>
      </c>
      <c r="F17712" s="17">
        <v>0</v>
      </c>
      <c r="G17712" s="17">
        <v>0</v>
      </c>
      <c r="H17712" s="17">
        <v>0</v>
      </c>
    </row>
    <row r="17713" spans="1:8">
      <c r="A17713" s="15">
        <v>17708</v>
      </c>
      <c r="B17713" s="16" t="s">
        <v>70</v>
      </c>
      <c r="C17713" s="16" t="s">
        <v>294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70</v>
      </c>
      <c r="C17714" s="16" t="s">
        <v>295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70</v>
      </c>
      <c r="C17715" s="16" t="s">
        <v>296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70</v>
      </c>
      <c r="C17716" s="16" t="s">
        <v>297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70</v>
      </c>
      <c r="C17717" s="16" t="s">
        <v>298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70</v>
      </c>
      <c r="C17718" s="16" t="s">
        <v>299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70</v>
      </c>
      <c r="C17719" s="16" t="s">
        <v>300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70</v>
      </c>
      <c r="C17720" s="16" t="s">
        <v>301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70</v>
      </c>
      <c r="C17721" s="16" t="s">
        <v>366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70</v>
      </c>
      <c r="C17722" s="16" t="s">
        <v>302</v>
      </c>
      <c r="D17722" s="17">
        <v>0</v>
      </c>
      <c r="E17722" s="17">
        <v>0</v>
      </c>
      <c r="F17722" s="17">
        <v>5</v>
      </c>
      <c r="G17722" s="17">
        <v>3</v>
      </c>
      <c r="H17722" s="17">
        <v>10</v>
      </c>
    </row>
    <row r="17723" spans="1:8">
      <c r="A17723" s="15">
        <v>17718</v>
      </c>
      <c r="B17723" s="16" t="s">
        <v>70</v>
      </c>
      <c r="C17723" s="16" t="s">
        <v>383</v>
      </c>
      <c r="D17723" s="17">
        <v>0</v>
      </c>
      <c r="E17723" s="17">
        <v>0</v>
      </c>
      <c r="F17723" s="17">
        <v>0</v>
      </c>
      <c r="G17723" s="17">
        <v>0</v>
      </c>
      <c r="H17723" s="17">
        <v>0</v>
      </c>
    </row>
    <row r="17724" spans="1:8">
      <c r="A17724" s="15">
        <v>17719</v>
      </c>
      <c r="B17724" s="16" t="s">
        <v>70</v>
      </c>
      <c r="C17724" s="16" t="s">
        <v>384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70</v>
      </c>
      <c r="C17725" s="16" t="s">
        <v>385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70</v>
      </c>
      <c r="C17726" s="16" t="s">
        <v>386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70</v>
      </c>
      <c r="C17727" s="16" t="s">
        <v>387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70</v>
      </c>
      <c r="C17728" s="16" t="s">
        <v>303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70</v>
      </c>
      <c r="C17729" s="16" t="s">
        <v>304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70</v>
      </c>
      <c r="C17730" s="16" t="s">
        <v>376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70</v>
      </c>
      <c r="C17731" s="16" t="s">
        <v>305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70</v>
      </c>
      <c r="C17732" s="16" t="s">
        <v>306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70</v>
      </c>
      <c r="C17733" s="16" t="s">
        <v>307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70</v>
      </c>
      <c r="C17734" s="16" t="s">
        <v>308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70</v>
      </c>
      <c r="C17735" s="16" t="s">
        <v>309</v>
      </c>
      <c r="D17735" s="17">
        <v>0</v>
      </c>
      <c r="E17735" s="17">
        <v>0</v>
      </c>
      <c r="F17735" s="17">
        <v>0</v>
      </c>
      <c r="G17735" s="17">
        <v>0</v>
      </c>
      <c r="H17735" s="17">
        <v>3</v>
      </c>
    </row>
    <row r="17736" spans="1:8">
      <c r="A17736" s="15">
        <v>17731</v>
      </c>
      <c r="B17736" s="16" t="s">
        <v>70</v>
      </c>
      <c r="C17736" s="16" t="s">
        <v>310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70</v>
      </c>
      <c r="C17737" s="16" t="s">
        <v>311</v>
      </c>
      <c r="D17737" s="17">
        <v>0</v>
      </c>
      <c r="E17737" s="17">
        <v>0</v>
      </c>
      <c r="F17737" s="17">
        <v>4</v>
      </c>
      <c r="G17737" s="17">
        <v>0</v>
      </c>
      <c r="H17737" s="17">
        <v>4</v>
      </c>
    </row>
    <row r="17738" spans="1:8">
      <c r="A17738" s="15">
        <v>17733</v>
      </c>
      <c r="B17738" s="16" t="s">
        <v>70</v>
      </c>
      <c r="C17738" s="16" t="s">
        <v>312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70</v>
      </c>
      <c r="C17739" s="16" t="s">
        <v>313</v>
      </c>
      <c r="D17739" s="17">
        <v>0</v>
      </c>
      <c r="E17739" s="17">
        <v>0</v>
      </c>
      <c r="F17739" s="17">
        <v>0</v>
      </c>
      <c r="G17739" s="17">
        <v>0</v>
      </c>
      <c r="H17739" s="17">
        <v>0</v>
      </c>
    </row>
    <row r="17740" spans="1:8">
      <c r="A17740" s="15">
        <v>17735</v>
      </c>
      <c r="B17740" s="16" t="s">
        <v>70</v>
      </c>
      <c r="C17740" s="16" t="s">
        <v>314</v>
      </c>
      <c r="D17740" s="17">
        <v>5</v>
      </c>
      <c r="E17740" s="17">
        <v>0</v>
      </c>
      <c r="F17740" s="17">
        <v>11</v>
      </c>
      <c r="G17740" s="17">
        <v>0</v>
      </c>
      <c r="H17740" s="17">
        <v>13</v>
      </c>
    </row>
    <row r="17741" spans="1:8">
      <c r="A17741" s="15">
        <v>17736</v>
      </c>
      <c r="B17741" s="16" t="s">
        <v>70</v>
      </c>
      <c r="C17741" s="16" t="s">
        <v>388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70</v>
      </c>
      <c r="C17742" s="16" t="s">
        <v>367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70</v>
      </c>
      <c r="C17743" s="16" t="s">
        <v>315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70</v>
      </c>
      <c r="C17744" s="16" t="s">
        <v>316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70</v>
      </c>
      <c r="C17745" s="16" t="s">
        <v>317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70</v>
      </c>
      <c r="C17746" s="16" t="s">
        <v>318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70</v>
      </c>
      <c r="C17747" s="16" t="s">
        <v>319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70</v>
      </c>
      <c r="C17748" s="16" t="s">
        <v>320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70</v>
      </c>
      <c r="C17749" s="16" t="s">
        <v>321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70</v>
      </c>
      <c r="C17750" s="16" t="s">
        <v>377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70</v>
      </c>
      <c r="C17751" s="16" t="s">
        <v>322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70</v>
      </c>
      <c r="C17752" s="16" t="s">
        <v>323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70</v>
      </c>
      <c r="C17753" s="16" t="s">
        <v>324</v>
      </c>
      <c r="D17753" s="17">
        <v>0</v>
      </c>
      <c r="E17753" s="17">
        <v>0</v>
      </c>
      <c r="F17753" s="17">
        <v>5</v>
      </c>
      <c r="G17753" s="17">
        <v>0</v>
      </c>
      <c r="H17753" s="17">
        <v>5</v>
      </c>
    </row>
    <row r="17754" spans="1:8">
      <c r="A17754" s="15">
        <v>17749</v>
      </c>
      <c r="B17754" s="16" t="s">
        <v>70</v>
      </c>
      <c r="C17754" s="16" t="s">
        <v>325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70</v>
      </c>
      <c r="C17755" s="16" t="s">
        <v>368</v>
      </c>
      <c r="D17755" s="17">
        <v>0</v>
      </c>
      <c r="E17755" s="17">
        <v>0</v>
      </c>
      <c r="F17755" s="17">
        <v>0</v>
      </c>
      <c r="G17755" s="17">
        <v>0</v>
      </c>
      <c r="H17755" s="17">
        <v>0</v>
      </c>
    </row>
    <row r="17756" spans="1:8">
      <c r="A17756" s="15">
        <v>17751</v>
      </c>
      <c r="B17756" s="16" t="s">
        <v>70</v>
      </c>
      <c r="C17756" s="16" t="s">
        <v>326</v>
      </c>
      <c r="D17756" s="17">
        <v>0</v>
      </c>
      <c r="E17756" s="17">
        <v>7</v>
      </c>
      <c r="F17756" s="17">
        <v>17</v>
      </c>
      <c r="G17756" s="17">
        <v>8</v>
      </c>
      <c r="H17756" s="17">
        <v>29</v>
      </c>
    </row>
    <row r="17757" spans="1:8">
      <c r="A17757" s="15">
        <v>17752</v>
      </c>
      <c r="B17757" s="16" t="s">
        <v>70</v>
      </c>
      <c r="C17757" s="16" t="s">
        <v>327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70</v>
      </c>
      <c r="C17758" s="16" t="s">
        <v>328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70</v>
      </c>
      <c r="C17759" s="16" t="s">
        <v>329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70</v>
      </c>
      <c r="C17760" s="16" t="s">
        <v>379</v>
      </c>
      <c r="D17760" s="17">
        <v>0</v>
      </c>
      <c r="E17760" s="17">
        <v>0</v>
      </c>
      <c r="F17760" s="17">
        <v>0</v>
      </c>
      <c r="G17760" s="17">
        <v>0</v>
      </c>
      <c r="H17760" s="17">
        <v>0</v>
      </c>
    </row>
    <row r="17761" spans="1:8">
      <c r="A17761" s="15">
        <v>17756</v>
      </c>
      <c r="B17761" s="16" t="s">
        <v>70</v>
      </c>
      <c r="C17761" s="16" t="s">
        <v>369</v>
      </c>
      <c r="D17761" s="17">
        <v>0</v>
      </c>
      <c r="E17761" s="17">
        <v>0</v>
      </c>
      <c r="F17761" s="17">
        <v>9</v>
      </c>
      <c r="G17761" s="17">
        <v>0</v>
      </c>
      <c r="H17761" s="17">
        <v>9</v>
      </c>
    </row>
    <row r="17762" spans="1:8">
      <c r="A17762" s="15">
        <v>17757</v>
      </c>
      <c r="B17762" s="16" t="s">
        <v>70</v>
      </c>
      <c r="C17762" s="16" t="s">
        <v>389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70</v>
      </c>
      <c r="C17763" s="16" t="s">
        <v>390</v>
      </c>
      <c r="D17763" s="17">
        <v>0</v>
      </c>
      <c r="E17763" s="17">
        <v>0</v>
      </c>
      <c r="F17763" s="17">
        <v>0</v>
      </c>
      <c r="G17763" s="17">
        <v>0</v>
      </c>
      <c r="H17763" s="17">
        <v>0</v>
      </c>
    </row>
    <row r="17764" spans="1:8">
      <c r="A17764" s="15">
        <v>17759</v>
      </c>
      <c r="B17764" s="16" t="s">
        <v>70</v>
      </c>
      <c r="C17764" s="16" t="s">
        <v>330</v>
      </c>
      <c r="D17764" s="17">
        <v>0</v>
      </c>
      <c r="E17764" s="17">
        <v>0</v>
      </c>
      <c r="F17764" s="17">
        <v>8</v>
      </c>
      <c r="G17764" s="17">
        <v>7</v>
      </c>
      <c r="H17764" s="17">
        <v>15</v>
      </c>
    </row>
    <row r="17765" spans="1:8">
      <c r="A17765" s="15">
        <v>17760</v>
      </c>
      <c r="B17765" s="16" t="s">
        <v>70</v>
      </c>
      <c r="C17765" s="16" t="s">
        <v>391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70</v>
      </c>
      <c r="C17766" s="16" t="s">
        <v>392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70</v>
      </c>
      <c r="C17767" s="16" t="s">
        <v>393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70</v>
      </c>
      <c r="C17768" s="16" t="s">
        <v>331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70</v>
      </c>
      <c r="C17769" s="16" t="s">
        <v>394</v>
      </c>
      <c r="D17769" s="17">
        <v>2746</v>
      </c>
      <c r="E17769" s="17">
        <v>1741</v>
      </c>
      <c r="F17769" s="17">
        <v>7721</v>
      </c>
      <c r="G17769" s="17">
        <v>3730</v>
      </c>
      <c r="H17769" s="17">
        <v>15941</v>
      </c>
    </row>
    <row r="17770" spans="1:8">
      <c r="A17770" s="15">
        <v>17765</v>
      </c>
      <c r="B17770" s="16" t="s">
        <v>70</v>
      </c>
      <c r="C17770" s="16" t="s">
        <v>332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70</v>
      </c>
      <c r="C17771" s="16" t="s">
        <v>333</v>
      </c>
      <c r="D17771" s="17">
        <v>0</v>
      </c>
      <c r="E17771" s="17">
        <v>3</v>
      </c>
      <c r="F17771" s="17">
        <v>0</v>
      </c>
      <c r="G17771" s="17">
        <v>4</v>
      </c>
      <c r="H17771" s="17">
        <v>10</v>
      </c>
    </row>
    <row r="17772" spans="1:8">
      <c r="A17772" s="15">
        <v>17767</v>
      </c>
      <c r="B17772" s="16" t="s">
        <v>71</v>
      </c>
      <c r="C17772" s="16" t="s">
        <v>97</v>
      </c>
      <c r="D17772" s="17">
        <v>0</v>
      </c>
      <c r="E17772" s="17">
        <v>4</v>
      </c>
      <c r="F17772" s="17">
        <v>30</v>
      </c>
      <c r="G17772" s="17">
        <v>0</v>
      </c>
      <c r="H17772" s="17">
        <v>34</v>
      </c>
    </row>
    <row r="17773" spans="1:8">
      <c r="A17773" s="15">
        <v>17768</v>
      </c>
      <c r="B17773" s="16" t="s">
        <v>71</v>
      </c>
      <c r="C17773" s="16" t="s">
        <v>347</v>
      </c>
      <c r="D17773" s="17">
        <v>0</v>
      </c>
      <c r="E17773" s="17">
        <v>0</v>
      </c>
      <c r="F17773" s="17">
        <v>0</v>
      </c>
      <c r="G17773" s="17">
        <v>0</v>
      </c>
      <c r="H17773" s="17">
        <v>0</v>
      </c>
    </row>
    <row r="17774" spans="1:8">
      <c r="A17774" s="15">
        <v>17769</v>
      </c>
      <c r="B17774" s="16" t="s">
        <v>71</v>
      </c>
      <c r="C17774" s="16" t="s">
        <v>98</v>
      </c>
      <c r="D17774" s="17">
        <v>0</v>
      </c>
      <c r="E17774" s="17">
        <v>3</v>
      </c>
      <c r="F17774" s="17">
        <v>16</v>
      </c>
      <c r="G17774" s="17">
        <v>0</v>
      </c>
      <c r="H17774" s="17">
        <v>18</v>
      </c>
    </row>
    <row r="17775" spans="1:8">
      <c r="A17775" s="15">
        <v>17770</v>
      </c>
      <c r="B17775" s="16" t="s">
        <v>71</v>
      </c>
      <c r="C17775" s="16" t="s">
        <v>99</v>
      </c>
      <c r="D17775" s="17">
        <v>0</v>
      </c>
      <c r="E17775" s="17">
        <v>0</v>
      </c>
      <c r="F17775" s="17">
        <v>7</v>
      </c>
      <c r="G17775" s="17">
        <v>0</v>
      </c>
      <c r="H17775" s="17">
        <v>5</v>
      </c>
    </row>
    <row r="17776" spans="1:8">
      <c r="A17776" s="15">
        <v>17771</v>
      </c>
      <c r="B17776" s="16" t="s">
        <v>71</v>
      </c>
      <c r="C17776" s="16" t="s">
        <v>100</v>
      </c>
      <c r="D17776" s="17">
        <v>0</v>
      </c>
      <c r="E17776" s="17">
        <v>0</v>
      </c>
      <c r="F17776" s="17">
        <v>0</v>
      </c>
      <c r="G17776" s="17">
        <v>0</v>
      </c>
      <c r="H17776" s="17">
        <v>0</v>
      </c>
    </row>
    <row r="17777" spans="1:8">
      <c r="A17777" s="15">
        <v>17772</v>
      </c>
      <c r="B17777" s="16" t="s">
        <v>71</v>
      </c>
      <c r="C17777" s="16" t="s">
        <v>101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71</v>
      </c>
      <c r="C17778" s="16" t="s">
        <v>102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71</v>
      </c>
      <c r="C17779" s="16" t="s">
        <v>103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71</v>
      </c>
      <c r="C17780" s="16" t="s">
        <v>104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71</v>
      </c>
      <c r="C17781" s="16" t="s">
        <v>105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71</v>
      </c>
      <c r="C17782" s="16" t="s">
        <v>106</v>
      </c>
      <c r="D17782" s="17">
        <v>8</v>
      </c>
      <c r="E17782" s="17">
        <v>6</v>
      </c>
      <c r="F17782" s="17">
        <v>85</v>
      </c>
      <c r="G17782" s="17">
        <v>12</v>
      </c>
      <c r="H17782" s="17">
        <v>104</v>
      </c>
    </row>
    <row r="17783" spans="1:8">
      <c r="A17783" s="15">
        <v>17778</v>
      </c>
      <c r="B17783" s="16" t="s">
        <v>71</v>
      </c>
      <c r="C17783" s="16" t="s">
        <v>107</v>
      </c>
      <c r="D17783" s="17">
        <v>0</v>
      </c>
      <c r="E17783" s="17">
        <v>0</v>
      </c>
      <c r="F17783" s="17">
        <v>0</v>
      </c>
      <c r="G17783" s="17">
        <v>0</v>
      </c>
      <c r="H17783" s="17">
        <v>0</v>
      </c>
    </row>
    <row r="17784" spans="1:8">
      <c r="A17784" s="15">
        <v>17779</v>
      </c>
      <c r="B17784" s="16" t="s">
        <v>71</v>
      </c>
      <c r="C17784" s="16" t="s">
        <v>108</v>
      </c>
      <c r="D17784" s="17">
        <v>0</v>
      </c>
      <c r="E17784" s="17">
        <v>0</v>
      </c>
      <c r="F17784" s="17">
        <v>9</v>
      </c>
      <c r="G17784" s="17">
        <v>0</v>
      </c>
      <c r="H17784" s="17">
        <v>8</v>
      </c>
    </row>
    <row r="17785" spans="1:8">
      <c r="A17785" s="15">
        <v>17780</v>
      </c>
      <c r="B17785" s="16" t="s">
        <v>71</v>
      </c>
      <c r="C17785" s="16" t="s">
        <v>109</v>
      </c>
      <c r="D17785" s="17">
        <v>0</v>
      </c>
      <c r="E17785" s="17">
        <v>0</v>
      </c>
      <c r="F17785" s="17">
        <v>0</v>
      </c>
      <c r="G17785" s="17">
        <v>0</v>
      </c>
      <c r="H17785" s="17">
        <v>0</v>
      </c>
    </row>
    <row r="17786" spans="1:8">
      <c r="A17786" s="15">
        <v>17781</v>
      </c>
      <c r="B17786" s="16" t="s">
        <v>71</v>
      </c>
      <c r="C17786" s="16" t="s">
        <v>110</v>
      </c>
      <c r="D17786" s="17">
        <v>10910</v>
      </c>
      <c r="E17786" s="17">
        <v>9033</v>
      </c>
      <c r="F17786" s="17">
        <v>34856</v>
      </c>
      <c r="G17786" s="17">
        <v>8362</v>
      </c>
      <c r="H17786" s="17">
        <v>63154</v>
      </c>
    </row>
    <row r="17787" spans="1:8">
      <c r="A17787" s="15">
        <v>17782</v>
      </c>
      <c r="B17787" s="16" t="s">
        <v>71</v>
      </c>
      <c r="C17787" s="16" t="s">
        <v>348</v>
      </c>
      <c r="D17787" s="17">
        <v>0</v>
      </c>
      <c r="E17787" s="17">
        <v>0</v>
      </c>
      <c r="F17787" s="17">
        <v>0</v>
      </c>
      <c r="G17787" s="17">
        <v>0</v>
      </c>
      <c r="H17787" s="17">
        <v>0</v>
      </c>
    </row>
    <row r="17788" spans="1:8">
      <c r="A17788" s="15">
        <v>17783</v>
      </c>
      <c r="B17788" s="16" t="s">
        <v>71</v>
      </c>
      <c r="C17788" s="16" t="s">
        <v>111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71</v>
      </c>
      <c r="C17789" s="16" t="s">
        <v>112</v>
      </c>
      <c r="D17789" s="17">
        <v>0</v>
      </c>
      <c r="E17789" s="17">
        <v>0</v>
      </c>
      <c r="F17789" s="17">
        <v>0</v>
      </c>
      <c r="G17789" s="17">
        <v>0</v>
      </c>
      <c r="H17789" s="17">
        <v>0</v>
      </c>
    </row>
    <row r="17790" spans="1:8">
      <c r="A17790" s="15">
        <v>17785</v>
      </c>
      <c r="B17790" s="16" t="s">
        <v>71</v>
      </c>
      <c r="C17790" s="16" t="s">
        <v>113</v>
      </c>
      <c r="D17790" s="17">
        <v>0</v>
      </c>
      <c r="E17790" s="17">
        <v>5</v>
      </c>
      <c r="F17790" s="17">
        <v>29</v>
      </c>
      <c r="G17790" s="17">
        <v>57</v>
      </c>
      <c r="H17790" s="17">
        <v>99</v>
      </c>
    </row>
    <row r="17791" spans="1:8">
      <c r="A17791" s="15">
        <v>17786</v>
      </c>
      <c r="B17791" s="16" t="s">
        <v>71</v>
      </c>
      <c r="C17791" s="16" t="s">
        <v>114</v>
      </c>
      <c r="D17791" s="17">
        <v>0</v>
      </c>
      <c r="E17791" s="17">
        <v>0</v>
      </c>
      <c r="F17791" s="17">
        <v>10</v>
      </c>
      <c r="G17791" s="17">
        <v>6</v>
      </c>
      <c r="H17791" s="17">
        <v>9</v>
      </c>
    </row>
    <row r="17792" spans="1:8">
      <c r="A17792" s="15">
        <v>17787</v>
      </c>
      <c r="B17792" s="16" t="s">
        <v>71</v>
      </c>
      <c r="C17792" s="16" t="s">
        <v>115</v>
      </c>
      <c r="D17792" s="17">
        <v>0</v>
      </c>
      <c r="E17792" s="17">
        <v>0</v>
      </c>
      <c r="F17792" s="17">
        <v>0</v>
      </c>
      <c r="G17792" s="17">
        <v>0</v>
      </c>
      <c r="H17792" s="17">
        <v>0</v>
      </c>
    </row>
    <row r="17793" spans="1:8">
      <c r="A17793" s="15">
        <v>17788</v>
      </c>
      <c r="B17793" s="16" t="s">
        <v>71</v>
      </c>
      <c r="C17793" s="16" t="s">
        <v>116</v>
      </c>
      <c r="D17793" s="17">
        <v>0</v>
      </c>
      <c r="E17793" s="17">
        <v>0</v>
      </c>
      <c r="F17793" s="17">
        <v>7</v>
      </c>
      <c r="G17793" s="17">
        <v>0</v>
      </c>
      <c r="H17793" s="17">
        <v>16</v>
      </c>
    </row>
    <row r="17794" spans="1:8">
      <c r="A17794" s="15">
        <v>17789</v>
      </c>
      <c r="B17794" s="16" t="s">
        <v>71</v>
      </c>
      <c r="C17794" s="16" t="s">
        <v>117</v>
      </c>
      <c r="D17794" s="17">
        <v>7</v>
      </c>
      <c r="E17794" s="17">
        <v>8</v>
      </c>
      <c r="F17794" s="17">
        <v>39</v>
      </c>
      <c r="G17794" s="17">
        <v>4</v>
      </c>
      <c r="H17794" s="17">
        <v>51</v>
      </c>
    </row>
    <row r="17795" spans="1:8">
      <c r="A17795" s="15">
        <v>17790</v>
      </c>
      <c r="B17795" s="16" t="s">
        <v>71</v>
      </c>
      <c r="C17795" s="16" t="s">
        <v>118</v>
      </c>
      <c r="D17795" s="17">
        <v>0</v>
      </c>
      <c r="E17795" s="17">
        <v>0</v>
      </c>
      <c r="F17795" s="17">
        <v>5</v>
      </c>
      <c r="G17795" s="17">
        <v>0</v>
      </c>
      <c r="H17795" s="17">
        <v>5</v>
      </c>
    </row>
    <row r="17796" spans="1:8">
      <c r="A17796" s="15">
        <v>17791</v>
      </c>
      <c r="B17796" s="16" t="s">
        <v>71</v>
      </c>
      <c r="C17796" s="16" t="s">
        <v>119</v>
      </c>
      <c r="D17796" s="17">
        <v>0</v>
      </c>
      <c r="E17796" s="17">
        <v>0</v>
      </c>
      <c r="F17796" s="17">
        <v>24</v>
      </c>
      <c r="G17796" s="17">
        <v>23</v>
      </c>
      <c r="H17796" s="17">
        <v>52</v>
      </c>
    </row>
    <row r="17797" spans="1:8">
      <c r="A17797" s="15">
        <v>17792</v>
      </c>
      <c r="B17797" s="16" t="s">
        <v>71</v>
      </c>
      <c r="C17797" s="16" t="s">
        <v>120</v>
      </c>
      <c r="D17797" s="17">
        <v>3</v>
      </c>
      <c r="E17797" s="17">
        <v>4</v>
      </c>
      <c r="F17797" s="17">
        <v>22</v>
      </c>
      <c r="G17797" s="17">
        <v>17</v>
      </c>
      <c r="H17797" s="17">
        <v>48</v>
      </c>
    </row>
    <row r="17798" spans="1:8">
      <c r="A17798" s="15">
        <v>17793</v>
      </c>
      <c r="B17798" s="16" t="s">
        <v>71</v>
      </c>
      <c r="C17798" s="16" t="s">
        <v>121</v>
      </c>
      <c r="D17798" s="17">
        <v>0</v>
      </c>
      <c r="E17798" s="17">
        <v>0</v>
      </c>
      <c r="F17798" s="17">
        <v>0</v>
      </c>
      <c r="G17798" s="17">
        <v>0</v>
      </c>
      <c r="H17798" s="17">
        <v>0</v>
      </c>
    </row>
    <row r="17799" spans="1:8">
      <c r="A17799" s="15">
        <v>17794</v>
      </c>
      <c r="B17799" s="16" t="s">
        <v>71</v>
      </c>
      <c r="C17799" s="16" t="s">
        <v>122</v>
      </c>
      <c r="D17799" s="17">
        <v>0</v>
      </c>
      <c r="E17799" s="17">
        <v>0</v>
      </c>
      <c r="F17799" s="17">
        <v>0</v>
      </c>
      <c r="G17799" s="17">
        <v>0</v>
      </c>
      <c r="H17799" s="17">
        <v>0</v>
      </c>
    </row>
    <row r="17800" spans="1:8">
      <c r="A17800" s="15">
        <v>17795</v>
      </c>
      <c r="B17800" s="16" t="s">
        <v>71</v>
      </c>
      <c r="C17800" s="16" t="s">
        <v>123</v>
      </c>
      <c r="D17800" s="17">
        <v>0</v>
      </c>
      <c r="E17800" s="17">
        <v>0</v>
      </c>
      <c r="F17800" s="17">
        <v>0</v>
      </c>
      <c r="G17800" s="17">
        <v>0</v>
      </c>
      <c r="H17800" s="17">
        <v>4</v>
      </c>
    </row>
    <row r="17801" spans="1:8">
      <c r="A17801" s="15">
        <v>17796</v>
      </c>
      <c r="B17801" s="16" t="s">
        <v>71</v>
      </c>
      <c r="C17801" s="16" t="s">
        <v>124</v>
      </c>
      <c r="D17801" s="17">
        <v>0</v>
      </c>
      <c r="E17801" s="17">
        <v>0</v>
      </c>
      <c r="F17801" s="17">
        <v>0</v>
      </c>
      <c r="G17801" s="17">
        <v>0</v>
      </c>
      <c r="H17801" s="17">
        <v>0</v>
      </c>
    </row>
    <row r="17802" spans="1:8">
      <c r="A17802" s="15">
        <v>17797</v>
      </c>
      <c r="B17802" s="16" t="s">
        <v>71</v>
      </c>
      <c r="C17802" s="16" t="s">
        <v>380</v>
      </c>
      <c r="D17802" s="17">
        <v>0</v>
      </c>
      <c r="E17802" s="17">
        <v>0</v>
      </c>
      <c r="F17802" s="17">
        <v>5</v>
      </c>
      <c r="G17802" s="17">
        <v>0</v>
      </c>
      <c r="H17802" s="17">
        <v>6</v>
      </c>
    </row>
    <row r="17803" spans="1:8">
      <c r="A17803" s="15">
        <v>17798</v>
      </c>
      <c r="B17803" s="16" t="s">
        <v>71</v>
      </c>
      <c r="C17803" s="16" t="s">
        <v>372</v>
      </c>
      <c r="D17803" s="17">
        <v>0</v>
      </c>
      <c r="E17803" s="17">
        <v>0</v>
      </c>
      <c r="F17803" s="17">
        <v>0</v>
      </c>
      <c r="G17803" s="17">
        <v>0</v>
      </c>
      <c r="H17803" s="17">
        <v>0</v>
      </c>
    </row>
    <row r="17804" spans="1:8">
      <c r="A17804" s="15">
        <v>17799</v>
      </c>
      <c r="B17804" s="16" t="s">
        <v>71</v>
      </c>
      <c r="C17804" s="16" t="s">
        <v>125</v>
      </c>
      <c r="D17804" s="17">
        <v>0</v>
      </c>
      <c r="E17804" s="17">
        <v>3</v>
      </c>
      <c r="F17804" s="17">
        <v>52</v>
      </c>
      <c r="G17804" s="17">
        <v>20</v>
      </c>
      <c r="H17804" s="17">
        <v>76</v>
      </c>
    </row>
    <row r="17805" spans="1:8">
      <c r="A17805" s="15">
        <v>17800</v>
      </c>
      <c r="B17805" s="16" t="s">
        <v>71</v>
      </c>
      <c r="C17805" s="16" t="s">
        <v>126</v>
      </c>
      <c r="D17805" s="17">
        <v>0</v>
      </c>
      <c r="E17805" s="17">
        <v>0</v>
      </c>
      <c r="F17805" s="17">
        <v>0</v>
      </c>
      <c r="G17805" s="17">
        <v>0</v>
      </c>
      <c r="H17805" s="17">
        <v>3</v>
      </c>
    </row>
    <row r="17806" spans="1:8">
      <c r="A17806" s="15">
        <v>17801</v>
      </c>
      <c r="B17806" s="16" t="s">
        <v>71</v>
      </c>
      <c r="C17806" s="16" t="s">
        <v>127</v>
      </c>
      <c r="D17806" s="17">
        <v>11</v>
      </c>
      <c r="E17806" s="17">
        <v>13</v>
      </c>
      <c r="F17806" s="17">
        <v>184</v>
      </c>
      <c r="G17806" s="17">
        <v>0</v>
      </c>
      <c r="H17806" s="17">
        <v>200</v>
      </c>
    </row>
    <row r="17807" spans="1:8">
      <c r="A17807" s="15">
        <v>17802</v>
      </c>
      <c r="B17807" s="16" t="s">
        <v>71</v>
      </c>
      <c r="C17807" s="16" t="s">
        <v>128</v>
      </c>
      <c r="D17807" s="17">
        <v>0</v>
      </c>
      <c r="E17807" s="17">
        <v>0</v>
      </c>
      <c r="F17807" s="17">
        <v>0</v>
      </c>
      <c r="G17807" s="17">
        <v>0</v>
      </c>
      <c r="H17807" s="17">
        <v>0</v>
      </c>
    </row>
    <row r="17808" spans="1:8">
      <c r="A17808" s="15">
        <v>17803</v>
      </c>
      <c r="B17808" s="16" t="s">
        <v>71</v>
      </c>
      <c r="C17808" s="16" t="s">
        <v>129</v>
      </c>
      <c r="D17808" s="17">
        <v>0</v>
      </c>
      <c r="E17808" s="17">
        <v>6</v>
      </c>
      <c r="F17808" s="17">
        <v>19</v>
      </c>
      <c r="G17808" s="17">
        <v>0</v>
      </c>
      <c r="H17808" s="17">
        <v>30</v>
      </c>
    </row>
    <row r="17809" spans="1:8">
      <c r="A17809" s="15">
        <v>17804</v>
      </c>
      <c r="B17809" s="16" t="s">
        <v>71</v>
      </c>
      <c r="C17809" s="16" t="s">
        <v>130</v>
      </c>
      <c r="D17809" s="17">
        <v>0</v>
      </c>
      <c r="E17809" s="17">
        <v>0</v>
      </c>
      <c r="F17809" s="17">
        <v>28</v>
      </c>
      <c r="G17809" s="17">
        <v>12</v>
      </c>
      <c r="H17809" s="17">
        <v>45</v>
      </c>
    </row>
    <row r="17810" spans="1:8">
      <c r="A17810" s="15">
        <v>17805</v>
      </c>
      <c r="B17810" s="16" t="s">
        <v>71</v>
      </c>
      <c r="C17810" s="16" t="s">
        <v>131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71</v>
      </c>
      <c r="C17811" s="16" t="s">
        <v>132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71</v>
      </c>
      <c r="C17812" s="16" t="s">
        <v>381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71</v>
      </c>
      <c r="C17813" s="16" t="s">
        <v>133</v>
      </c>
      <c r="D17813" s="17">
        <v>0</v>
      </c>
      <c r="E17813" s="17">
        <v>9</v>
      </c>
      <c r="F17813" s="17">
        <v>43</v>
      </c>
      <c r="G17813" s="17">
        <v>10</v>
      </c>
      <c r="H17813" s="17">
        <v>66</v>
      </c>
    </row>
    <row r="17814" spans="1:8">
      <c r="A17814" s="15">
        <v>17809</v>
      </c>
      <c r="B17814" s="16" t="s">
        <v>71</v>
      </c>
      <c r="C17814" s="16" t="s">
        <v>134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71</v>
      </c>
      <c r="C17815" s="16" t="s">
        <v>135</v>
      </c>
      <c r="D17815" s="17">
        <v>19</v>
      </c>
      <c r="E17815" s="17">
        <v>31</v>
      </c>
      <c r="F17815" s="17">
        <v>277</v>
      </c>
      <c r="G17815" s="17">
        <v>23</v>
      </c>
      <c r="H17815" s="17">
        <v>358</v>
      </c>
    </row>
    <row r="17816" spans="1:8">
      <c r="A17816" s="15">
        <v>17811</v>
      </c>
      <c r="B17816" s="16" t="s">
        <v>71</v>
      </c>
      <c r="C17816" s="16" t="s">
        <v>136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71</v>
      </c>
      <c r="C17817" s="16" t="s">
        <v>137</v>
      </c>
      <c r="D17817" s="17">
        <v>0</v>
      </c>
      <c r="E17817" s="17">
        <v>0</v>
      </c>
      <c r="F17817" s="17">
        <v>0</v>
      </c>
      <c r="G17817" s="17">
        <v>0</v>
      </c>
      <c r="H17817" s="17">
        <v>0</v>
      </c>
    </row>
    <row r="17818" spans="1:8">
      <c r="A17818" s="15">
        <v>17813</v>
      </c>
      <c r="B17818" s="16" t="s">
        <v>71</v>
      </c>
      <c r="C17818" s="16" t="s">
        <v>138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71</v>
      </c>
      <c r="C17819" s="16" t="s">
        <v>139</v>
      </c>
      <c r="D17819" s="17">
        <v>0</v>
      </c>
      <c r="E17819" s="17">
        <v>0</v>
      </c>
      <c r="F17819" s="17">
        <v>0</v>
      </c>
      <c r="G17819" s="17">
        <v>0</v>
      </c>
      <c r="H17819" s="17">
        <v>0</v>
      </c>
    </row>
    <row r="17820" spans="1:8">
      <c r="A17820" s="15">
        <v>17815</v>
      </c>
      <c r="B17820" s="16" t="s">
        <v>71</v>
      </c>
      <c r="C17820" s="16" t="s">
        <v>140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71</v>
      </c>
      <c r="C17821" s="16" t="s">
        <v>141</v>
      </c>
      <c r="D17821" s="17">
        <v>0</v>
      </c>
      <c r="E17821" s="17">
        <v>0</v>
      </c>
      <c r="F17821" s="17">
        <v>0</v>
      </c>
      <c r="G17821" s="17">
        <v>0</v>
      </c>
      <c r="H17821" s="17">
        <v>0</v>
      </c>
    </row>
    <row r="17822" spans="1:8">
      <c r="A17822" s="15">
        <v>17817</v>
      </c>
      <c r="B17822" s="16" t="s">
        <v>71</v>
      </c>
      <c r="C17822" s="16" t="s">
        <v>142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71</v>
      </c>
      <c r="C17823" s="16" t="s">
        <v>143</v>
      </c>
      <c r="D17823" s="17">
        <v>3</v>
      </c>
      <c r="E17823" s="17">
        <v>4</v>
      </c>
      <c r="F17823" s="17">
        <v>85</v>
      </c>
      <c r="G17823" s="17">
        <v>18</v>
      </c>
      <c r="H17823" s="17">
        <v>106</v>
      </c>
    </row>
    <row r="17824" spans="1:8">
      <c r="A17824" s="15">
        <v>17819</v>
      </c>
      <c r="B17824" s="16" t="s">
        <v>71</v>
      </c>
      <c r="C17824" s="16" t="s">
        <v>144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71</v>
      </c>
      <c r="C17825" s="16" t="s">
        <v>349</v>
      </c>
      <c r="D17825" s="17">
        <v>184</v>
      </c>
      <c r="E17825" s="17">
        <v>1650</v>
      </c>
      <c r="F17825" s="17">
        <v>2399</v>
      </c>
      <c r="G17825" s="17">
        <v>262</v>
      </c>
      <c r="H17825" s="17">
        <v>4504</v>
      </c>
    </row>
    <row r="17826" spans="1:8">
      <c r="A17826" s="15">
        <v>17821</v>
      </c>
      <c r="B17826" s="16" t="s">
        <v>71</v>
      </c>
      <c r="C17826" s="16" t="s">
        <v>145</v>
      </c>
      <c r="D17826" s="17">
        <v>0</v>
      </c>
      <c r="E17826" s="17">
        <v>0</v>
      </c>
      <c r="F17826" s="17">
        <v>0</v>
      </c>
      <c r="G17826" s="17">
        <v>0</v>
      </c>
      <c r="H17826" s="17">
        <v>0</v>
      </c>
    </row>
    <row r="17827" spans="1:8">
      <c r="A17827" s="15">
        <v>17822</v>
      </c>
      <c r="B17827" s="16" t="s">
        <v>71</v>
      </c>
      <c r="C17827" s="16" t="s">
        <v>146</v>
      </c>
      <c r="D17827" s="17">
        <v>3</v>
      </c>
      <c r="E17827" s="17">
        <v>25</v>
      </c>
      <c r="F17827" s="17">
        <v>254</v>
      </c>
      <c r="G17827" s="17">
        <v>11</v>
      </c>
      <c r="H17827" s="17">
        <v>296</v>
      </c>
    </row>
    <row r="17828" spans="1:8">
      <c r="A17828" s="15">
        <v>17823</v>
      </c>
      <c r="B17828" s="16" t="s">
        <v>71</v>
      </c>
      <c r="C17828" s="16" t="s">
        <v>147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71</v>
      </c>
      <c r="C17829" s="16" t="s">
        <v>148</v>
      </c>
      <c r="D17829" s="17">
        <v>0</v>
      </c>
      <c r="E17829" s="17">
        <v>0</v>
      </c>
      <c r="F17829" s="17">
        <v>3</v>
      </c>
      <c r="G17829" s="17">
        <v>0</v>
      </c>
      <c r="H17829" s="17">
        <v>4</v>
      </c>
    </row>
    <row r="17830" spans="1:8">
      <c r="A17830" s="15">
        <v>17825</v>
      </c>
      <c r="B17830" s="16" t="s">
        <v>71</v>
      </c>
      <c r="C17830" s="16" t="s">
        <v>350</v>
      </c>
      <c r="D17830" s="17">
        <v>0</v>
      </c>
      <c r="E17830" s="17">
        <v>0</v>
      </c>
      <c r="F17830" s="17">
        <v>0</v>
      </c>
      <c r="G17830" s="17">
        <v>0</v>
      </c>
      <c r="H17830" s="17">
        <v>3</v>
      </c>
    </row>
    <row r="17831" spans="1:8">
      <c r="A17831" s="15">
        <v>17826</v>
      </c>
      <c r="B17831" s="16" t="s">
        <v>71</v>
      </c>
      <c r="C17831" s="16" t="s">
        <v>149</v>
      </c>
      <c r="D17831" s="17">
        <v>0</v>
      </c>
      <c r="E17831" s="17">
        <v>0</v>
      </c>
      <c r="F17831" s="17">
        <v>0</v>
      </c>
      <c r="G17831" s="17">
        <v>0</v>
      </c>
      <c r="H17831" s="17">
        <v>0</v>
      </c>
    </row>
    <row r="17832" spans="1:8">
      <c r="A17832" s="15">
        <v>17827</v>
      </c>
      <c r="B17832" s="16" t="s">
        <v>71</v>
      </c>
      <c r="C17832" s="16" t="s">
        <v>150</v>
      </c>
      <c r="D17832" s="17">
        <v>0</v>
      </c>
      <c r="E17832" s="17">
        <v>0</v>
      </c>
      <c r="F17832" s="17">
        <v>4</v>
      </c>
      <c r="G17832" s="17">
        <v>0</v>
      </c>
      <c r="H17832" s="17">
        <v>4</v>
      </c>
    </row>
    <row r="17833" spans="1:8">
      <c r="A17833" s="15">
        <v>17828</v>
      </c>
      <c r="B17833" s="16" t="s">
        <v>71</v>
      </c>
      <c r="C17833" s="16" t="s">
        <v>351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71</v>
      </c>
      <c r="C17834" s="16" t="s">
        <v>151</v>
      </c>
      <c r="D17834" s="17">
        <v>0</v>
      </c>
      <c r="E17834" s="17">
        <v>4</v>
      </c>
      <c r="F17834" s="17">
        <v>71</v>
      </c>
      <c r="G17834" s="17">
        <v>38</v>
      </c>
      <c r="H17834" s="17">
        <v>112</v>
      </c>
    </row>
    <row r="17835" spans="1:8">
      <c r="A17835" s="15">
        <v>17830</v>
      </c>
      <c r="B17835" s="16" t="s">
        <v>71</v>
      </c>
      <c r="C17835" s="16" t="s">
        <v>152</v>
      </c>
      <c r="D17835" s="17">
        <v>0</v>
      </c>
      <c r="E17835" s="17">
        <v>0</v>
      </c>
      <c r="F17835" s="17">
        <v>0</v>
      </c>
      <c r="G17835" s="17">
        <v>0</v>
      </c>
      <c r="H17835" s="17">
        <v>0</v>
      </c>
    </row>
    <row r="17836" spans="1:8">
      <c r="A17836" s="15">
        <v>17831</v>
      </c>
      <c r="B17836" s="16" t="s">
        <v>71</v>
      </c>
      <c r="C17836" s="16" t="s">
        <v>352</v>
      </c>
      <c r="D17836" s="17">
        <v>0</v>
      </c>
      <c r="E17836" s="17">
        <v>0</v>
      </c>
      <c r="F17836" s="17">
        <v>0</v>
      </c>
      <c r="G17836" s="17">
        <v>0</v>
      </c>
      <c r="H17836" s="17">
        <v>0</v>
      </c>
    </row>
    <row r="17837" spans="1:8">
      <c r="A17837" s="15">
        <v>17832</v>
      </c>
      <c r="B17837" s="16" t="s">
        <v>71</v>
      </c>
      <c r="C17837" s="16" t="s">
        <v>153</v>
      </c>
      <c r="D17837" s="17">
        <v>0</v>
      </c>
      <c r="E17837" s="17">
        <v>3</v>
      </c>
      <c r="F17837" s="17">
        <v>42</v>
      </c>
      <c r="G17837" s="17">
        <v>65</v>
      </c>
      <c r="H17837" s="17">
        <v>105</v>
      </c>
    </row>
    <row r="17838" spans="1:8">
      <c r="A17838" s="15">
        <v>17833</v>
      </c>
      <c r="B17838" s="16" t="s">
        <v>71</v>
      </c>
      <c r="C17838" s="16" t="s">
        <v>154</v>
      </c>
      <c r="D17838" s="17">
        <v>0</v>
      </c>
      <c r="E17838" s="17">
        <v>0</v>
      </c>
      <c r="F17838" s="17">
        <v>26</v>
      </c>
      <c r="G17838" s="17">
        <v>25</v>
      </c>
      <c r="H17838" s="17">
        <v>54</v>
      </c>
    </row>
    <row r="17839" spans="1:8">
      <c r="A17839" s="15">
        <v>17834</v>
      </c>
      <c r="B17839" s="16" t="s">
        <v>71</v>
      </c>
      <c r="C17839" s="16" t="s">
        <v>155</v>
      </c>
      <c r="D17839" s="17">
        <v>0</v>
      </c>
      <c r="E17839" s="17">
        <v>4</v>
      </c>
      <c r="F17839" s="17">
        <v>34</v>
      </c>
      <c r="G17839" s="17">
        <v>0</v>
      </c>
      <c r="H17839" s="17">
        <v>44</v>
      </c>
    </row>
    <row r="17840" spans="1:8">
      <c r="A17840" s="15">
        <v>17835</v>
      </c>
      <c r="B17840" s="16" t="s">
        <v>71</v>
      </c>
      <c r="C17840" s="16" t="s">
        <v>156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71</v>
      </c>
      <c r="C17841" s="16" t="s">
        <v>157</v>
      </c>
      <c r="D17841" s="17">
        <v>0</v>
      </c>
      <c r="E17841" s="17">
        <v>0</v>
      </c>
      <c r="F17841" s="17">
        <v>0</v>
      </c>
      <c r="G17841" s="17">
        <v>0</v>
      </c>
      <c r="H17841" s="17">
        <v>0</v>
      </c>
    </row>
    <row r="17842" spans="1:8">
      <c r="A17842" s="15">
        <v>17837</v>
      </c>
      <c r="B17842" s="16" t="s">
        <v>71</v>
      </c>
      <c r="C17842" s="16" t="s">
        <v>158</v>
      </c>
      <c r="D17842" s="17">
        <v>0</v>
      </c>
      <c r="E17842" s="17">
        <v>0</v>
      </c>
      <c r="F17842" s="17">
        <v>0</v>
      </c>
      <c r="G17842" s="17">
        <v>0</v>
      </c>
      <c r="H17842" s="17">
        <v>0</v>
      </c>
    </row>
    <row r="17843" spans="1:8">
      <c r="A17843" s="15">
        <v>17838</v>
      </c>
      <c r="B17843" s="16" t="s">
        <v>71</v>
      </c>
      <c r="C17843" s="16" t="s">
        <v>159</v>
      </c>
      <c r="D17843" s="17">
        <v>0</v>
      </c>
      <c r="E17843" s="17">
        <v>0</v>
      </c>
      <c r="F17843" s="17">
        <v>15</v>
      </c>
      <c r="G17843" s="17">
        <v>35</v>
      </c>
      <c r="H17843" s="17">
        <v>45</v>
      </c>
    </row>
    <row r="17844" spans="1:8">
      <c r="A17844" s="15">
        <v>17839</v>
      </c>
      <c r="B17844" s="16" t="s">
        <v>71</v>
      </c>
      <c r="C17844" s="16" t="s">
        <v>160</v>
      </c>
      <c r="D17844" s="17">
        <v>0</v>
      </c>
      <c r="E17844" s="17">
        <v>4</v>
      </c>
      <c r="F17844" s="17">
        <v>7</v>
      </c>
      <c r="G17844" s="17">
        <v>0</v>
      </c>
      <c r="H17844" s="17">
        <v>12</v>
      </c>
    </row>
    <row r="17845" spans="1:8">
      <c r="A17845" s="15">
        <v>17840</v>
      </c>
      <c r="B17845" s="16" t="s">
        <v>71</v>
      </c>
      <c r="C17845" s="16" t="s">
        <v>161</v>
      </c>
      <c r="D17845" s="17">
        <v>9</v>
      </c>
      <c r="E17845" s="17">
        <v>4</v>
      </c>
      <c r="F17845" s="17">
        <v>69</v>
      </c>
      <c r="G17845" s="17">
        <v>102</v>
      </c>
      <c r="H17845" s="17">
        <v>184</v>
      </c>
    </row>
    <row r="17846" spans="1:8">
      <c r="A17846" s="15">
        <v>17841</v>
      </c>
      <c r="B17846" s="16" t="s">
        <v>71</v>
      </c>
      <c r="C17846" s="16" t="s">
        <v>162</v>
      </c>
      <c r="D17846" s="17">
        <v>0</v>
      </c>
      <c r="E17846" s="17">
        <v>0</v>
      </c>
      <c r="F17846" s="17">
        <v>14</v>
      </c>
      <c r="G17846" s="17">
        <v>0</v>
      </c>
      <c r="H17846" s="17">
        <v>14</v>
      </c>
    </row>
    <row r="17847" spans="1:8">
      <c r="A17847" s="15">
        <v>17842</v>
      </c>
      <c r="B17847" s="16" t="s">
        <v>71</v>
      </c>
      <c r="C17847" s="16" t="s">
        <v>163</v>
      </c>
      <c r="D17847" s="17">
        <v>185</v>
      </c>
      <c r="E17847" s="17">
        <v>291</v>
      </c>
      <c r="F17847" s="17">
        <v>2473</v>
      </c>
      <c r="G17847" s="17">
        <v>718</v>
      </c>
      <c r="H17847" s="17">
        <v>3669</v>
      </c>
    </row>
    <row r="17848" spans="1:8">
      <c r="A17848" s="15">
        <v>17843</v>
      </c>
      <c r="B17848" s="16" t="s">
        <v>71</v>
      </c>
      <c r="C17848" s="16" t="s">
        <v>164</v>
      </c>
      <c r="D17848" s="17">
        <v>0</v>
      </c>
      <c r="E17848" s="17">
        <v>0</v>
      </c>
      <c r="F17848" s="17">
        <v>0</v>
      </c>
      <c r="G17848" s="17">
        <v>0</v>
      </c>
      <c r="H17848" s="17">
        <v>0</v>
      </c>
    </row>
    <row r="17849" spans="1:8">
      <c r="A17849" s="15">
        <v>17844</v>
      </c>
      <c r="B17849" s="16" t="s">
        <v>71</v>
      </c>
      <c r="C17849" s="16" t="s">
        <v>165</v>
      </c>
      <c r="D17849" s="17">
        <v>0</v>
      </c>
      <c r="E17849" s="17">
        <v>8</v>
      </c>
      <c r="F17849" s="17">
        <v>12</v>
      </c>
      <c r="G17849" s="17">
        <v>0</v>
      </c>
      <c r="H17849" s="17">
        <v>16</v>
      </c>
    </row>
    <row r="17850" spans="1:8">
      <c r="A17850" s="15">
        <v>17845</v>
      </c>
      <c r="B17850" s="16" t="s">
        <v>71</v>
      </c>
      <c r="C17850" s="16" t="s">
        <v>166</v>
      </c>
      <c r="D17850" s="17">
        <v>0</v>
      </c>
      <c r="E17850" s="17">
        <v>0</v>
      </c>
      <c r="F17850" s="17">
        <v>6</v>
      </c>
      <c r="G17850" s="17">
        <v>3</v>
      </c>
      <c r="H17850" s="17">
        <v>7</v>
      </c>
    </row>
    <row r="17851" spans="1:8">
      <c r="A17851" s="15">
        <v>17846</v>
      </c>
      <c r="B17851" s="16" t="s">
        <v>71</v>
      </c>
      <c r="C17851" s="16" t="s">
        <v>167</v>
      </c>
      <c r="D17851" s="17">
        <v>10</v>
      </c>
      <c r="E17851" s="17">
        <v>6</v>
      </c>
      <c r="F17851" s="17">
        <v>31</v>
      </c>
      <c r="G17851" s="17">
        <v>0</v>
      </c>
      <c r="H17851" s="17">
        <v>40</v>
      </c>
    </row>
    <row r="17852" spans="1:8">
      <c r="A17852" s="15">
        <v>17847</v>
      </c>
      <c r="B17852" s="16" t="s">
        <v>71</v>
      </c>
      <c r="C17852" s="16" t="s">
        <v>168</v>
      </c>
      <c r="D17852" s="17">
        <v>0</v>
      </c>
      <c r="E17852" s="17">
        <v>0</v>
      </c>
      <c r="F17852" s="17">
        <v>4</v>
      </c>
      <c r="G17852" s="17">
        <v>0</v>
      </c>
      <c r="H17852" s="17">
        <v>6</v>
      </c>
    </row>
    <row r="17853" spans="1:8">
      <c r="A17853" s="15">
        <v>17848</v>
      </c>
      <c r="B17853" s="16" t="s">
        <v>71</v>
      </c>
      <c r="C17853" s="16" t="s">
        <v>353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71</v>
      </c>
      <c r="C17854" s="16" t="s">
        <v>169</v>
      </c>
      <c r="D17854" s="17">
        <v>4</v>
      </c>
      <c r="E17854" s="17">
        <v>8</v>
      </c>
      <c r="F17854" s="17">
        <v>83</v>
      </c>
      <c r="G17854" s="17">
        <v>11</v>
      </c>
      <c r="H17854" s="17">
        <v>97</v>
      </c>
    </row>
    <row r="17855" spans="1:8">
      <c r="A17855" s="15">
        <v>17850</v>
      </c>
      <c r="B17855" s="16" t="s">
        <v>71</v>
      </c>
      <c r="C17855" s="16" t="s">
        <v>170</v>
      </c>
      <c r="D17855" s="17">
        <v>0</v>
      </c>
      <c r="E17855" s="17">
        <v>0</v>
      </c>
      <c r="F17855" s="17">
        <v>11</v>
      </c>
      <c r="G17855" s="17">
        <v>13</v>
      </c>
      <c r="H17855" s="17">
        <v>22</v>
      </c>
    </row>
    <row r="17856" spans="1:8">
      <c r="A17856" s="15">
        <v>17851</v>
      </c>
      <c r="B17856" s="16" t="s">
        <v>71</v>
      </c>
      <c r="C17856" s="16" t="s">
        <v>171</v>
      </c>
      <c r="D17856" s="17">
        <v>13</v>
      </c>
      <c r="E17856" s="17">
        <v>44</v>
      </c>
      <c r="F17856" s="17">
        <v>344</v>
      </c>
      <c r="G17856" s="17">
        <v>57</v>
      </c>
      <c r="H17856" s="17">
        <v>465</v>
      </c>
    </row>
    <row r="17857" spans="1:8">
      <c r="A17857" s="15">
        <v>17852</v>
      </c>
      <c r="B17857" s="16" t="s">
        <v>71</v>
      </c>
      <c r="C17857" s="16" t="s">
        <v>172</v>
      </c>
      <c r="D17857" s="17">
        <v>0</v>
      </c>
      <c r="E17857" s="17">
        <v>0</v>
      </c>
      <c r="F17857" s="17">
        <v>0</v>
      </c>
      <c r="G17857" s="17">
        <v>0</v>
      </c>
      <c r="H17857" s="17">
        <v>0</v>
      </c>
    </row>
    <row r="17858" spans="1:8">
      <c r="A17858" s="15">
        <v>17853</v>
      </c>
      <c r="B17858" s="16" t="s">
        <v>71</v>
      </c>
      <c r="C17858" s="16" t="s">
        <v>173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71</v>
      </c>
      <c r="C17859" s="16" t="s">
        <v>174</v>
      </c>
      <c r="D17859" s="17">
        <v>0</v>
      </c>
      <c r="E17859" s="17">
        <v>0</v>
      </c>
      <c r="F17859" s="17">
        <v>0</v>
      </c>
      <c r="G17859" s="17">
        <v>0</v>
      </c>
      <c r="H17859" s="17">
        <v>0</v>
      </c>
    </row>
    <row r="17860" spans="1:8">
      <c r="A17860" s="15">
        <v>17855</v>
      </c>
      <c r="B17860" s="16" t="s">
        <v>71</v>
      </c>
      <c r="C17860" s="16" t="s">
        <v>175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71</v>
      </c>
      <c r="C17861" s="16" t="s">
        <v>176</v>
      </c>
      <c r="D17861" s="17">
        <v>0</v>
      </c>
      <c r="E17861" s="17">
        <v>0</v>
      </c>
      <c r="F17861" s="17">
        <v>0</v>
      </c>
      <c r="G17861" s="17">
        <v>3</v>
      </c>
      <c r="H17861" s="17">
        <v>4</v>
      </c>
    </row>
    <row r="17862" spans="1:8">
      <c r="A17862" s="15">
        <v>17857</v>
      </c>
      <c r="B17862" s="16" t="s">
        <v>71</v>
      </c>
      <c r="C17862" s="16" t="s">
        <v>177</v>
      </c>
      <c r="D17862" s="17">
        <v>0</v>
      </c>
      <c r="E17862" s="17">
        <v>0</v>
      </c>
      <c r="F17862" s="17">
        <v>7</v>
      </c>
      <c r="G17862" s="17">
        <v>4</v>
      </c>
      <c r="H17862" s="17">
        <v>5</v>
      </c>
    </row>
    <row r="17863" spans="1:8">
      <c r="A17863" s="15">
        <v>17858</v>
      </c>
      <c r="B17863" s="16" t="s">
        <v>71</v>
      </c>
      <c r="C17863" s="16" t="s">
        <v>178</v>
      </c>
      <c r="D17863" s="17">
        <v>8</v>
      </c>
      <c r="E17863" s="17">
        <v>32</v>
      </c>
      <c r="F17863" s="17">
        <v>245</v>
      </c>
      <c r="G17863" s="17">
        <v>248</v>
      </c>
      <c r="H17863" s="17">
        <v>522</v>
      </c>
    </row>
    <row r="17864" spans="1:8">
      <c r="A17864" s="15">
        <v>17859</v>
      </c>
      <c r="B17864" s="16" t="s">
        <v>71</v>
      </c>
      <c r="C17864" s="16" t="s">
        <v>179</v>
      </c>
      <c r="D17864" s="17">
        <v>0</v>
      </c>
      <c r="E17864" s="17">
        <v>0</v>
      </c>
      <c r="F17864" s="17">
        <v>12</v>
      </c>
      <c r="G17864" s="17">
        <v>0</v>
      </c>
      <c r="H17864" s="17">
        <v>15</v>
      </c>
    </row>
    <row r="17865" spans="1:8">
      <c r="A17865" s="15">
        <v>17860</v>
      </c>
      <c r="B17865" s="16" t="s">
        <v>71</v>
      </c>
      <c r="C17865" s="16" t="s">
        <v>180</v>
      </c>
      <c r="D17865" s="17">
        <v>0</v>
      </c>
      <c r="E17865" s="17">
        <v>0</v>
      </c>
      <c r="F17865" s="17">
        <v>5</v>
      </c>
      <c r="G17865" s="17">
        <v>0</v>
      </c>
      <c r="H17865" s="17">
        <v>5</v>
      </c>
    </row>
    <row r="17866" spans="1:8">
      <c r="A17866" s="15">
        <v>17861</v>
      </c>
      <c r="B17866" s="16" t="s">
        <v>71</v>
      </c>
      <c r="C17866" s="16" t="s">
        <v>181</v>
      </c>
      <c r="D17866" s="17">
        <v>4</v>
      </c>
      <c r="E17866" s="17">
        <v>11</v>
      </c>
      <c r="F17866" s="17">
        <v>374</v>
      </c>
      <c r="G17866" s="17">
        <v>1235</v>
      </c>
      <c r="H17866" s="17">
        <v>1629</v>
      </c>
    </row>
    <row r="17867" spans="1:8">
      <c r="A17867" s="15">
        <v>17862</v>
      </c>
      <c r="B17867" s="16" t="s">
        <v>71</v>
      </c>
      <c r="C17867" s="16" t="s">
        <v>182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71</v>
      </c>
      <c r="C17868" s="16" t="s">
        <v>183</v>
      </c>
      <c r="D17868" s="17">
        <v>0</v>
      </c>
      <c r="E17868" s="17">
        <v>0</v>
      </c>
      <c r="F17868" s="17">
        <v>0</v>
      </c>
      <c r="G17868" s="17">
        <v>0</v>
      </c>
      <c r="H17868" s="17">
        <v>0</v>
      </c>
    </row>
    <row r="17869" spans="1:8">
      <c r="A17869" s="15">
        <v>17864</v>
      </c>
      <c r="B17869" s="16" t="s">
        <v>71</v>
      </c>
      <c r="C17869" s="16" t="s">
        <v>184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71</v>
      </c>
      <c r="C17870" s="16" t="s">
        <v>185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71</v>
      </c>
      <c r="C17871" s="16" t="s">
        <v>186</v>
      </c>
      <c r="D17871" s="17">
        <v>0</v>
      </c>
      <c r="E17871" s="17">
        <v>0</v>
      </c>
      <c r="F17871" s="17">
        <v>0</v>
      </c>
      <c r="G17871" s="17">
        <v>0</v>
      </c>
      <c r="H17871" s="17">
        <v>8</v>
      </c>
    </row>
    <row r="17872" spans="1:8">
      <c r="A17872" s="15">
        <v>17867</v>
      </c>
      <c r="B17872" s="16" t="s">
        <v>71</v>
      </c>
      <c r="C17872" s="16" t="s">
        <v>354</v>
      </c>
      <c r="D17872" s="17">
        <v>0</v>
      </c>
      <c r="E17872" s="17">
        <v>0</v>
      </c>
      <c r="F17872" s="17">
        <v>0</v>
      </c>
      <c r="G17872" s="17">
        <v>0</v>
      </c>
      <c r="H17872" s="17">
        <v>0</v>
      </c>
    </row>
    <row r="17873" spans="1:8">
      <c r="A17873" s="15">
        <v>17868</v>
      </c>
      <c r="B17873" s="16" t="s">
        <v>71</v>
      </c>
      <c r="C17873" s="16" t="s">
        <v>187</v>
      </c>
      <c r="D17873" s="17">
        <v>0</v>
      </c>
      <c r="E17873" s="17">
        <v>0</v>
      </c>
      <c r="F17873" s="17">
        <v>0</v>
      </c>
      <c r="G17873" s="17">
        <v>0</v>
      </c>
      <c r="H17873" s="17">
        <v>0</v>
      </c>
    </row>
    <row r="17874" spans="1:8">
      <c r="A17874" s="15">
        <v>17869</v>
      </c>
      <c r="B17874" s="16" t="s">
        <v>71</v>
      </c>
      <c r="C17874" s="16" t="s">
        <v>188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71</v>
      </c>
      <c r="C17875" s="16" t="s">
        <v>189</v>
      </c>
      <c r="D17875" s="17">
        <v>0</v>
      </c>
      <c r="E17875" s="17">
        <v>0</v>
      </c>
      <c r="F17875" s="17">
        <v>0</v>
      </c>
      <c r="G17875" s="17">
        <v>0</v>
      </c>
      <c r="H17875" s="17">
        <v>3</v>
      </c>
    </row>
    <row r="17876" spans="1:8">
      <c r="A17876" s="15">
        <v>17871</v>
      </c>
      <c r="B17876" s="16" t="s">
        <v>71</v>
      </c>
      <c r="C17876" s="16" t="s">
        <v>190</v>
      </c>
      <c r="D17876" s="17">
        <v>0</v>
      </c>
      <c r="E17876" s="17">
        <v>0</v>
      </c>
      <c r="F17876" s="17">
        <v>0</v>
      </c>
      <c r="G17876" s="17">
        <v>0</v>
      </c>
      <c r="H17876" s="17">
        <v>0</v>
      </c>
    </row>
    <row r="17877" spans="1:8">
      <c r="A17877" s="15">
        <v>17872</v>
      </c>
      <c r="B17877" s="16" t="s">
        <v>71</v>
      </c>
      <c r="C17877" s="16" t="s">
        <v>191</v>
      </c>
      <c r="D17877" s="17">
        <v>0</v>
      </c>
      <c r="E17877" s="17">
        <v>0</v>
      </c>
      <c r="F17877" s="17">
        <v>0</v>
      </c>
      <c r="G17877" s="17">
        <v>0</v>
      </c>
      <c r="H17877" s="17">
        <v>0</v>
      </c>
    </row>
    <row r="17878" spans="1:8">
      <c r="A17878" s="15">
        <v>17873</v>
      </c>
      <c r="B17878" s="16" t="s">
        <v>71</v>
      </c>
      <c r="C17878" s="16" t="s">
        <v>192</v>
      </c>
      <c r="D17878" s="17">
        <v>0</v>
      </c>
      <c r="E17878" s="17">
        <v>0</v>
      </c>
      <c r="F17878" s="17">
        <v>0</v>
      </c>
      <c r="G17878" s="17">
        <v>0</v>
      </c>
      <c r="H17878" s="17">
        <v>0</v>
      </c>
    </row>
    <row r="17879" spans="1:8">
      <c r="A17879" s="15">
        <v>17874</v>
      </c>
      <c r="B17879" s="16" t="s">
        <v>71</v>
      </c>
      <c r="C17879" s="16" t="s">
        <v>355</v>
      </c>
      <c r="D17879" s="17">
        <v>60</v>
      </c>
      <c r="E17879" s="17">
        <v>106</v>
      </c>
      <c r="F17879" s="17">
        <v>368</v>
      </c>
      <c r="G17879" s="17">
        <v>62</v>
      </c>
      <c r="H17879" s="17">
        <v>594</v>
      </c>
    </row>
    <row r="17880" spans="1:8">
      <c r="A17880" s="15">
        <v>17875</v>
      </c>
      <c r="B17880" s="16" t="s">
        <v>71</v>
      </c>
      <c r="C17880" s="16" t="s">
        <v>193</v>
      </c>
      <c r="D17880" s="17">
        <v>8</v>
      </c>
      <c r="E17880" s="17">
        <v>0</v>
      </c>
      <c r="F17880" s="17">
        <v>41</v>
      </c>
      <c r="G17880" s="17">
        <v>90</v>
      </c>
      <c r="H17880" s="17">
        <v>143</v>
      </c>
    </row>
    <row r="17881" spans="1:8">
      <c r="A17881" s="15">
        <v>17876</v>
      </c>
      <c r="B17881" s="16" t="s">
        <v>71</v>
      </c>
      <c r="C17881" s="16" t="s">
        <v>194</v>
      </c>
      <c r="D17881" s="17">
        <v>0</v>
      </c>
      <c r="E17881" s="17">
        <v>0</v>
      </c>
      <c r="F17881" s="17">
        <v>3</v>
      </c>
      <c r="G17881" s="17">
        <v>0</v>
      </c>
      <c r="H17881" s="17">
        <v>3</v>
      </c>
    </row>
    <row r="17882" spans="1:8">
      <c r="A17882" s="15">
        <v>17877</v>
      </c>
      <c r="B17882" s="16" t="s">
        <v>71</v>
      </c>
      <c r="C17882" s="16" t="s">
        <v>195</v>
      </c>
      <c r="D17882" s="17">
        <v>195</v>
      </c>
      <c r="E17882" s="17">
        <v>274</v>
      </c>
      <c r="F17882" s="17">
        <v>1996</v>
      </c>
      <c r="G17882" s="17">
        <v>136</v>
      </c>
      <c r="H17882" s="17">
        <v>2601</v>
      </c>
    </row>
    <row r="17883" spans="1:8">
      <c r="A17883" s="15">
        <v>17878</v>
      </c>
      <c r="B17883" s="16" t="s">
        <v>71</v>
      </c>
      <c r="C17883" s="16" t="s">
        <v>196</v>
      </c>
      <c r="D17883" s="17">
        <v>10</v>
      </c>
      <c r="E17883" s="17">
        <v>205</v>
      </c>
      <c r="F17883" s="17">
        <v>321</v>
      </c>
      <c r="G17883" s="17">
        <v>30</v>
      </c>
      <c r="H17883" s="17">
        <v>570</v>
      </c>
    </row>
    <row r="17884" spans="1:8">
      <c r="A17884" s="15">
        <v>17879</v>
      </c>
      <c r="B17884" s="16" t="s">
        <v>71</v>
      </c>
      <c r="C17884" s="16" t="s">
        <v>197</v>
      </c>
      <c r="D17884" s="17">
        <v>11</v>
      </c>
      <c r="E17884" s="17">
        <v>19</v>
      </c>
      <c r="F17884" s="17">
        <v>252</v>
      </c>
      <c r="G17884" s="17">
        <v>13</v>
      </c>
      <c r="H17884" s="17">
        <v>297</v>
      </c>
    </row>
    <row r="17885" spans="1:8">
      <c r="A17885" s="15">
        <v>17880</v>
      </c>
      <c r="B17885" s="16" t="s">
        <v>71</v>
      </c>
      <c r="C17885" s="16" t="s">
        <v>198</v>
      </c>
      <c r="D17885" s="17">
        <v>4</v>
      </c>
      <c r="E17885" s="17">
        <v>0</v>
      </c>
      <c r="F17885" s="17">
        <v>31</v>
      </c>
      <c r="G17885" s="17">
        <v>4</v>
      </c>
      <c r="H17885" s="17">
        <v>36</v>
      </c>
    </row>
    <row r="17886" spans="1:8">
      <c r="A17886" s="15">
        <v>17881</v>
      </c>
      <c r="B17886" s="16" t="s">
        <v>71</v>
      </c>
      <c r="C17886" s="16" t="s">
        <v>199</v>
      </c>
      <c r="D17886" s="17">
        <v>0</v>
      </c>
      <c r="E17886" s="17">
        <v>21</v>
      </c>
      <c r="F17886" s="17">
        <v>526</v>
      </c>
      <c r="G17886" s="17">
        <v>72</v>
      </c>
      <c r="H17886" s="17">
        <v>629</v>
      </c>
    </row>
    <row r="17887" spans="1:8">
      <c r="A17887" s="15">
        <v>17882</v>
      </c>
      <c r="B17887" s="16" t="s">
        <v>71</v>
      </c>
      <c r="C17887" s="16" t="s">
        <v>200</v>
      </c>
      <c r="D17887" s="17">
        <v>0</v>
      </c>
      <c r="E17887" s="17">
        <v>0</v>
      </c>
      <c r="F17887" s="17">
        <v>0</v>
      </c>
      <c r="G17887" s="17">
        <v>0</v>
      </c>
      <c r="H17887" s="17">
        <v>0</v>
      </c>
    </row>
    <row r="17888" spans="1:8">
      <c r="A17888" s="15">
        <v>17883</v>
      </c>
      <c r="B17888" s="16" t="s">
        <v>71</v>
      </c>
      <c r="C17888" s="16" t="s">
        <v>201</v>
      </c>
      <c r="D17888" s="17">
        <v>3</v>
      </c>
      <c r="E17888" s="17">
        <v>5</v>
      </c>
      <c r="F17888" s="17">
        <v>137</v>
      </c>
      <c r="G17888" s="17">
        <v>60</v>
      </c>
      <c r="H17888" s="17">
        <v>202</v>
      </c>
    </row>
    <row r="17889" spans="1:8">
      <c r="A17889" s="15">
        <v>17884</v>
      </c>
      <c r="B17889" s="16" t="s">
        <v>71</v>
      </c>
      <c r="C17889" s="16" t="s">
        <v>202</v>
      </c>
      <c r="D17889" s="17">
        <v>5</v>
      </c>
      <c r="E17889" s="17">
        <v>34</v>
      </c>
      <c r="F17889" s="17">
        <v>310</v>
      </c>
      <c r="G17889" s="17">
        <v>328</v>
      </c>
      <c r="H17889" s="17">
        <v>679</v>
      </c>
    </row>
    <row r="17890" spans="1:8">
      <c r="A17890" s="15">
        <v>17885</v>
      </c>
      <c r="B17890" s="16" t="s">
        <v>71</v>
      </c>
      <c r="C17890" s="16" t="s">
        <v>203</v>
      </c>
      <c r="D17890" s="17">
        <v>0</v>
      </c>
      <c r="E17890" s="17">
        <v>0</v>
      </c>
      <c r="F17890" s="17">
        <v>3</v>
      </c>
      <c r="G17890" s="17">
        <v>0</v>
      </c>
      <c r="H17890" s="17">
        <v>11</v>
      </c>
    </row>
    <row r="17891" spans="1:8">
      <c r="A17891" s="15">
        <v>17886</v>
      </c>
      <c r="B17891" s="16" t="s">
        <v>71</v>
      </c>
      <c r="C17891" s="16" t="s">
        <v>204</v>
      </c>
      <c r="D17891" s="17">
        <v>24</v>
      </c>
      <c r="E17891" s="17">
        <v>43</v>
      </c>
      <c r="F17891" s="17">
        <v>301</v>
      </c>
      <c r="G17891" s="17">
        <v>28</v>
      </c>
      <c r="H17891" s="17">
        <v>395</v>
      </c>
    </row>
    <row r="17892" spans="1:8">
      <c r="A17892" s="15">
        <v>17887</v>
      </c>
      <c r="B17892" s="16" t="s">
        <v>71</v>
      </c>
      <c r="C17892" s="16" t="s">
        <v>205</v>
      </c>
      <c r="D17892" s="17">
        <v>0</v>
      </c>
      <c r="E17892" s="17">
        <v>0</v>
      </c>
      <c r="F17892" s="17">
        <v>0</v>
      </c>
      <c r="G17892" s="17">
        <v>0</v>
      </c>
      <c r="H17892" s="17">
        <v>0</v>
      </c>
    </row>
    <row r="17893" spans="1:8">
      <c r="A17893" s="15">
        <v>17888</v>
      </c>
      <c r="B17893" s="16" t="s">
        <v>71</v>
      </c>
      <c r="C17893" s="16" t="s">
        <v>356</v>
      </c>
      <c r="D17893" s="17">
        <v>0</v>
      </c>
      <c r="E17893" s="17">
        <v>0</v>
      </c>
      <c r="F17893" s="17">
        <v>0</v>
      </c>
      <c r="G17893" s="17">
        <v>0</v>
      </c>
      <c r="H17893" s="17">
        <v>4</v>
      </c>
    </row>
    <row r="17894" spans="1:8">
      <c r="A17894" s="15">
        <v>17889</v>
      </c>
      <c r="B17894" s="16" t="s">
        <v>71</v>
      </c>
      <c r="C17894" s="16" t="s">
        <v>206</v>
      </c>
      <c r="D17894" s="17">
        <v>0</v>
      </c>
      <c r="E17894" s="17">
        <v>4</v>
      </c>
      <c r="F17894" s="17">
        <v>14</v>
      </c>
      <c r="G17894" s="17">
        <v>0</v>
      </c>
      <c r="H17894" s="17">
        <v>14</v>
      </c>
    </row>
    <row r="17895" spans="1:8">
      <c r="A17895" s="15">
        <v>17890</v>
      </c>
      <c r="B17895" s="16" t="s">
        <v>71</v>
      </c>
      <c r="C17895" s="16" t="s">
        <v>207</v>
      </c>
      <c r="D17895" s="17">
        <v>0</v>
      </c>
      <c r="E17895" s="17">
        <v>0</v>
      </c>
      <c r="F17895" s="17">
        <v>16</v>
      </c>
      <c r="G17895" s="17">
        <v>0</v>
      </c>
      <c r="H17895" s="17">
        <v>15</v>
      </c>
    </row>
    <row r="17896" spans="1:8">
      <c r="A17896" s="15">
        <v>17891</v>
      </c>
      <c r="B17896" s="16" t="s">
        <v>71</v>
      </c>
      <c r="C17896" s="16" t="s">
        <v>208</v>
      </c>
      <c r="D17896" s="17">
        <v>4</v>
      </c>
      <c r="E17896" s="17">
        <v>10</v>
      </c>
      <c r="F17896" s="17">
        <v>35</v>
      </c>
      <c r="G17896" s="17">
        <v>3</v>
      </c>
      <c r="H17896" s="17">
        <v>47</v>
      </c>
    </row>
    <row r="17897" spans="1:8">
      <c r="A17897" s="15">
        <v>17892</v>
      </c>
      <c r="B17897" s="16" t="s">
        <v>71</v>
      </c>
      <c r="C17897" s="16" t="s">
        <v>209</v>
      </c>
      <c r="D17897" s="17">
        <v>0</v>
      </c>
      <c r="E17897" s="17">
        <v>0</v>
      </c>
      <c r="F17897" s="17">
        <v>0</v>
      </c>
      <c r="G17897" s="17">
        <v>0</v>
      </c>
      <c r="H17897" s="17">
        <v>0</v>
      </c>
    </row>
    <row r="17898" spans="1:8">
      <c r="A17898" s="15">
        <v>17893</v>
      </c>
      <c r="B17898" s="16" t="s">
        <v>71</v>
      </c>
      <c r="C17898" s="16" t="s">
        <v>357</v>
      </c>
      <c r="D17898" s="17">
        <v>0</v>
      </c>
      <c r="E17898" s="17">
        <v>0</v>
      </c>
      <c r="F17898" s="17">
        <v>0</v>
      </c>
      <c r="G17898" s="17">
        <v>0</v>
      </c>
      <c r="H17898" s="17">
        <v>0</v>
      </c>
    </row>
    <row r="17899" spans="1:8">
      <c r="A17899" s="15">
        <v>17894</v>
      </c>
      <c r="B17899" s="16" t="s">
        <v>71</v>
      </c>
      <c r="C17899" s="16" t="s">
        <v>358</v>
      </c>
      <c r="D17899" s="17">
        <v>9</v>
      </c>
      <c r="E17899" s="17">
        <v>60</v>
      </c>
      <c r="F17899" s="17">
        <v>265</v>
      </c>
      <c r="G17899" s="17">
        <v>5</v>
      </c>
      <c r="H17899" s="17">
        <v>345</v>
      </c>
    </row>
    <row r="17900" spans="1:8">
      <c r="A17900" s="15">
        <v>17895</v>
      </c>
      <c r="B17900" s="16" t="s">
        <v>71</v>
      </c>
      <c r="C17900" s="16" t="s">
        <v>359</v>
      </c>
      <c r="D17900" s="17">
        <v>0</v>
      </c>
      <c r="E17900" s="17">
        <v>0</v>
      </c>
      <c r="F17900" s="17">
        <v>3</v>
      </c>
      <c r="G17900" s="17">
        <v>0</v>
      </c>
      <c r="H17900" s="17">
        <v>3</v>
      </c>
    </row>
    <row r="17901" spans="1:8">
      <c r="A17901" s="15">
        <v>17896</v>
      </c>
      <c r="B17901" s="16" t="s">
        <v>71</v>
      </c>
      <c r="C17901" s="16" t="s">
        <v>210</v>
      </c>
      <c r="D17901" s="17">
        <v>0</v>
      </c>
      <c r="E17901" s="17">
        <v>0</v>
      </c>
      <c r="F17901" s="17">
        <v>16</v>
      </c>
      <c r="G17901" s="17">
        <v>0</v>
      </c>
      <c r="H17901" s="17">
        <v>20</v>
      </c>
    </row>
    <row r="17902" spans="1:8">
      <c r="A17902" s="15">
        <v>17897</v>
      </c>
      <c r="B17902" s="16" t="s">
        <v>71</v>
      </c>
      <c r="C17902" s="16" t="s">
        <v>360</v>
      </c>
      <c r="D17902" s="17">
        <v>0</v>
      </c>
      <c r="E17902" s="17">
        <v>0</v>
      </c>
      <c r="F17902" s="17">
        <v>4</v>
      </c>
      <c r="G17902" s="17">
        <v>0</v>
      </c>
      <c r="H17902" s="17">
        <v>4</v>
      </c>
    </row>
    <row r="17903" spans="1:8">
      <c r="A17903" s="15">
        <v>17898</v>
      </c>
      <c r="B17903" s="16" t="s">
        <v>71</v>
      </c>
      <c r="C17903" s="16" t="s">
        <v>211</v>
      </c>
      <c r="D17903" s="17">
        <v>0</v>
      </c>
      <c r="E17903" s="17">
        <v>0</v>
      </c>
      <c r="F17903" s="17">
        <v>27</v>
      </c>
      <c r="G17903" s="17">
        <v>4</v>
      </c>
      <c r="H17903" s="17">
        <v>30</v>
      </c>
    </row>
    <row r="17904" spans="1:8">
      <c r="A17904" s="15">
        <v>17899</v>
      </c>
      <c r="B17904" s="16" t="s">
        <v>71</v>
      </c>
      <c r="C17904" s="16" t="s">
        <v>212</v>
      </c>
      <c r="D17904" s="17">
        <v>0</v>
      </c>
      <c r="E17904" s="17">
        <v>0</v>
      </c>
      <c r="F17904" s="17">
        <v>3</v>
      </c>
      <c r="G17904" s="17">
        <v>22</v>
      </c>
      <c r="H17904" s="17">
        <v>26</v>
      </c>
    </row>
    <row r="17905" spans="1:8">
      <c r="A17905" s="15">
        <v>17900</v>
      </c>
      <c r="B17905" s="16" t="s">
        <v>71</v>
      </c>
      <c r="C17905" s="16" t="s">
        <v>213</v>
      </c>
      <c r="D17905" s="17">
        <v>0</v>
      </c>
      <c r="E17905" s="17">
        <v>3</v>
      </c>
      <c r="F17905" s="17">
        <v>52</v>
      </c>
      <c r="G17905" s="17">
        <v>21</v>
      </c>
      <c r="H17905" s="17">
        <v>81</v>
      </c>
    </row>
    <row r="17906" spans="1:8">
      <c r="A17906" s="15">
        <v>17901</v>
      </c>
      <c r="B17906" s="16" t="s">
        <v>71</v>
      </c>
      <c r="C17906" s="16" t="s">
        <v>214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71</v>
      </c>
      <c r="C17907" s="16" t="s">
        <v>215</v>
      </c>
      <c r="D17907" s="17">
        <v>0</v>
      </c>
      <c r="E17907" s="17">
        <v>0</v>
      </c>
      <c r="F17907" s="17">
        <v>0</v>
      </c>
      <c r="G17907" s="17">
        <v>0</v>
      </c>
      <c r="H17907" s="17">
        <v>3</v>
      </c>
    </row>
    <row r="17908" spans="1:8">
      <c r="A17908" s="15">
        <v>17903</v>
      </c>
      <c r="B17908" s="16" t="s">
        <v>71</v>
      </c>
      <c r="C17908" s="16" t="s">
        <v>216</v>
      </c>
      <c r="D17908" s="17">
        <v>0</v>
      </c>
      <c r="E17908" s="17">
        <v>0</v>
      </c>
      <c r="F17908" s="17">
        <v>6</v>
      </c>
      <c r="G17908" s="17">
        <v>3</v>
      </c>
      <c r="H17908" s="17">
        <v>6</v>
      </c>
    </row>
    <row r="17909" spans="1:8">
      <c r="A17909" s="15">
        <v>17904</v>
      </c>
      <c r="B17909" s="16" t="s">
        <v>71</v>
      </c>
      <c r="C17909" s="16" t="s">
        <v>217</v>
      </c>
      <c r="D17909" s="17">
        <v>0</v>
      </c>
      <c r="E17909" s="17">
        <v>0</v>
      </c>
      <c r="F17909" s="17">
        <v>0</v>
      </c>
      <c r="G17909" s="17">
        <v>0</v>
      </c>
      <c r="H17909" s="17">
        <v>0</v>
      </c>
    </row>
    <row r="17910" spans="1:8">
      <c r="A17910" s="15">
        <v>17905</v>
      </c>
      <c r="B17910" s="16" t="s">
        <v>71</v>
      </c>
      <c r="C17910" s="16" t="s">
        <v>218</v>
      </c>
      <c r="D17910" s="17">
        <v>0</v>
      </c>
      <c r="E17910" s="17">
        <v>3</v>
      </c>
      <c r="F17910" s="17">
        <v>7</v>
      </c>
      <c r="G17910" s="17">
        <v>12</v>
      </c>
      <c r="H17910" s="17">
        <v>26</v>
      </c>
    </row>
    <row r="17911" spans="1:8">
      <c r="A17911" s="15">
        <v>17906</v>
      </c>
      <c r="B17911" s="16" t="s">
        <v>71</v>
      </c>
      <c r="C17911" s="16" t="s">
        <v>219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71</v>
      </c>
      <c r="C17912" s="16" t="s">
        <v>361</v>
      </c>
      <c r="D17912" s="17">
        <v>0</v>
      </c>
      <c r="E17912" s="17">
        <v>4</v>
      </c>
      <c r="F17912" s="17">
        <v>5</v>
      </c>
      <c r="G17912" s="17">
        <v>4</v>
      </c>
      <c r="H17912" s="17">
        <v>14</v>
      </c>
    </row>
    <row r="17913" spans="1:8">
      <c r="A17913" s="15">
        <v>17908</v>
      </c>
      <c r="B17913" s="16" t="s">
        <v>71</v>
      </c>
      <c r="C17913" s="16" t="s">
        <v>220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71</v>
      </c>
      <c r="C17914" s="16" t="s">
        <v>221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71</v>
      </c>
      <c r="C17915" s="16" t="s">
        <v>222</v>
      </c>
      <c r="D17915" s="17">
        <v>0</v>
      </c>
      <c r="E17915" s="17">
        <v>0</v>
      </c>
      <c r="F17915" s="17">
        <v>7</v>
      </c>
      <c r="G17915" s="17">
        <v>0</v>
      </c>
      <c r="H17915" s="17">
        <v>7</v>
      </c>
    </row>
    <row r="17916" spans="1:8">
      <c r="A17916" s="15">
        <v>17911</v>
      </c>
      <c r="B17916" s="16" t="s">
        <v>71</v>
      </c>
      <c r="C17916" s="16" t="s">
        <v>223</v>
      </c>
      <c r="D17916" s="17">
        <v>35</v>
      </c>
      <c r="E17916" s="17">
        <v>194</v>
      </c>
      <c r="F17916" s="17">
        <v>869</v>
      </c>
      <c r="G17916" s="17">
        <v>154</v>
      </c>
      <c r="H17916" s="17">
        <v>1254</v>
      </c>
    </row>
    <row r="17917" spans="1:8">
      <c r="A17917" s="15">
        <v>17912</v>
      </c>
      <c r="B17917" s="16" t="s">
        <v>71</v>
      </c>
      <c r="C17917" s="16" t="s">
        <v>224</v>
      </c>
      <c r="D17917" s="17">
        <v>0</v>
      </c>
      <c r="E17917" s="17">
        <v>0</v>
      </c>
      <c r="F17917" s="17">
        <v>3</v>
      </c>
      <c r="G17917" s="17">
        <v>0</v>
      </c>
      <c r="H17917" s="17">
        <v>0</v>
      </c>
    </row>
    <row r="17918" spans="1:8">
      <c r="A17918" s="15">
        <v>17913</v>
      </c>
      <c r="B17918" s="16" t="s">
        <v>71</v>
      </c>
      <c r="C17918" s="16" t="s">
        <v>225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71</v>
      </c>
      <c r="C17919" s="16" t="s">
        <v>226</v>
      </c>
      <c r="D17919" s="17">
        <v>0</v>
      </c>
      <c r="E17919" s="17">
        <v>0</v>
      </c>
      <c r="F17919" s="17">
        <v>26</v>
      </c>
      <c r="G17919" s="17">
        <v>23</v>
      </c>
      <c r="H17919" s="17">
        <v>53</v>
      </c>
    </row>
    <row r="17920" spans="1:8">
      <c r="A17920" s="15">
        <v>17915</v>
      </c>
      <c r="B17920" s="16" t="s">
        <v>71</v>
      </c>
      <c r="C17920" s="16" t="s">
        <v>227</v>
      </c>
      <c r="D17920" s="17">
        <v>0</v>
      </c>
      <c r="E17920" s="17">
        <v>0</v>
      </c>
      <c r="F17920" s="17">
        <v>0</v>
      </c>
      <c r="G17920" s="17">
        <v>0</v>
      </c>
      <c r="H17920" s="17">
        <v>0</v>
      </c>
    </row>
    <row r="17921" spans="1:8">
      <c r="A17921" s="15">
        <v>17916</v>
      </c>
      <c r="B17921" s="16" t="s">
        <v>71</v>
      </c>
      <c r="C17921" s="16" t="s">
        <v>228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71</v>
      </c>
      <c r="C17922" s="16" t="s">
        <v>373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71</v>
      </c>
      <c r="C17923" s="16" t="s">
        <v>229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71</v>
      </c>
      <c r="C17924" s="16" t="s">
        <v>230</v>
      </c>
      <c r="D17924" s="17">
        <v>0</v>
      </c>
      <c r="E17924" s="17">
        <v>14</v>
      </c>
      <c r="F17924" s="17">
        <v>117</v>
      </c>
      <c r="G17924" s="17">
        <v>21</v>
      </c>
      <c r="H17924" s="17">
        <v>158</v>
      </c>
    </row>
    <row r="17925" spans="1:8">
      <c r="A17925" s="15">
        <v>17920</v>
      </c>
      <c r="B17925" s="16" t="s">
        <v>71</v>
      </c>
      <c r="C17925" s="16" t="s">
        <v>231</v>
      </c>
      <c r="D17925" s="17">
        <v>0</v>
      </c>
      <c r="E17925" s="17">
        <v>0</v>
      </c>
      <c r="F17925" s="17">
        <v>0</v>
      </c>
      <c r="G17925" s="17">
        <v>0</v>
      </c>
      <c r="H17925" s="17">
        <v>0</v>
      </c>
    </row>
    <row r="17926" spans="1:8">
      <c r="A17926" s="15">
        <v>17921</v>
      </c>
      <c r="B17926" s="16" t="s">
        <v>71</v>
      </c>
      <c r="C17926" s="16" t="s">
        <v>232</v>
      </c>
      <c r="D17926" s="17">
        <v>0</v>
      </c>
      <c r="E17926" s="17">
        <v>0</v>
      </c>
      <c r="F17926" s="17">
        <v>0</v>
      </c>
      <c r="G17926" s="17">
        <v>0</v>
      </c>
      <c r="H17926" s="17">
        <v>0</v>
      </c>
    </row>
    <row r="17927" spans="1:8">
      <c r="A17927" s="15">
        <v>17922</v>
      </c>
      <c r="B17927" s="16" t="s">
        <v>71</v>
      </c>
      <c r="C17927" s="16" t="s">
        <v>233</v>
      </c>
      <c r="D17927" s="17">
        <v>0</v>
      </c>
      <c r="E17927" s="17">
        <v>3</v>
      </c>
      <c r="F17927" s="17">
        <v>79</v>
      </c>
      <c r="G17927" s="17">
        <v>0</v>
      </c>
      <c r="H17927" s="17">
        <v>81</v>
      </c>
    </row>
    <row r="17928" spans="1:8">
      <c r="A17928" s="15">
        <v>17923</v>
      </c>
      <c r="B17928" s="16" t="s">
        <v>71</v>
      </c>
      <c r="C17928" s="16" t="s">
        <v>362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71</v>
      </c>
      <c r="C17929" s="16" t="s">
        <v>234</v>
      </c>
      <c r="D17929" s="17">
        <v>0</v>
      </c>
      <c r="E17929" s="17">
        <v>0</v>
      </c>
      <c r="F17929" s="17">
        <v>0</v>
      </c>
      <c r="G17929" s="17">
        <v>0</v>
      </c>
      <c r="H17929" s="17">
        <v>0</v>
      </c>
    </row>
    <row r="17930" spans="1:8">
      <c r="A17930" s="15">
        <v>17925</v>
      </c>
      <c r="B17930" s="16" t="s">
        <v>71</v>
      </c>
      <c r="C17930" s="16" t="s">
        <v>235</v>
      </c>
      <c r="D17930" s="17">
        <v>0</v>
      </c>
      <c r="E17930" s="17">
        <v>0</v>
      </c>
      <c r="F17930" s="17">
        <v>0</v>
      </c>
      <c r="G17930" s="17">
        <v>0</v>
      </c>
      <c r="H17930" s="17">
        <v>0</v>
      </c>
    </row>
    <row r="17931" spans="1:8">
      <c r="A17931" s="15">
        <v>17926</v>
      </c>
      <c r="B17931" s="16" t="s">
        <v>71</v>
      </c>
      <c r="C17931" s="16" t="s">
        <v>236</v>
      </c>
      <c r="D17931" s="17">
        <v>0</v>
      </c>
      <c r="E17931" s="17">
        <v>0</v>
      </c>
      <c r="F17931" s="17">
        <v>7</v>
      </c>
      <c r="G17931" s="17">
        <v>14</v>
      </c>
      <c r="H17931" s="17">
        <v>26</v>
      </c>
    </row>
    <row r="17932" spans="1:8">
      <c r="A17932" s="15">
        <v>17927</v>
      </c>
      <c r="B17932" s="16" t="s">
        <v>71</v>
      </c>
      <c r="C17932" s="16" t="s">
        <v>237</v>
      </c>
      <c r="D17932" s="17">
        <v>0</v>
      </c>
      <c r="E17932" s="17">
        <v>0</v>
      </c>
      <c r="F17932" s="17">
        <v>0</v>
      </c>
      <c r="G17932" s="17">
        <v>0</v>
      </c>
      <c r="H17932" s="17">
        <v>0</v>
      </c>
    </row>
    <row r="17933" spans="1:8">
      <c r="A17933" s="15">
        <v>17928</v>
      </c>
      <c r="B17933" s="16" t="s">
        <v>71</v>
      </c>
      <c r="C17933" s="16" t="s">
        <v>238</v>
      </c>
      <c r="D17933" s="17">
        <v>0</v>
      </c>
      <c r="E17933" s="17">
        <v>3</v>
      </c>
      <c r="F17933" s="17">
        <v>6</v>
      </c>
      <c r="G17933" s="17">
        <v>0</v>
      </c>
      <c r="H17933" s="17">
        <v>7</v>
      </c>
    </row>
    <row r="17934" spans="1:8">
      <c r="A17934" s="15">
        <v>17929</v>
      </c>
      <c r="B17934" s="16" t="s">
        <v>71</v>
      </c>
      <c r="C17934" s="16" t="s">
        <v>239</v>
      </c>
      <c r="D17934" s="17">
        <v>0</v>
      </c>
      <c r="E17934" s="17">
        <v>0</v>
      </c>
      <c r="F17934" s="17">
        <v>8</v>
      </c>
      <c r="G17934" s="17">
        <v>0</v>
      </c>
      <c r="H17934" s="17">
        <v>14</v>
      </c>
    </row>
    <row r="17935" spans="1:8">
      <c r="A17935" s="15">
        <v>17930</v>
      </c>
      <c r="B17935" s="16" t="s">
        <v>71</v>
      </c>
      <c r="C17935" s="16" t="s">
        <v>374</v>
      </c>
      <c r="D17935" s="17">
        <v>0</v>
      </c>
      <c r="E17935" s="17">
        <v>0</v>
      </c>
      <c r="F17935" s="17">
        <v>0</v>
      </c>
      <c r="G17935" s="17">
        <v>0</v>
      </c>
      <c r="H17935" s="17">
        <v>0</v>
      </c>
    </row>
    <row r="17936" spans="1:8">
      <c r="A17936" s="15">
        <v>17931</v>
      </c>
      <c r="B17936" s="16" t="s">
        <v>71</v>
      </c>
      <c r="C17936" s="16" t="s">
        <v>240</v>
      </c>
      <c r="D17936" s="17">
        <v>0</v>
      </c>
      <c r="E17936" s="17">
        <v>0</v>
      </c>
      <c r="F17936" s="17">
        <v>16</v>
      </c>
      <c r="G17936" s="17">
        <v>0</v>
      </c>
      <c r="H17936" s="17">
        <v>23</v>
      </c>
    </row>
    <row r="17937" spans="1:8">
      <c r="A17937" s="15">
        <v>17932</v>
      </c>
      <c r="B17937" s="16" t="s">
        <v>71</v>
      </c>
      <c r="C17937" s="16" t="s">
        <v>241</v>
      </c>
      <c r="D17937" s="17">
        <v>0</v>
      </c>
      <c r="E17937" s="17">
        <v>0</v>
      </c>
      <c r="F17937" s="17">
        <v>0</v>
      </c>
      <c r="G17937" s="17">
        <v>0</v>
      </c>
      <c r="H17937" s="17">
        <v>3</v>
      </c>
    </row>
    <row r="17938" spans="1:8">
      <c r="A17938" s="15">
        <v>17933</v>
      </c>
      <c r="B17938" s="16" t="s">
        <v>71</v>
      </c>
      <c r="C17938" s="16" t="s">
        <v>382</v>
      </c>
      <c r="D17938" s="17">
        <v>0</v>
      </c>
      <c r="E17938" s="17">
        <v>14</v>
      </c>
      <c r="F17938" s="17">
        <v>28</v>
      </c>
      <c r="G17938" s="17">
        <v>8</v>
      </c>
      <c r="H17938" s="17">
        <v>52</v>
      </c>
    </row>
    <row r="17939" spans="1:8">
      <c r="A17939" s="15">
        <v>17934</v>
      </c>
      <c r="B17939" s="16" t="s">
        <v>71</v>
      </c>
      <c r="C17939" s="16" t="s">
        <v>242</v>
      </c>
      <c r="D17939" s="17">
        <v>0</v>
      </c>
      <c r="E17939" s="17">
        <v>0</v>
      </c>
      <c r="F17939" s="17">
        <v>4</v>
      </c>
      <c r="G17939" s="17">
        <v>0</v>
      </c>
      <c r="H17939" s="17">
        <v>4</v>
      </c>
    </row>
    <row r="17940" spans="1:8">
      <c r="A17940" s="15">
        <v>17935</v>
      </c>
      <c r="B17940" s="16" t="s">
        <v>71</v>
      </c>
      <c r="C17940" s="16" t="s">
        <v>243</v>
      </c>
      <c r="D17940" s="17">
        <v>0</v>
      </c>
      <c r="E17940" s="17">
        <v>0</v>
      </c>
      <c r="F17940" s="17">
        <v>5</v>
      </c>
      <c r="G17940" s="17">
        <v>0</v>
      </c>
      <c r="H17940" s="17">
        <v>3</v>
      </c>
    </row>
    <row r="17941" spans="1:8">
      <c r="A17941" s="15">
        <v>17936</v>
      </c>
      <c r="B17941" s="16" t="s">
        <v>71</v>
      </c>
      <c r="C17941" s="16" t="s">
        <v>244</v>
      </c>
      <c r="D17941" s="17">
        <v>4</v>
      </c>
      <c r="E17941" s="17">
        <v>34</v>
      </c>
      <c r="F17941" s="17">
        <v>112</v>
      </c>
      <c r="G17941" s="17">
        <v>0</v>
      </c>
      <c r="H17941" s="17">
        <v>150</v>
      </c>
    </row>
    <row r="17942" spans="1:8">
      <c r="A17942" s="15">
        <v>17937</v>
      </c>
      <c r="B17942" s="16" t="s">
        <v>71</v>
      </c>
      <c r="C17942" s="16" t="s">
        <v>245</v>
      </c>
      <c r="D17942" s="17">
        <v>3</v>
      </c>
      <c r="E17942" s="17">
        <v>10</v>
      </c>
      <c r="F17942" s="17">
        <v>127</v>
      </c>
      <c r="G17942" s="17">
        <v>79</v>
      </c>
      <c r="H17942" s="17">
        <v>219</v>
      </c>
    </row>
    <row r="17943" spans="1:8">
      <c r="A17943" s="15">
        <v>17938</v>
      </c>
      <c r="B17943" s="16" t="s">
        <v>71</v>
      </c>
      <c r="C17943" s="16" t="s">
        <v>246</v>
      </c>
      <c r="D17943" s="17">
        <v>0</v>
      </c>
      <c r="E17943" s="17">
        <v>3</v>
      </c>
      <c r="F17943" s="17">
        <v>4</v>
      </c>
      <c r="G17943" s="17">
        <v>4</v>
      </c>
      <c r="H17943" s="17">
        <v>6</v>
      </c>
    </row>
    <row r="17944" spans="1:8">
      <c r="A17944" s="15">
        <v>17939</v>
      </c>
      <c r="B17944" s="16" t="s">
        <v>71</v>
      </c>
      <c r="C17944" s="16" t="s">
        <v>247</v>
      </c>
      <c r="D17944" s="17">
        <v>65</v>
      </c>
      <c r="E17944" s="17">
        <v>278</v>
      </c>
      <c r="F17944" s="17">
        <v>1999</v>
      </c>
      <c r="G17944" s="17">
        <v>216</v>
      </c>
      <c r="H17944" s="17">
        <v>2561</v>
      </c>
    </row>
    <row r="17945" spans="1:8">
      <c r="A17945" s="15">
        <v>17940</v>
      </c>
      <c r="B17945" s="16" t="s">
        <v>71</v>
      </c>
      <c r="C17945" s="16" t="s">
        <v>248</v>
      </c>
      <c r="D17945" s="17">
        <v>0</v>
      </c>
      <c r="E17945" s="17">
        <v>0</v>
      </c>
      <c r="F17945" s="17">
        <v>0</v>
      </c>
      <c r="G17945" s="17">
        <v>0</v>
      </c>
      <c r="H17945" s="17">
        <v>3</v>
      </c>
    </row>
    <row r="17946" spans="1:8">
      <c r="A17946" s="15">
        <v>17941</v>
      </c>
      <c r="B17946" s="16" t="s">
        <v>71</v>
      </c>
      <c r="C17946" s="16" t="s">
        <v>249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71</v>
      </c>
      <c r="C17947" s="16" t="s">
        <v>250</v>
      </c>
      <c r="D17947" s="17">
        <v>0</v>
      </c>
      <c r="E17947" s="17">
        <v>0</v>
      </c>
      <c r="F17947" s="17">
        <v>24</v>
      </c>
      <c r="G17947" s="17">
        <v>0</v>
      </c>
      <c r="H17947" s="17">
        <v>25</v>
      </c>
    </row>
    <row r="17948" spans="1:8">
      <c r="A17948" s="15">
        <v>17943</v>
      </c>
      <c r="B17948" s="16" t="s">
        <v>71</v>
      </c>
      <c r="C17948" s="16" t="s">
        <v>251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71</v>
      </c>
      <c r="C17949" s="16" t="s">
        <v>252</v>
      </c>
      <c r="D17949" s="17">
        <v>0</v>
      </c>
      <c r="E17949" s="17">
        <v>0</v>
      </c>
      <c r="F17949" s="17">
        <v>0</v>
      </c>
      <c r="G17949" s="17">
        <v>0</v>
      </c>
      <c r="H17949" s="17">
        <v>0</v>
      </c>
    </row>
    <row r="17950" spans="1:8">
      <c r="A17950" s="15">
        <v>17945</v>
      </c>
      <c r="B17950" s="16" t="s">
        <v>71</v>
      </c>
      <c r="C17950" s="16" t="s">
        <v>253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71</v>
      </c>
      <c r="C17951" s="16" t="s">
        <v>254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71</v>
      </c>
      <c r="C17952" s="16" t="s">
        <v>255</v>
      </c>
      <c r="D17952" s="17">
        <v>0</v>
      </c>
      <c r="E17952" s="17">
        <v>0</v>
      </c>
      <c r="F17952" s="17">
        <v>0</v>
      </c>
      <c r="G17952" s="17">
        <v>0</v>
      </c>
      <c r="H17952" s="17">
        <v>0</v>
      </c>
    </row>
    <row r="17953" spans="1:8">
      <c r="A17953" s="15">
        <v>17948</v>
      </c>
      <c r="B17953" s="16" t="s">
        <v>71</v>
      </c>
      <c r="C17953" s="16" t="s">
        <v>256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71</v>
      </c>
      <c r="C17954" s="16" t="s">
        <v>257</v>
      </c>
      <c r="D17954" s="17">
        <v>0</v>
      </c>
      <c r="E17954" s="17">
        <v>0</v>
      </c>
      <c r="F17954" s="17">
        <v>0</v>
      </c>
      <c r="G17954" s="17">
        <v>0</v>
      </c>
      <c r="H17954" s="17">
        <v>0</v>
      </c>
    </row>
    <row r="17955" spans="1:8">
      <c r="A17955" s="15">
        <v>17950</v>
      </c>
      <c r="B17955" s="16" t="s">
        <v>71</v>
      </c>
      <c r="C17955" s="16" t="s">
        <v>258</v>
      </c>
      <c r="D17955" s="17">
        <v>0</v>
      </c>
      <c r="E17955" s="17">
        <v>4</v>
      </c>
      <c r="F17955" s="17">
        <v>75</v>
      </c>
      <c r="G17955" s="17">
        <v>25</v>
      </c>
      <c r="H17955" s="17">
        <v>112</v>
      </c>
    </row>
    <row r="17956" spans="1:8">
      <c r="A17956" s="15">
        <v>17951</v>
      </c>
      <c r="B17956" s="16" t="s">
        <v>71</v>
      </c>
      <c r="C17956" s="16" t="s">
        <v>259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71</v>
      </c>
      <c r="C17957" s="16" t="s">
        <v>260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71</v>
      </c>
      <c r="C17958" s="16" t="s">
        <v>261</v>
      </c>
      <c r="D17958" s="17">
        <v>0</v>
      </c>
      <c r="E17958" s="17">
        <v>9</v>
      </c>
      <c r="F17958" s="17">
        <v>15</v>
      </c>
      <c r="G17958" s="17">
        <v>9</v>
      </c>
      <c r="H17958" s="17">
        <v>27</v>
      </c>
    </row>
    <row r="17959" spans="1:8">
      <c r="A17959" s="15">
        <v>17954</v>
      </c>
      <c r="B17959" s="16" t="s">
        <v>71</v>
      </c>
      <c r="C17959" s="16" t="s">
        <v>262</v>
      </c>
      <c r="D17959" s="17">
        <v>3</v>
      </c>
      <c r="E17959" s="17">
        <v>6</v>
      </c>
      <c r="F17959" s="17">
        <v>0</v>
      </c>
      <c r="G17959" s="17">
        <v>0</v>
      </c>
      <c r="H17959" s="17">
        <v>11</v>
      </c>
    </row>
    <row r="17960" spans="1:8">
      <c r="A17960" s="15">
        <v>17955</v>
      </c>
      <c r="B17960" s="16" t="s">
        <v>71</v>
      </c>
      <c r="C17960" s="16" t="s">
        <v>263</v>
      </c>
      <c r="D17960" s="17">
        <v>5</v>
      </c>
      <c r="E17960" s="17">
        <v>15</v>
      </c>
      <c r="F17960" s="17">
        <v>80</v>
      </c>
      <c r="G17960" s="17">
        <v>5</v>
      </c>
      <c r="H17960" s="17">
        <v>109</v>
      </c>
    </row>
    <row r="17961" spans="1:8">
      <c r="A17961" s="15">
        <v>17956</v>
      </c>
      <c r="B17961" s="16" t="s">
        <v>71</v>
      </c>
      <c r="C17961" s="16" t="s">
        <v>264</v>
      </c>
      <c r="D17961" s="17">
        <v>0</v>
      </c>
      <c r="E17961" s="17">
        <v>0</v>
      </c>
      <c r="F17961" s="17">
        <v>0</v>
      </c>
      <c r="G17961" s="17">
        <v>0</v>
      </c>
      <c r="H17961" s="17">
        <v>0</v>
      </c>
    </row>
    <row r="17962" spans="1:8">
      <c r="A17962" s="15">
        <v>17957</v>
      </c>
      <c r="B17962" s="16" t="s">
        <v>71</v>
      </c>
      <c r="C17962" s="16" t="s">
        <v>265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71</v>
      </c>
      <c r="C17963" s="16" t="s">
        <v>266</v>
      </c>
      <c r="D17963" s="17">
        <v>0</v>
      </c>
      <c r="E17963" s="17">
        <v>4</v>
      </c>
      <c r="F17963" s="17">
        <v>44</v>
      </c>
      <c r="G17963" s="17">
        <v>6</v>
      </c>
      <c r="H17963" s="17">
        <v>51</v>
      </c>
    </row>
    <row r="17964" spans="1:8">
      <c r="A17964" s="15">
        <v>17959</v>
      </c>
      <c r="B17964" s="16" t="s">
        <v>71</v>
      </c>
      <c r="C17964" s="16" t="s">
        <v>267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71</v>
      </c>
      <c r="C17965" s="16" t="s">
        <v>268</v>
      </c>
      <c r="D17965" s="17">
        <v>0</v>
      </c>
      <c r="E17965" s="17">
        <v>0</v>
      </c>
      <c r="F17965" s="17">
        <v>36</v>
      </c>
      <c r="G17965" s="17">
        <v>0</v>
      </c>
      <c r="H17965" s="17">
        <v>38</v>
      </c>
    </row>
    <row r="17966" spans="1:8">
      <c r="A17966" s="15">
        <v>17961</v>
      </c>
      <c r="B17966" s="16" t="s">
        <v>71</v>
      </c>
      <c r="C17966" s="16" t="s">
        <v>269</v>
      </c>
      <c r="D17966" s="17">
        <v>31</v>
      </c>
      <c r="E17966" s="17">
        <v>39</v>
      </c>
      <c r="F17966" s="17">
        <v>423</v>
      </c>
      <c r="G17966" s="17">
        <v>32</v>
      </c>
      <c r="H17966" s="17">
        <v>523</v>
      </c>
    </row>
    <row r="17967" spans="1:8">
      <c r="A17967" s="15">
        <v>17962</v>
      </c>
      <c r="B17967" s="16" t="s">
        <v>71</v>
      </c>
      <c r="C17967" s="16" t="s">
        <v>363</v>
      </c>
      <c r="D17967" s="17">
        <v>0</v>
      </c>
      <c r="E17967" s="17">
        <v>0</v>
      </c>
      <c r="F17967" s="17">
        <v>0</v>
      </c>
      <c r="G17967" s="17">
        <v>0</v>
      </c>
      <c r="H17967" s="17">
        <v>0</v>
      </c>
    </row>
    <row r="17968" spans="1:8">
      <c r="A17968" s="15">
        <v>17963</v>
      </c>
      <c r="B17968" s="16" t="s">
        <v>71</v>
      </c>
      <c r="C17968" s="16" t="s">
        <v>270</v>
      </c>
      <c r="D17968" s="17">
        <v>0</v>
      </c>
      <c r="E17968" s="17">
        <v>5</v>
      </c>
      <c r="F17968" s="17">
        <v>179</v>
      </c>
      <c r="G17968" s="17">
        <v>286</v>
      </c>
      <c r="H17968" s="17">
        <v>473</v>
      </c>
    </row>
    <row r="17969" spans="1:8">
      <c r="A17969" s="15">
        <v>17964</v>
      </c>
      <c r="B17969" s="16" t="s">
        <v>71</v>
      </c>
      <c r="C17969" s="16" t="s">
        <v>271</v>
      </c>
      <c r="D17969" s="17">
        <v>0</v>
      </c>
      <c r="E17969" s="17">
        <v>0</v>
      </c>
      <c r="F17969" s="17">
        <v>24</v>
      </c>
      <c r="G17969" s="17">
        <v>0</v>
      </c>
      <c r="H17969" s="17">
        <v>27</v>
      </c>
    </row>
    <row r="17970" spans="1:8">
      <c r="A17970" s="15">
        <v>17965</v>
      </c>
      <c r="B17970" s="16" t="s">
        <v>71</v>
      </c>
      <c r="C17970" s="16" t="s">
        <v>272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71</v>
      </c>
      <c r="C17971" s="16" t="s">
        <v>273</v>
      </c>
      <c r="D17971" s="17">
        <v>0</v>
      </c>
      <c r="E17971" s="17">
        <v>5</v>
      </c>
      <c r="F17971" s="17">
        <v>4</v>
      </c>
      <c r="G17971" s="17">
        <v>0</v>
      </c>
      <c r="H17971" s="17">
        <v>5</v>
      </c>
    </row>
    <row r="17972" spans="1:8">
      <c r="A17972" s="15">
        <v>17967</v>
      </c>
      <c r="B17972" s="16" t="s">
        <v>71</v>
      </c>
      <c r="C17972" s="16" t="s">
        <v>274</v>
      </c>
      <c r="D17972" s="17">
        <v>0</v>
      </c>
      <c r="E17972" s="17">
        <v>3</v>
      </c>
      <c r="F17972" s="17">
        <v>65</v>
      </c>
      <c r="G17972" s="17">
        <v>37</v>
      </c>
      <c r="H17972" s="17">
        <v>108</v>
      </c>
    </row>
    <row r="17973" spans="1:8">
      <c r="A17973" s="15">
        <v>17968</v>
      </c>
      <c r="B17973" s="16" t="s">
        <v>71</v>
      </c>
      <c r="C17973" s="16" t="s">
        <v>275</v>
      </c>
      <c r="D17973" s="17">
        <v>3</v>
      </c>
      <c r="E17973" s="17">
        <v>17</v>
      </c>
      <c r="F17973" s="17">
        <v>146</v>
      </c>
      <c r="G17973" s="17">
        <v>140</v>
      </c>
      <c r="H17973" s="17">
        <v>305</v>
      </c>
    </row>
    <row r="17974" spans="1:8">
      <c r="A17974" s="15">
        <v>17969</v>
      </c>
      <c r="B17974" s="16" t="s">
        <v>71</v>
      </c>
      <c r="C17974" s="16" t="s">
        <v>276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71</v>
      </c>
      <c r="C17975" s="16" t="s">
        <v>277</v>
      </c>
      <c r="D17975" s="17">
        <v>0</v>
      </c>
      <c r="E17975" s="17">
        <v>0</v>
      </c>
      <c r="F17975" s="17">
        <v>11</v>
      </c>
      <c r="G17975" s="17">
        <v>4</v>
      </c>
      <c r="H17975" s="17">
        <v>10</v>
      </c>
    </row>
    <row r="17976" spans="1:8">
      <c r="A17976" s="15">
        <v>17971</v>
      </c>
      <c r="B17976" s="16" t="s">
        <v>71</v>
      </c>
      <c r="C17976" s="16" t="s">
        <v>278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71</v>
      </c>
      <c r="C17977" s="16" t="s">
        <v>364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71</v>
      </c>
      <c r="C17978" s="16" t="s">
        <v>279</v>
      </c>
      <c r="D17978" s="17">
        <v>14</v>
      </c>
      <c r="E17978" s="17">
        <v>7</v>
      </c>
      <c r="F17978" s="17">
        <v>56</v>
      </c>
      <c r="G17978" s="17">
        <v>0</v>
      </c>
      <c r="H17978" s="17">
        <v>77</v>
      </c>
    </row>
    <row r="17979" spans="1:8">
      <c r="A17979" s="15">
        <v>17974</v>
      </c>
      <c r="B17979" s="16" t="s">
        <v>71</v>
      </c>
      <c r="C17979" s="16" t="s">
        <v>280</v>
      </c>
      <c r="D17979" s="17">
        <v>12</v>
      </c>
      <c r="E17979" s="17">
        <v>11</v>
      </c>
      <c r="F17979" s="17">
        <v>306</v>
      </c>
      <c r="G17979" s="17">
        <v>129</v>
      </c>
      <c r="H17979" s="17">
        <v>462</v>
      </c>
    </row>
    <row r="17980" spans="1:8">
      <c r="A17980" s="15">
        <v>17975</v>
      </c>
      <c r="B17980" s="16" t="s">
        <v>71</v>
      </c>
      <c r="C17980" s="16" t="s">
        <v>281</v>
      </c>
      <c r="D17980" s="17">
        <v>0</v>
      </c>
      <c r="E17980" s="17">
        <v>0</v>
      </c>
      <c r="F17980" s="17">
        <v>6</v>
      </c>
      <c r="G17980" s="17">
        <v>0</v>
      </c>
      <c r="H17980" s="17">
        <v>6</v>
      </c>
    </row>
    <row r="17981" spans="1:8">
      <c r="A17981" s="15">
        <v>17976</v>
      </c>
      <c r="B17981" s="16" t="s">
        <v>71</v>
      </c>
      <c r="C17981" s="16" t="s">
        <v>282</v>
      </c>
      <c r="D17981" s="17">
        <v>4</v>
      </c>
      <c r="E17981" s="17">
        <v>6</v>
      </c>
      <c r="F17981" s="17">
        <v>63</v>
      </c>
      <c r="G17981" s="17">
        <v>17</v>
      </c>
      <c r="H17981" s="17">
        <v>92</v>
      </c>
    </row>
    <row r="17982" spans="1:8">
      <c r="A17982" s="15">
        <v>17977</v>
      </c>
      <c r="B17982" s="16" t="s">
        <v>71</v>
      </c>
      <c r="C17982" s="16" t="s">
        <v>283</v>
      </c>
      <c r="D17982" s="17">
        <v>0</v>
      </c>
      <c r="E17982" s="17">
        <v>0</v>
      </c>
      <c r="F17982" s="17">
        <v>9</v>
      </c>
      <c r="G17982" s="17">
        <v>6</v>
      </c>
      <c r="H17982" s="17">
        <v>18</v>
      </c>
    </row>
    <row r="17983" spans="1:8">
      <c r="A17983" s="15">
        <v>17978</v>
      </c>
      <c r="B17983" s="16" t="s">
        <v>71</v>
      </c>
      <c r="C17983" s="16" t="s">
        <v>284</v>
      </c>
      <c r="D17983" s="17">
        <v>0</v>
      </c>
      <c r="E17983" s="17">
        <v>0</v>
      </c>
      <c r="F17983" s="17">
        <v>6</v>
      </c>
      <c r="G17983" s="17">
        <v>0</v>
      </c>
      <c r="H17983" s="17">
        <v>4</v>
      </c>
    </row>
    <row r="17984" spans="1:8">
      <c r="A17984" s="15">
        <v>17979</v>
      </c>
      <c r="B17984" s="16" t="s">
        <v>71</v>
      </c>
      <c r="C17984" s="16" t="s">
        <v>285</v>
      </c>
      <c r="D17984" s="17">
        <v>68</v>
      </c>
      <c r="E17984" s="17">
        <v>100</v>
      </c>
      <c r="F17984" s="17">
        <v>319</v>
      </c>
      <c r="G17984" s="17">
        <v>46</v>
      </c>
      <c r="H17984" s="17">
        <v>537</v>
      </c>
    </row>
    <row r="17985" spans="1:8">
      <c r="A17985" s="15">
        <v>17980</v>
      </c>
      <c r="B17985" s="16" t="s">
        <v>71</v>
      </c>
      <c r="C17985" s="16" t="s">
        <v>375</v>
      </c>
      <c r="D17985" s="17">
        <v>0</v>
      </c>
      <c r="E17985" s="17">
        <v>0</v>
      </c>
      <c r="F17985" s="17">
        <v>0</v>
      </c>
      <c r="G17985" s="17">
        <v>0</v>
      </c>
      <c r="H17985" s="17">
        <v>0</v>
      </c>
    </row>
    <row r="17986" spans="1:8">
      <c r="A17986" s="15">
        <v>17981</v>
      </c>
      <c r="B17986" s="16" t="s">
        <v>71</v>
      </c>
      <c r="C17986" s="16" t="s">
        <v>286</v>
      </c>
      <c r="D17986" s="17">
        <v>0</v>
      </c>
      <c r="E17986" s="17">
        <v>0</v>
      </c>
      <c r="F17986" s="17">
        <v>19</v>
      </c>
      <c r="G17986" s="17">
        <v>6</v>
      </c>
      <c r="H17986" s="17">
        <v>26</v>
      </c>
    </row>
    <row r="17987" spans="1:8">
      <c r="A17987" s="15">
        <v>17982</v>
      </c>
      <c r="B17987" s="16" t="s">
        <v>71</v>
      </c>
      <c r="C17987" s="16" t="s">
        <v>287</v>
      </c>
      <c r="D17987" s="17">
        <v>0</v>
      </c>
      <c r="E17987" s="17">
        <v>0</v>
      </c>
      <c r="F17987" s="17">
        <v>12</v>
      </c>
      <c r="G17987" s="17">
        <v>9</v>
      </c>
      <c r="H17987" s="17">
        <v>25</v>
      </c>
    </row>
    <row r="17988" spans="1:8">
      <c r="A17988" s="15">
        <v>17983</v>
      </c>
      <c r="B17988" s="16" t="s">
        <v>71</v>
      </c>
      <c r="C17988" s="16" t="s">
        <v>288</v>
      </c>
      <c r="D17988" s="17">
        <v>0</v>
      </c>
      <c r="E17988" s="17">
        <v>0</v>
      </c>
      <c r="F17988" s="17">
        <v>4</v>
      </c>
      <c r="G17988" s="17">
        <v>0</v>
      </c>
      <c r="H17988" s="17">
        <v>8</v>
      </c>
    </row>
    <row r="17989" spans="1:8">
      <c r="A17989" s="15">
        <v>17984</v>
      </c>
      <c r="B17989" s="16" t="s">
        <v>71</v>
      </c>
      <c r="C17989" s="16" t="s">
        <v>289</v>
      </c>
      <c r="D17989" s="17">
        <v>0</v>
      </c>
      <c r="E17989" s="17">
        <v>3</v>
      </c>
      <c r="F17989" s="17">
        <v>3</v>
      </c>
      <c r="G17989" s="17">
        <v>0</v>
      </c>
      <c r="H17989" s="17">
        <v>4</v>
      </c>
    </row>
    <row r="17990" spans="1:8">
      <c r="A17990" s="15">
        <v>17985</v>
      </c>
      <c r="B17990" s="16" t="s">
        <v>71</v>
      </c>
      <c r="C17990" s="16" t="s">
        <v>290</v>
      </c>
      <c r="D17990" s="17">
        <v>10</v>
      </c>
      <c r="E17990" s="17">
        <v>70</v>
      </c>
      <c r="F17990" s="17">
        <v>609</v>
      </c>
      <c r="G17990" s="17">
        <v>145</v>
      </c>
      <c r="H17990" s="17">
        <v>833</v>
      </c>
    </row>
    <row r="17991" spans="1:8">
      <c r="A17991" s="15">
        <v>17986</v>
      </c>
      <c r="B17991" s="16" t="s">
        <v>71</v>
      </c>
      <c r="C17991" s="16" t="s">
        <v>291</v>
      </c>
      <c r="D17991" s="17">
        <v>0</v>
      </c>
      <c r="E17991" s="17">
        <v>0</v>
      </c>
      <c r="F17991" s="17">
        <v>0</v>
      </c>
      <c r="G17991" s="17">
        <v>0</v>
      </c>
      <c r="H17991" s="17">
        <v>0</v>
      </c>
    </row>
    <row r="17992" spans="1:8">
      <c r="A17992" s="15">
        <v>17987</v>
      </c>
      <c r="B17992" s="16" t="s">
        <v>71</v>
      </c>
      <c r="C17992" s="16" t="s">
        <v>292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71</v>
      </c>
      <c r="C17993" s="16" t="s">
        <v>293</v>
      </c>
      <c r="D17993" s="17">
        <v>0</v>
      </c>
      <c r="E17993" s="17">
        <v>0</v>
      </c>
      <c r="F17993" s="17">
        <v>44</v>
      </c>
      <c r="G17993" s="17">
        <v>27</v>
      </c>
      <c r="H17993" s="17">
        <v>71</v>
      </c>
    </row>
    <row r="17994" spans="1:8">
      <c r="A17994" s="15">
        <v>17989</v>
      </c>
      <c r="B17994" s="16" t="s">
        <v>71</v>
      </c>
      <c r="C17994" s="16" t="s">
        <v>365</v>
      </c>
      <c r="D17994" s="17">
        <v>0</v>
      </c>
      <c r="E17994" s="17">
        <v>0</v>
      </c>
      <c r="F17994" s="17">
        <v>5</v>
      </c>
      <c r="G17994" s="17">
        <v>0</v>
      </c>
      <c r="H17994" s="17">
        <v>7</v>
      </c>
    </row>
    <row r="17995" spans="1:8">
      <c r="A17995" s="15">
        <v>17990</v>
      </c>
      <c r="B17995" s="16" t="s">
        <v>71</v>
      </c>
      <c r="C17995" s="16" t="s">
        <v>294</v>
      </c>
      <c r="D17995" s="17">
        <v>0</v>
      </c>
      <c r="E17995" s="17">
        <v>0</v>
      </c>
      <c r="F17995" s="17">
        <v>0</v>
      </c>
      <c r="G17995" s="17">
        <v>0</v>
      </c>
      <c r="H17995" s="17">
        <v>0</v>
      </c>
    </row>
    <row r="17996" spans="1:8">
      <c r="A17996" s="15">
        <v>17991</v>
      </c>
      <c r="B17996" s="16" t="s">
        <v>71</v>
      </c>
      <c r="C17996" s="16" t="s">
        <v>295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71</v>
      </c>
      <c r="C17997" s="16" t="s">
        <v>296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71</v>
      </c>
      <c r="C17998" s="16" t="s">
        <v>297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71</v>
      </c>
      <c r="C17999" s="16" t="s">
        <v>298</v>
      </c>
      <c r="D17999" s="17">
        <v>0</v>
      </c>
      <c r="E17999" s="17">
        <v>0</v>
      </c>
      <c r="F17999" s="17">
        <v>0</v>
      </c>
      <c r="G17999" s="17">
        <v>0</v>
      </c>
      <c r="H17999" s="17">
        <v>0</v>
      </c>
    </row>
    <row r="18000" spans="1:8">
      <c r="A18000" s="15">
        <v>17995</v>
      </c>
      <c r="B18000" s="16" t="s">
        <v>71</v>
      </c>
      <c r="C18000" s="16" t="s">
        <v>299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71</v>
      </c>
      <c r="C18001" s="16" t="s">
        <v>300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71</v>
      </c>
      <c r="C18002" s="16" t="s">
        <v>301</v>
      </c>
      <c r="D18002" s="17">
        <v>0</v>
      </c>
      <c r="E18002" s="17">
        <v>0</v>
      </c>
      <c r="F18002" s="17">
        <v>77</v>
      </c>
      <c r="G18002" s="17">
        <v>16</v>
      </c>
      <c r="H18002" s="17">
        <v>95</v>
      </c>
    </row>
    <row r="18003" spans="1:8">
      <c r="A18003" s="15">
        <v>17998</v>
      </c>
      <c r="B18003" s="16" t="s">
        <v>71</v>
      </c>
      <c r="C18003" s="16" t="s">
        <v>366</v>
      </c>
      <c r="D18003" s="17">
        <v>0</v>
      </c>
      <c r="E18003" s="17">
        <v>0</v>
      </c>
      <c r="F18003" s="17">
        <v>0</v>
      </c>
      <c r="G18003" s="17">
        <v>0</v>
      </c>
      <c r="H18003" s="17">
        <v>0</v>
      </c>
    </row>
    <row r="18004" spans="1:8">
      <c r="A18004" s="15">
        <v>17999</v>
      </c>
      <c r="B18004" s="16" t="s">
        <v>71</v>
      </c>
      <c r="C18004" s="16" t="s">
        <v>302</v>
      </c>
      <c r="D18004" s="17">
        <v>10</v>
      </c>
      <c r="E18004" s="17">
        <v>58</v>
      </c>
      <c r="F18004" s="17">
        <v>430</v>
      </c>
      <c r="G18004" s="17">
        <v>94</v>
      </c>
      <c r="H18004" s="17">
        <v>600</v>
      </c>
    </row>
    <row r="18005" spans="1:8">
      <c r="A18005" s="15">
        <v>18000</v>
      </c>
      <c r="B18005" s="16" t="s">
        <v>71</v>
      </c>
      <c r="C18005" s="16" t="s">
        <v>383</v>
      </c>
      <c r="D18005" s="17">
        <v>0</v>
      </c>
      <c r="E18005" s="17">
        <v>0</v>
      </c>
      <c r="F18005" s="17">
        <v>0</v>
      </c>
      <c r="G18005" s="17">
        <v>0</v>
      </c>
      <c r="H18005" s="17">
        <v>0</v>
      </c>
    </row>
    <row r="18006" spans="1:8">
      <c r="A18006" s="15">
        <v>18001</v>
      </c>
      <c r="B18006" s="16" t="s">
        <v>71</v>
      </c>
      <c r="C18006" s="16" t="s">
        <v>384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71</v>
      </c>
      <c r="C18007" s="16" t="s">
        <v>385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71</v>
      </c>
      <c r="C18008" s="16" t="s">
        <v>386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71</v>
      </c>
      <c r="C18009" s="16" t="s">
        <v>387</v>
      </c>
      <c r="D18009" s="17">
        <v>0</v>
      </c>
      <c r="E18009" s="17">
        <v>0</v>
      </c>
      <c r="F18009" s="17">
        <v>0</v>
      </c>
      <c r="G18009" s="17">
        <v>0</v>
      </c>
      <c r="H18009" s="17">
        <v>0</v>
      </c>
    </row>
    <row r="18010" spans="1:8">
      <c r="A18010" s="15">
        <v>18005</v>
      </c>
      <c r="B18010" s="16" t="s">
        <v>71</v>
      </c>
      <c r="C18010" s="16" t="s">
        <v>303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71</v>
      </c>
      <c r="C18011" s="16" t="s">
        <v>304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71</v>
      </c>
      <c r="C18012" s="16" t="s">
        <v>376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71</v>
      </c>
      <c r="C18013" s="16" t="s">
        <v>305</v>
      </c>
      <c r="D18013" s="17">
        <v>0</v>
      </c>
      <c r="E18013" s="17">
        <v>10</v>
      </c>
      <c r="F18013" s="17">
        <v>19</v>
      </c>
      <c r="G18013" s="17">
        <v>0</v>
      </c>
      <c r="H18013" s="17">
        <v>35</v>
      </c>
    </row>
    <row r="18014" spans="1:8">
      <c r="A18014" s="15">
        <v>18009</v>
      </c>
      <c r="B18014" s="16" t="s">
        <v>71</v>
      </c>
      <c r="C18014" s="16" t="s">
        <v>306</v>
      </c>
      <c r="D18014" s="17">
        <v>0</v>
      </c>
      <c r="E18014" s="17">
        <v>0</v>
      </c>
      <c r="F18014" s="17">
        <v>0</v>
      </c>
      <c r="G18014" s="17">
        <v>0</v>
      </c>
      <c r="H18014" s="17">
        <v>0</v>
      </c>
    </row>
    <row r="18015" spans="1:8">
      <c r="A18015" s="15">
        <v>18010</v>
      </c>
      <c r="B18015" s="16" t="s">
        <v>71</v>
      </c>
      <c r="C18015" s="16" t="s">
        <v>307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71</v>
      </c>
      <c r="C18016" s="16" t="s">
        <v>308</v>
      </c>
      <c r="D18016" s="17">
        <v>11</v>
      </c>
      <c r="E18016" s="17">
        <v>8</v>
      </c>
      <c r="F18016" s="17">
        <v>70</v>
      </c>
      <c r="G18016" s="17">
        <v>13</v>
      </c>
      <c r="H18016" s="17">
        <v>96</v>
      </c>
    </row>
    <row r="18017" spans="1:8">
      <c r="A18017" s="15">
        <v>18012</v>
      </c>
      <c r="B18017" s="16" t="s">
        <v>71</v>
      </c>
      <c r="C18017" s="16" t="s">
        <v>309</v>
      </c>
      <c r="D18017" s="17">
        <v>8</v>
      </c>
      <c r="E18017" s="17">
        <v>3</v>
      </c>
      <c r="F18017" s="17">
        <v>54</v>
      </c>
      <c r="G18017" s="17">
        <v>11</v>
      </c>
      <c r="H18017" s="17">
        <v>75</v>
      </c>
    </row>
    <row r="18018" spans="1:8">
      <c r="A18018" s="15">
        <v>18013</v>
      </c>
      <c r="B18018" s="16" t="s">
        <v>71</v>
      </c>
      <c r="C18018" s="16" t="s">
        <v>310</v>
      </c>
      <c r="D18018" s="17">
        <v>0</v>
      </c>
      <c r="E18018" s="17">
        <v>0</v>
      </c>
      <c r="F18018" s="17">
        <v>12</v>
      </c>
      <c r="G18018" s="17">
        <v>0</v>
      </c>
      <c r="H18018" s="17">
        <v>19</v>
      </c>
    </row>
    <row r="18019" spans="1:8">
      <c r="A18019" s="15">
        <v>18014</v>
      </c>
      <c r="B18019" s="16" t="s">
        <v>71</v>
      </c>
      <c r="C18019" s="16" t="s">
        <v>311</v>
      </c>
      <c r="D18019" s="17">
        <v>13</v>
      </c>
      <c r="E18019" s="17">
        <v>29</v>
      </c>
      <c r="F18019" s="17">
        <v>208</v>
      </c>
      <c r="G18019" s="17">
        <v>15</v>
      </c>
      <c r="H18019" s="17">
        <v>257</v>
      </c>
    </row>
    <row r="18020" spans="1:8">
      <c r="A18020" s="15">
        <v>18015</v>
      </c>
      <c r="B18020" s="16" t="s">
        <v>71</v>
      </c>
      <c r="C18020" s="16" t="s">
        <v>312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71</v>
      </c>
      <c r="C18021" s="16" t="s">
        <v>313</v>
      </c>
      <c r="D18021" s="17">
        <v>0</v>
      </c>
      <c r="E18021" s="17">
        <v>0</v>
      </c>
      <c r="F18021" s="17">
        <v>7</v>
      </c>
      <c r="G18021" s="17">
        <v>0</v>
      </c>
      <c r="H18021" s="17">
        <v>5</v>
      </c>
    </row>
    <row r="18022" spans="1:8">
      <c r="A18022" s="15">
        <v>18017</v>
      </c>
      <c r="B18022" s="16" t="s">
        <v>71</v>
      </c>
      <c r="C18022" s="16" t="s">
        <v>314</v>
      </c>
      <c r="D18022" s="17">
        <v>14</v>
      </c>
      <c r="E18022" s="17">
        <v>55</v>
      </c>
      <c r="F18022" s="17">
        <v>306</v>
      </c>
      <c r="G18022" s="17">
        <v>3</v>
      </c>
      <c r="H18022" s="17">
        <v>385</v>
      </c>
    </row>
    <row r="18023" spans="1:8">
      <c r="A18023" s="15">
        <v>18018</v>
      </c>
      <c r="B18023" s="16" t="s">
        <v>71</v>
      </c>
      <c r="C18023" s="16" t="s">
        <v>388</v>
      </c>
      <c r="D18023" s="17">
        <v>0</v>
      </c>
      <c r="E18023" s="17">
        <v>0</v>
      </c>
      <c r="F18023" s="17">
        <v>37</v>
      </c>
      <c r="G18023" s="17">
        <v>5</v>
      </c>
      <c r="H18023" s="17">
        <v>45</v>
      </c>
    </row>
    <row r="18024" spans="1:8">
      <c r="A18024" s="15">
        <v>18019</v>
      </c>
      <c r="B18024" s="16" t="s">
        <v>71</v>
      </c>
      <c r="C18024" s="16" t="s">
        <v>367</v>
      </c>
      <c r="D18024" s="17">
        <v>0</v>
      </c>
      <c r="E18024" s="17">
        <v>0</v>
      </c>
      <c r="F18024" s="17">
        <v>9</v>
      </c>
      <c r="G18024" s="17">
        <v>3</v>
      </c>
      <c r="H18024" s="17">
        <v>16</v>
      </c>
    </row>
    <row r="18025" spans="1:8">
      <c r="A18025" s="15">
        <v>18020</v>
      </c>
      <c r="B18025" s="16" t="s">
        <v>71</v>
      </c>
      <c r="C18025" s="16" t="s">
        <v>315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71</v>
      </c>
      <c r="C18026" s="16" t="s">
        <v>316</v>
      </c>
      <c r="D18026" s="17">
        <v>0</v>
      </c>
      <c r="E18026" s="17">
        <v>0</v>
      </c>
      <c r="F18026" s="17">
        <v>0</v>
      </c>
      <c r="G18026" s="17">
        <v>0</v>
      </c>
      <c r="H18026" s="17">
        <v>0</v>
      </c>
    </row>
    <row r="18027" spans="1:8">
      <c r="A18027" s="15">
        <v>18022</v>
      </c>
      <c r="B18027" s="16" t="s">
        <v>71</v>
      </c>
      <c r="C18027" s="16" t="s">
        <v>317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7</v>
      </c>
    </row>
    <row r="18028" spans="1:8">
      <c r="A18028" s="15">
        <v>18023</v>
      </c>
      <c r="B18028" s="16" t="s">
        <v>71</v>
      </c>
      <c r="C18028" s="16" t="s">
        <v>318</v>
      </c>
      <c r="D18028" s="17">
        <v>0</v>
      </c>
      <c r="E18028" s="17">
        <v>0</v>
      </c>
      <c r="F18028" s="17">
        <v>3</v>
      </c>
      <c r="G18028" s="17">
        <v>0</v>
      </c>
      <c r="H18028" s="17">
        <v>3</v>
      </c>
    </row>
    <row r="18029" spans="1:8">
      <c r="A18029" s="15">
        <v>18024</v>
      </c>
      <c r="B18029" s="16" t="s">
        <v>71</v>
      </c>
      <c r="C18029" s="16" t="s">
        <v>319</v>
      </c>
      <c r="D18029" s="17">
        <v>0</v>
      </c>
      <c r="E18029" s="17">
        <v>0</v>
      </c>
      <c r="F18029" s="17">
        <v>3</v>
      </c>
      <c r="G18029" s="17">
        <v>0</v>
      </c>
      <c r="H18029" s="17">
        <v>4</v>
      </c>
    </row>
    <row r="18030" spans="1:8">
      <c r="A18030" s="15">
        <v>18025</v>
      </c>
      <c r="B18030" s="16" t="s">
        <v>71</v>
      </c>
      <c r="C18030" s="16" t="s">
        <v>320</v>
      </c>
      <c r="D18030" s="17">
        <v>3</v>
      </c>
      <c r="E18030" s="17">
        <v>3</v>
      </c>
      <c r="F18030" s="17">
        <v>94</v>
      </c>
      <c r="G18030" s="17">
        <v>22</v>
      </c>
      <c r="H18030" s="17">
        <v>120</v>
      </c>
    </row>
    <row r="18031" spans="1:8">
      <c r="A18031" s="15">
        <v>18026</v>
      </c>
      <c r="B18031" s="16" t="s">
        <v>71</v>
      </c>
      <c r="C18031" s="16" t="s">
        <v>321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71</v>
      </c>
      <c r="C18032" s="16" t="s">
        <v>377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71</v>
      </c>
      <c r="C18033" s="16" t="s">
        <v>322</v>
      </c>
      <c r="D18033" s="17">
        <v>0</v>
      </c>
      <c r="E18033" s="17">
        <v>0</v>
      </c>
      <c r="F18033" s="17">
        <v>0</v>
      </c>
      <c r="G18033" s="17">
        <v>0</v>
      </c>
      <c r="H18033" s="17">
        <v>0</v>
      </c>
    </row>
    <row r="18034" spans="1:8">
      <c r="A18034" s="15">
        <v>18029</v>
      </c>
      <c r="B18034" s="16" t="s">
        <v>71</v>
      </c>
      <c r="C18034" s="16" t="s">
        <v>323</v>
      </c>
      <c r="D18034" s="17">
        <v>6</v>
      </c>
      <c r="E18034" s="17">
        <v>0</v>
      </c>
      <c r="F18034" s="17">
        <v>9</v>
      </c>
      <c r="G18034" s="17">
        <v>0</v>
      </c>
      <c r="H18034" s="17">
        <v>11</v>
      </c>
    </row>
    <row r="18035" spans="1:8">
      <c r="A18035" s="15">
        <v>18030</v>
      </c>
      <c r="B18035" s="16" t="s">
        <v>71</v>
      </c>
      <c r="C18035" s="16" t="s">
        <v>324</v>
      </c>
      <c r="D18035" s="17">
        <v>3</v>
      </c>
      <c r="E18035" s="17">
        <v>5</v>
      </c>
      <c r="F18035" s="17">
        <v>119</v>
      </c>
      <c r="G18035" s="17">
        <v>160</v>
      </c>
      <c r="H18035" s="17">
        <v>290</v>
      </c>
    </row>
    <row r="18036" spans="1:8">
      <c r="A18036" s="15">
        <v>18031</v>
      </c>
      <c r="B18036" s="16" t="s">
        <v>71</v>
      </c>
      <c r="C18036" s="16" t="s">
        <v>325</v>
      </c>
      <c r="D18036" s="17">
        <v>17</v>
      </c>
      <c r="E18036" s="17">
        <v>12</v>
      </c>
      <c r="F18036" s="17">
        <v>32</v>
      </c>
      <c r="G18036" s="17">
        <v>0</v>
      </c>
      <c r="H18036" s="17">
        <v>58</v>
      </c>
    </row>
    <row r="18037" spans="1:8">
      <c r="A18037" s="15">
        <v>18032</v>
      </c>
      <c r="B18037" s="16" t="s">
        <v>71</v>
      </c>
      <c r="C18037" s="16" t="s">
        <v>368</v>
      </c>
      <c r="D18037" s="17">
        <v>5</v>
      </c>
      <c r="E18037" s="17">
        <v>3</v>
      </c>
      <c r="F18037" s="17">
        <v>37</v>
      </c>
      <c r="G18037" s="17">
        <v>0</v>
      </c>
      <c r="H18037" s="17">
        <v>49</v>
      </c>
    </row>
    <row r="18038" spans="1:8">
      <c r="A18038" s="15">
        <v>18033</v>
      </c>
      <c r="B18038" s="16" t="s">
        <v>71</v>
      </c>
      <c r="C18038" s="16" t="s">
        <v>326</v>
      </c>
      <c r="D18038" s="17">
        <v>98</v>
      </c>
      <c r="E18038" s="17">
        <v>117</v>
      </c>
      <c r="F18038" s="17">
        <v>565</v>
      </c>
      <c r="G18038" s="17">
        <v>83</v>
      </c>
      <c r="H18038" s="17">
        <v>865</v>
      </c>
    </row>
    <row r="18039" spans="1:8">
      <c r="A18039" s="15">
        <v>18034</v>
      </c>
      <c r="B18039" s="16" t="s">
        <v>71</v>
      </c>
      <c r="C18039" s="16" t="s">
        <v>327</v>
      </c>
      <c r="D18039" s="17">
        <v>0</v>
      </c>
      <c r="E18039" s="17">
        <v>0</v>
      </c>
      <c r="F18039" s="17">
        <v>9</v>
      </c>
      <c r="G18039" s="17">
        <v>6</v>
      </c>
      <c r="H18039" s="17">
        <v>16</v>
      </c>
    </row>
    <row r="18040" spans="1:8">
      <c r="A18040" s="15">
        <v>18035</v>
      </c>
      <c r="B18040" s="16" t="s">
        <v>71</v>
      </c>
      <c r="C18040" s="16" t="s">
        <v>328</v>
      </c>
      <c r="D18040" s="17">
        <v>0</v>
      </c>
      <c r="E18040" s="17">
        <v>0</v>
      </c>
      <c r="F18040" s="17">
        <v>9</v>
      </c>
      <c r="G18040" s="17">
        <v>12</v>
      </c>
      <c r="H18040" s="17">
        <v>17</v>
      </c>
    </row>
    <row r="18041" spans="1:8">
      <c r="A18041" s="15">
        <v>18036</v>
      </c>
      <c r="B18041" s="16" t="s">
        <v>71</v>
      </c>
      <c r="C18041" s="16" t="s">
        <v>329</v>
      </c>
      <c r="D18041" s="17">
        <v>0</v>
      </c>
      <c r="E18041" s="17">
        <v>0</v>
      </c>
      <c r="F18041" s="17">
        <v>0</v>
      </c>
      <c r="G18041" s="17">
        <v>0</v>
      </c>
      <c r="H18041" s="17">
        <v>0</v>
      </c>
    </row>
    <row r="18042" spans="1:8">
      <c r="A18042" s="15">
        <v>18037</v>
      </c>
      <c r="B18042" s="16" t="s">
        <v>71</v>
      </c>
      <c r="C18042" s="16" t="s">
        <v>379</v>
      </c>
      <c r="D18042" s="17">
        <v>0</v>
      </c>
      <c r="E18042" s="17">
        <v>4</v>
      </c>
      <c r="F18042" s="17">
        <v>49</v>
      </c>
      <c r="G18042" s="17">
        <v>0</v>
      </c>
      <c r="H18042" s="17">
        <v>53</v>
      </c>
    </row>
    <row r="18043" spans="1:8">
      <c r="A18043" s="15">
        <v>18038</v>
      </c>
      <c r="B18043" s="16" t="s">
        <v>71</v>
      </c>
      <c r="C18043" s="16" t="s">
        <v>369</v>
      </c>
      <c r="D18043" s="17">
        <v>11</v>
      </c>
      <c r="E18043" s="17">
        <v>96</v>
      </c>
      <c r="F18043" s="17">
        <v>448</v>
      </c>
      <c r="G18043" s="17">
        <v>60</v>
      </c>
      <c r="H18043" s="17">
        <v>610</v>
      </c>
    </row>
    <row r="18044" spans="1:8">
      <c r="A18044" s="15">
        <v>18039</v>
      </c>
      <c r="B18044" s="16" t="s">
        <v>71</v>
      </c>
      <c r="C18044" s="16" t="s">
        <v>389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71</v>
      </c>
      <c r="C18045" s="16" t="s">
        <v>390</v>
      </c>
      <c r="D18045" s="17">
        <v>0</v>
      </c>
      <c r="E18045" s="17">
        <v>0</v>
      </c>
      <c r="F18045" s="17">
        <v>0</v>
      </c>
      <c r="G18045" s="17">
        <v>0</v>
      </c>
      <c r="H18045" s="17">
        <v>0</v>
      </c>
    </row>
    <row r="18046" spans="1:8">
      <c r="A18046" s="15">
        <v>18041</v>
      </c>
      <c r="B18046" s="16" t="s">
        <v>71</v>
      </c>
      <c r="C18046" s="16" t="s">
        <v>330</v>
      </c>
      <c r="D18046" s="17">
        <v>0</v>
      </c>
      <c r="E18046" s="17">
        <v>4</v>
      </c>
      <c r="F18046" s="17">
        <v>60</v>
      </c>
      <c r="G18046" s="17">
        <v>19</v>
      </c>
      <c r="H18046" s="17">
        <v>85</v>
      </c>
    </row>
    <row r="18047" spans="1:8">
      <c r="A18047" s="15">
        <v>18042</v>
      </c>
      <c r="B18047" s="16" t="s">
        <v>71</v>
      </c>
      <c r="C18047" s="16" t="s">
        <v>391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71</v>
      </c>
      <c r="C18048" s="16" t="s">
        <v>392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71</v>
      </c>
      <c r="C18049" s="16" t="s">
        <v>393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71</v>
      </c>
      <c r="C18050" s="16" t="s">
        <v>331</v>
      </c>
      <c r="D18050" s="17">
        <v>0</v>
      </c>
      <c r="E18050" s="17">
        <v>0</v>
      </c>
      <c r="F18050" s="17">
        <v>0</v>
      </c>
      <c r="G18050" s="17">
        <v>0</v>
      </c>
      <c r="H18050" s="17">
        <v>0</v>
      </c>
    </row>
    <row r="18051" spans="1:8">
      <c r="A18051" s="15">
        <v>18046</v>
      </c>
      <c r="B18051" s="16" t="s">
        <v>71</v>
      </c>
      <c r="C18051" s="16" t="s">
        <v>394</v>
      </c>
      <c r="D18051" s="17">
        <v>12864</v>
      </c>
      <c r="E18051" s="17">
        <v>14240</v>
      </c>
      <c r="F18051" s="17">
        <v>60941</v>
      </c>
      <c r="G18051" s="17">
        <v>15782</v>
      </c>
      <c r="H18051" s="17">
        <v>103831</v>
      </c>
    </row>
    <row r="18052" spans="1:8">
      <c r="A18052" s="15">
        <v>18047</v>
      </c>
      <c r="B18052" s="16" t="s">
        <v>71</v>
      </c>
      <c r="C18052" s="16" t="s">
        <v>332</v>
      </c>
      <c r="D18052" s="17">
        <v>0</v>
      </c>
      <c r="E18052" s="17">
        <v>0</v>
      </c>
      <c r="F18052" s="17">
        <v>12</v>
      </c>
      <c r="G18052" s="17">
        <v>0</v>
      </c>
      <c r="H18052" s="17">
        <v>16</v>
      </c>
    </row>
    <row r="18053" spans="1:8">
      <c r="A18053" s="15">
        <v>18048</v>
      </c>
      <c r="B18053" s="16" t="s">
        <v>71</v>
      </c>
      <c r="C18053" s="16" t="s">
        <v>333</v>
      </c>
      <c r="D18053" s="17">
        <v>0</v>
      </c>
      <c r="E18053" s="17">
        <v>15</v>
      </c>
      <c r="F18053" s="17">
        <v>74</v>
      </c>
      <c r="G18053" s="17">
        <v>9</v>
      </c>
      <c r="H18053" s="17">
        <v>103</v>
      </c>
    </row>
    <row r="18054" spans="1:8">
      <c r="A18054" s="15">
        <v>18049</v>
      </c>
      <c r="B18054" s="16" t="s">
        <v>72</v>
      </c>
      <c r="C18054" s="16" t="s">
        <v>97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72</v>
      </c>
      <c r="C18055" s="16" t="s">
        <v>347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72</v>
      </c>
      <c r="C18056" s="16" t="s">
        <v>98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72</v>
      </c>
      <c r="C18057" s="16" t="s">
        <v>99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72</v>
      </c>
      <c r="C18058" s="16" t="s">
        <v>100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72</v>
      </c>
      <c r="C18059" s="16" t="s">
        <v>101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72</v>
      </c>
      <c r="C18060" s="16" t="s">
        <v>102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72</v>
      </c>
      <c r="C18061" s="16" t="s">
        <v>103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72</v>
      </c>
      <c r="C18062" s="16" t="s">
        <v>104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72</v>
      </c>
      <c r="C18063" s="16" t="s">
        <v>105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72</v>
      </c>
      <c r="C18064" s="16" t="s">
        <v>106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72</v>
      </c>
      <c r="C18065" s="16" t="s">
        <v>107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72</v>
      </c>
      <c r="C18066" s="16" t="s">
        <v>108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72</v>
      </c>
      <c r="C18067" s="16" t="s">
        <v>109</v>
      </c>
      <c r="D18067" s="17">
        <v>0</v>
      </c>
      <c r="E18067" s="17">
        <v>0</v>
      </c>
      <c r="F18067" s="17">
        <v>0</v>
      </c>
      <c r="G18067" s="17">
        <v>0</v>
      </c>
      <c r="H18067" s="17">
        <v>0</v>
      </c>
    </row>
    <row r="18068" spans="1:8">
      <c r="A18068" s="15">
        <v>18063</v>
      </c>
      <c r="B18068" s="16" t="s">
        <v>72</v>
      </c>
      <c r="C18068" s="16" t="s">
        <v>110</v>
      </c>
      <c r="D18068" s="17">
        <v>1390</v>
      </c>
      <c r="E18068" s="17">
        <v>745</v>
      </c>
      <c r="F18068" s="17">
        <v>4047</v>
      </c>
      <c r="G18068" s="17">
        <v>2165</v>
      </c>
      <c r="H18068" s="17">
        <v>8341</v>
      </c>
    </row>
    <row r="18069" spans="1:8">
      <c r="A18069" s="15">
        <v>18064</v>
      </c>
      <c r="B18069" s="16" t="s">
        <v>72</v>
      </c>
      <c r="C18069" s="16" t="s">
        <v>348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72</v>
      </c>
      <c r="C18070" s="16" t="s">
        <v>111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72</v>
      </c>
      <c r="C18071" s="16" t="s">
        <v>112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72</v>
      </c>
      <c r="C18072" s="16" t="s">
        <v>113</v>
      </c>
      <c r="D18072" s="17">
        <v>0</v>
      </c>
      <c r="E18072" s="17">
        <v>0</v>
      </c>
      <c r="F18072" s="17">
        <v>0</v>
      </c>
      <c r="G18072" s="17">
        <v>0</v>
      </c>
      <c r="H18072" s="17">
        <v>4</v>
      </c>
    </row>
    <row r="18073" spans="1:8">
      <c r="A18073" s="15">
        <v>18068</v>
      </c>
      <c r="B18073" s="16" t="s">
        <v>72</v>
      </c>
      <c r="C18073" s="16" t="s">
        <v>114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72</v>
      </c>
      <c r="C18074" s="16" t="s">
        <v>115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72</v>
      </c>
      <c r="C18075" s="16" t="s">
        <v>116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72</v>
      </c>
      <c r="C18076" s="16" t="s">
        <v>117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72</v>
      </c>
      <c r="C18077" s="16" t="s">
        <v>118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72</v>
      </c>
      <c r="C18078" s="16" t="s">
        <v>119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72</v>
      </c>
      <c r="C18079" s="16" t="s">
        <v>120</v>
      </c>
      <c r="D18079" s="17">
        <v>0</v>
      </c>
      <c r="E18079" s="17">
        <v>0</v>
      </c>
      <c r="F18079" s="17">
        <v>0</v>
      </c>
      <c r="G18079" s="17">
        <v>4</v>
      </c>
      <c r="H18079" s="17">
        <v>4</v>
      </c>
    </row>
    <row r="18080" spans="1:8">
      <c r="A18080" s="15">
        <v>18075</v>
      </c>
      <c r="B18080" s="16" t="s">
        <v>72</v>
      </c>
      <c r="C18080" s="16" t="s">
        <v>121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72</v>
      </c>
      <c r="C18081" s="16" t="s">
        <v>122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72</v>
      </c>
      <c r="C18082" s="16" t="s">
        <v>123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72</v>
      </c>
      <c r="C18083" s="16" t="s">
        <v>124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72</v>
      </c>
      <c r="C18084" s="16" t="s">
        <v>380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72</v>
      </c>
      <c r="C18085" s="16" t="s">
        <v>372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72</v>
      </c>
      <c r="C18086" s="16" t="s">
        <v>125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72</v>
      </c>
      <c r="C18087" s="16" t="s">
        <v>126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72</v>
      </c>
      <c r="C18088" s="16" t="s">
        <v>127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72</v>
      </c>
      <c r="C18089" s="16" t="s">
        <v>128</v>
      </c>
      <c r="D18089" s="17">
        <v>0</v>
      </c>
      <c r="E18089" s="17">
        <v>0</v>
      </c>
      <c r="F18089" s="17">
        <v>0</v>
      </c>
      <c r="G18089" s="17">
        <v>0</v>
      </c>
      <c r="H18089" s="17">
        <v>0</v>
      </c>
    </row>
    <row r="18090" spans="1:8">
      <c r="A18090" s="15">
        <v>18085</v>
      </c>
      <c r="B18090" s="16" t="s">
        <v>72</v>
      </c>
      <c r="C18090" s="16" t="s">
        <v>129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72</v>
      </c>
      <c r="C18091" s="16" t="s">
        <v>130</v>
      </c>
      <c r="D18091" s="17">
        <v>0</v>
      </c>
      <c r="E18091" s="17">
        <v>0</v>
      </c>
      <c r="F18091" s="17">
        <v>0</v>
      </c>
      <c r="G18091" s="17">
        <v>0</v>
      </c>
      <c r="H18091" s="17">
        <v>0</v>
      </c>
    </row>
    <row r="18092" spans="1:8">
      <c r="A18092" s="15">
        <v>18087</v>
      </c>
      <c r="B18092" s="16" t="s">
        <v>72</v>
      </c>
      <c r="C18092" s="16" t="s">
        <v>131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72</v>
      </c>
      <c r="C18093" s="16" t="s">
        <v>132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72</v>
      </c>
      <c r="C18094" s="16" t="s">
        <v>381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72</v>
      </c>
      <c r="C18095" s="16" t="s">
        <v>133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72</v>
      </c>
      <c r="C18096" s="16" t="s">
        <v>134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72</v>
      </c>
      <c r="C18097" s="16" t="s">
        <v>135</v>
      </c>
      <c r="D18097" s="17">
        <v>0</v>
      </c>
      <c r="E18097" s="17">
        <v>0</v>
      </c>
      <c r="F18097" s="17">
        <v>0</v>
      </c>
      <c r="G18097" s="17">
        <v>0</v>
      </c>
      <c r="H18097" s="17">
        <v>0</v>
      </c>
    </row>
    <row r="18098" spans="1:8">
      <c r="A18098" s="15">
        <v>18093</v>
      </c>
      <c r="B18098" s="16" t="s">
        <v>72</v>
      </c>
      <c r="C18098" s="16" t="s">
        <v>136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72</v>
      </c>
      <c r="C18099" s="16" t="s">
        <v>137</v>
      </c>
      <c r="D18099" s="17">
        <v>0</v>
      </c>
      <c r="E18099" s="17">
        <v>0</v>
      </c>
      <c r="F18099" s="17">
        <v>0</v>
      </c>
      <c r="G18099" s="17">
        <v>0</v>
      </c>
      <c r="H18099" s="17">
        <v>0</v>
      </c>
    </row>
    <row r="18100" spans="1:8">
      <c r="A18100" s="15">
        <v>18095</v>
      </c>
      <c r="B18100" s="16" t="s">
        <v>72</v>
      </c>
      <c r="C18100" s="16" t="s">
        <v>138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72</v>
      </c>
      <c r="C18101" s="16" t="s">
        <v>139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72</v>
      </c>
      <c r="C18102" s="16" t="s">
        <v>140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72</v>
      </c>
      <c r="C18103" s="16" t="s">
        <v>141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72</v>
      </c>
      <c r="C18104" s="16" t="s">
        <v>142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72</v>
      </c>
      <c r="C18105" s="16" t="s">
        <v>143</v>
      </c>
      <c r="D18105" s="17">
        <v>0</v>
      </c>
      <c r="E18105" s="17">
        <v>0</v>
      </c>
      <c r="F18105" s="17">
        <v>4</v>
      </c>
      <c r="G18105" s="17">
        <v>0</v>
      </c>
      <c r="H18105" s="17">
        <v>4</v>
      </c>
    </row>
    <row r="18106" spans="1:8">
      <c r="A18106" s="15">
        <v>18101</v>
      </c>
      <c r="B18106" s="16" t="s">
        <v>72</v>
      </c>
      <c r="C18106" s="16" t="s">
        <v>144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72</v>
      </c>
      <c r="C18107" s="16" t="s">
        <v>349</v>
      </c>
      <c r="D18107" s="17">
        <v>0</v>
      </c>
      <c r="E18107" s="17">
        <v>0</v>
      </c>
      <c r="F18107" s="17">
        <v>11</v>
      </c>
      <c r="G18107" s="17">
        <v>3</v>
      </c>
      <c r="H18107" s="17">
        <v>15</v>
      </c>
    </row>
    <row r="18108" spans="1:8">
      <c r="A18108" s="15">
        <v>18103</v>
      </c>
      <c r="B18108" s="16" t="s">
        <v>72</v>
      </c>
      <c r="C18108" s="16" t="s">
        <v>145</v>
      </c>
      <c r="D18108" s="17">
        <v>0</v>
      </c>
      <c r="E18108" s="17">
        <v>0</v>
      </c>
      <c r="F18108" s="17">
        <v>0</v>
      </c>
      <c r="G18108" s="17">
        <v>0</v>
      </c>
      <c r="H18108" s="17">
        <v>0</v>
      </c>
    </row>
    <row r="18109" spans="1:8">
      <c r="A18109" s="15">
        <v>18104</v>
      </c>
      <c r="B18109" s="16" t="s">
        <v>72</v>
      </c>
      <c r="C18109" s="16" t="s">
        <v>146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72</v>
      </c>
      <c r="C18110" s="16" t="s">
        <v>147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72</v>
      </c>
      <c r="C18111" s="16" t="s">
        <v>148</v>
      </c>
      <c r="D18111" s="17">
        <v>0</v>
      </c>
      <c r="E18111" s="17">
        <v>0</v>
      </c>
      <c r="F18111" s="17">
        <v>0</v>
      </c>
      <c r="G18111" s="17">
        <v>0</v>
      </c>
      <c r="H18111" s="17">
        <v>0</v>
      </c>
    </row>
    <row r="18112" spans="1:8">
      <c r="A18112" s="15">
        <v>18107</v>
      </c>
      <c r="B18112" s="16" t="s">
        <v>72</v>
      </c>
      <c r="C18112" s="16" t="s">
        <v>350</v>
      </c>
      <c r="D18112" s="17">
        <v>0</v>
      </c>
      <c r="E18112" s="17">
        <v>0</v>
      </c>
      <c r="F18112" s="17">
        <v>0</v>
      </c>
      <c r="G18112" s="17">
        <v>0</v>
      </c>
      <c r="H18112" s="17">
        <v>0</v>
      </c>
    </row>
    <row r="18113" spans="1:8">
      <c r="A18113" s="15">
        <v>18108</v>
      </c>
      <c r="B18113" s="16" t="s">
        <v>72</v>
      </c>
      <c r="C18113" s="16" t="s">
        <v>149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72</v>
      </c>
      <c r="C18114" s="16" t="s">
        <v>150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72</v>
      </c>
      <c r="C18115" s="16" t="s">
        <v>351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72</v>
      </c>
      <c r="C18116" s="16" t="s">
        <v>151</v>
      </c>
      <c r="D18116" s="17">
        <v>0</v>
      </c>
      <c r="E18116" s="17">
        <v>0</v>
      </c>
      <c r="F18116" s="17">
        <v>0</v>
      </c>
      <c r="G18116" s="17">
        <v>6</v>
      </c>
      <c r="H18116" s="17">
        <v>8</v>
      </c>
    </row>
    <row r="18117" spans="1:8">
      <c r="A18117" s="15">
        <v>18112</v>
      </c>
      <c r="B18117" s="16" t="s">
        <v>72</v>
      </c>
      <c r="C18117" s="16" t="s">
        <v>152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72</v>
      </c>
      <c r="C18118" s="16" t="s">
        <v>352</v>
      </c>
      <c r="D18118" s="17">
        <v>0</v>
      </c>
      <c r="E18118" s="17">
        <v>0</v>
      </c>
      <c r="F18118" s="17">
        <v>0</v>
      </c>
      <c r="G18118" s="17">
        <v>0</v>
      </c>
      <c r="H18118" s="17">
        <v>0</v>
      </c>
    </row>
    <row r="18119" spans="1:8">
      <c r="A18119" s="15">
        <v>18114</v>
      </c>
      <c r="B18119" s="16" t="s">
        <v>72</v>
      </c>
      <c r="C18119" s="16" t="s">
        <v>153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72</v>
      </c>
      <c r="C18120" s="16" t="s">
        <v>154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72</v>
      </c>
      <c r="C18121" s="16" t="s">
        <v>155</v>
      </c>
      <c r="D18121" s="17">
        <v>0</v>
      </c>
      <c r="E18121" s="17">
        <v>0</v>
      </c>
      <c r="F18121" s="17">
        <v>0</v>
      </c>
      <c r="G18121" s="17">
        <v>0</v>
      </c>
      <c r="H18121" s="17">
        <v>0</v>
      </c>
    </row>
    <row r="18122" spans="1:8">
      <c r="A18122" s="15">
        <v>18117</v>
      </c>
      <c r="B18122" s="16" t="s">
        <v>72</v>
      </c>
      <c r="C18122" s="16" t="s">
        <v>156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72</v>
      </c>
      <c r="C18123" s="16" t="s">
        <v>157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72</v>
      </c>
      <c r="C18124" s="16" t="s">
        <v>158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72</v>
      </c>
      <c r="C18125" s="16" t="s">
        <v>159</v>
      </c>
      <c r="D18125" s="17">
        <v>0</v>
      </c>
      <c r="E18125" s="17">
        <v>0</v>
      </c>
      <c r="F18125" s="17">
        <v>0</v>
      </c>
      <c r="G18125" s="17">
        <v>3</v>
      </c>
      <c r="H18125" s="17">
        <v>3</v>
      </c>
    </row>
    <row r="18126" spans="1:8">
      <c r="A18126" s="15">
        <v>18121</v>
      </c>
      <c r="B18126" s="16" t="s">
        <v>72</v>
      </c>
      <c r="C18126" s="16" t="s">
        <v>160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72</v>
      </c>
      <c r="C18127" s="16" t="s">
        <v>161</v>
      </c>
      <c r="D18127" s="17">
        <v>0</v>
      </c>
      <c r="E18127" s="17">
        <v>0</v>
      </c>
      <c r="F18127" s="17">
        <v>0</v>
      </c>
      <c r="G18127" s="17">
        <v>5</v>
      </c>
      <c r="H18127" s="17">
        <v>0</v>
      </c>
    </row>
    <row r="18128" spans="1:8">
      <c r="A18128" s="15">
        <v>18123</v>
      </c>
      <c r="B18128" s="16" t="s">
        <v>72</v>
      </c>
      <c r="C18128" s="16" t="s">
        <v>162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72</v>
      </c>
      <c r="C18129" s="16" t="s">
        <v>163</v>
      </c>
      <c r="D18129" s="17">
        <v>6</v>
      </c>
      <c r="E18129" s="17">
        <v>5</v>
      </c>
      <c r="F18129" s="17">
        <v>124</v>
      </c>
      <c r="G18129" s="17">
        <v>160</v>
      </c>
      <c r="H18129" s="17">
        <v>296</v>
      </c>
    </row>
    <row r="18130" spans="1:8">
      <c r="A18130" s="15">
        <v>18125</v>
      </c>
      <c r="B18130" s="16" t="s">
        <v>72</v>
      </c>
      <c r="C18130" s="16" t="s">
        <v>164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72</v>
      </c>
      <c r="C18131" s="16" t="s">
        <v>165</v>
      </c>
      <c r="D18131" s="17">
        <v>0</v>
      </c>
      <c r="E18131" s="17">
        <v>0</v>
      </c>
      <c r="F18131" s="17">
        <v>0</v>
      </c>
      <c r="G18131" s="17">
        <v>0</v>
      </c>
      <c r="H18131" s="17">
        <v>0</v>
      </c>
    </row>
    <row r="18132" spans="1:8">
      <c r="A18132" s="15">
        <v>18127</v>
      </c>
      <c r="B18132" s="16" t="s">
        <v>72</v>
      </c>
      <c r="C18132" s="16" t="s">
        <v>166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72</v>
      </c>
      <c r="C18133" s="16" t="s">
        <v>167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72</v>
      </c>
      <c r="C18134" s="16" t="s">
        <v>168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72</v>
      </c>
      <c r="C18135" s="16" t="s">
        <v>353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72</v>
      </c>
      <c r="C18136" s="16" t="s">
        <v>169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72</v>
      </c>
      <c r="C18137" s="16" t="s">
        <v>170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72</v>
      </c>
      <c r="C18138" s="16" t="s">
        <v>171</v>
      </c>
      <c r="D18138" s="17">
        <v>0</v>
      </c>
      <c r="E18138" s="17">
        <v>0</v>
      </c>
      <c r="F18138" s="17">
        <v>3</v>
      </c>
      <c r="G18138" s="17">
        <v>0</v>
      </c>
      <c r="H18138" s="17">
        <v>3</v>
      </c>
    </row>
    <row r="18139" spans="1:8">
      <c r="A18139" s="15">
        <v>18134</v>
      </c>
      <c r="B18139" s="16" t="s">
        <v>72</v>
      </c>
      <c r="C18139" s="16" t="s">
        <v>172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72</v>
      </c>
      <c r="C18140" s="16" t="s">
        <v>173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72</v>
      </c>
      <c r="C18141" s="16" t="s">
        <v>174</v>
      </c>
      <c r="D18141" s="17">
        <v>0</v>
      </c>
      <c r="E18141" s="17">
        <v>0</v>
      </c>
      <c r="F18141" s="17">
        <v>0</v>
      </c>
      <c r="G18141" s="17">
        <v>0</v>
      </c>
      <c r="H18141" s="17">
        <v>0</v>
      </c>
    </row>
    <row r="18142" spans="1:8">
      <c r="A18142" s="15">
        <v>18137</v>
      </c>
      <c r="B18142" s="16" t="s">
        <v>72</v>
      </c>
      <c r="C18142" s="16" t="s">
        <v>175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72</v>
      </c>
      <c r="C18143" s="16" t="s">
        <v>176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72</v>
      </c>
      <c r="C18144" s="16" t="s">
        <v>177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72</v>
      </c>
      <c r="C18145" s="16" t="s">
        <v>178</v>
      </c>
      <c r="D18145" s="17">
        <v>0</v>
      </c>
      <c r="E18145" s="17">
        <v>5</v>
      </c>
      <c r="F18145" s="17">
        <v>9</v>
      </c>
      <c r="G18145" s="17">
        <v>37</v>
      </c>
      <c r="H18145" s="17">
        <v>51</v>
      </c>
    </row>
    <row r="18146" spans="1:8">
      <c r="A18146" s="15">
        <v>18141</v>
      </c>
      <c r="B18146" s="16" t="s">
        <v>72</v>
      </c>
      <c r="C18146" s="16" t="s">
        <v>179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72</v>
      </c>
      <c r="C18147" s="16" t="s">
        <v>180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72</v>
      </c>
      <c r="C18148" s="16" t="s">
        <v>181</v>
      </c>
      <c r="D18148" s="17">
        <v>0</v>
      </c>
      <c r="E18148" s="17">
        <v>0</v>
      </c>
      <c r="F18148" s="17">
        <v>3</v>
      </c>
      <c r="G18148" s="17">
        <v>10</v>
      </c>
      <c r="H18148" s="17">
        <v>7</v>
      </c>
    </row>
    <row r="18149" spans="1:8">
      <c r="A18149" s="15">
        <v>18144</v>
      </c>
      <c r="B18149" s="16" t="s">
        <v>72</v>
      </c>
      <c r="C18149" s="16" t="s">
        <v>182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72</v>
      </c>
      <c r="C18150" s="16" t="s">
        <v>183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72</v>
      </c>
      <c r="C18151" s="16" t="s">
        <v>184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72</v>
      </c>
      <c r="C18152" s="16" t="s">
        <v>185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72</v>
      </c>
      <c r="C18153" s="16" t="s">
        <v>186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72</v>
      </c>
      <c r="C18154" s="16" t="s">
        <v>354</v>
      </c>
      <c r="D18154" s="17">
        <v>0</v>
      </c>
      <c r="E18154" s="17">
        <v>0</v>
      </c>
      <c r="F18154" s="17">
        <v>0</v>
      </c>
      <c r="G18154" s="17">
        <v>0</v>
      </c>
      <c r="H18154" s="17">
        <v>0</v>
      </c>
    </row>
    <row r="18155" spans="1:8">
      <c r="A18155" s="15">
        <v>18150</v>
      </c>
      <c r="B18155" s="16" t="s">
        <v>72</v>
      </c>
      <c r="C18155" s="16" t="s">
        <v>187</v>
      </c>
      <c r="D18155" s="17">
        <v>0</v>
      </c>
      <c r="E18155" s="17">
        <v>0</v>
      </c>
      <c r="F18155" s="17">
        <v>0</v>
      </c>
      <c r="G18155" s="17">
        <v>0</v>
      </c>
      <c r="H18155" s="17">
        <v>0</v>
      </c>
    </row>
    <row r="18156" spans="1:8">
      <c r="A18156" s="15">
        <v>18151</v>
      </c>
      <c r="B18156" s="16" t="s">
        <v>72</v>
      </c>
      <c r="C18156" s="16" t="s">
        <v>188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72</v>
      </c>
      <c r="C18157" s="16" t="s">
        <v>189</v>
      </c>
      <c r="D18157" s="17">
        <v>0</v>
      </c>
      <c r="E18157" s="17">
        <v>0</v>
      </c>
      <c r="F18157" s="17">
        <v>0</v>
      </c>
      <c r="G18157" s="17">
        <v>0</v>
      </c>
      <c r="H18157" s="17">
        <v>0</v>
      </c>
    </row>
    <row r="18158" spans="1:8">
      <c r="A18158" s="15">
        <v>18153</v>
      </c>
      <c r="B18158" s="16" t="s">
        <v>72</v>
      </c>
      <c r="C18158" s="16" t="s">
        <v>190</v>
      </c>
      <c r="D18158" s="17">
        <v>0</v>
      </c>
      <c r="E18158" s="17">
        <v>0</v>
      </c>
      <c r="F18158" s="17">
        <v>0</v>
      </c>
      <c r="G18158" s="17">
        <v>0</v>
      </c>
      <c r="H18158" s="17">
        <v>0</v>
      </c>
    </row>
    <row r="18159" spans="1:8">
      <c r="A18159" s="15">
        <v>18154</v>
      </c>
      <c r="B18159" s="16" t="s">
        <v>72</v>
      </c>
      <c r="C18159" s="16" t="s">
        <v>191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72</v>
      </c>
      <c r="C18160" s="16" t="s">
        <v>192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72</v>
      </c>
      <c r="C18161" s="16" t="s">
        <v>355</v>
      </c>
      <c r="D18161" s="17">
        <v>0</v>
      </c>
      <c r="E18161" s="17">
        <v>0</v>
      </c>
      <c r="F18161" s="17">
        <v>4</v>
      </c>
      <c r="G18161" s="17">
        <v>0</v>
      </c>
      <c r="H18161" s="17">
        <v>6</v>
      </c>
    </row>
    <row r="18162" spans="1:8">
      <c r="A18162" s="15">
        <v>18157</v>
      </c>
      <c r="B18162" s="16" t="s">
        <v>72</v>
      </c>
      <c r="C18162" s="16" t="s">
        <v>193</v>
      </c>
      <c r="D18162" s="17">
        <v>0</v>
      </c>
      <c r="E18162" s="17">
        <v>0</v>
      </c>
      <c r="F18162" s="17">
        <v>0</v>
      </c>
      <c r="G18162" s="17">
        <v>10</v>
      </c>
      <c r="H18162" s="17">
        <v>9</v>
      </c>
    </row>
    <row r="18163" spans="1:8">
      <c r="A18163" s="15">
        <v>18158</v>
      </c>
      <c r="B18163" s="16" t="s">
        <v>72</v>
      </c>
      <c r="C18163" s="16" t="s">
        <v>194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72</v>
      </c>
      <c r="C18164" s="16" t="s">
        <v>195</v>
      </c>
      <c r="D18164" s="17">
        <v>0</v>
      </c>
      <c r="E18164" s="17">
        <v>0</v>
      </c>
      <c r="F18164" s="17">
        <v>28</v>
      </c>
      <c r="G18164" s="17">
        <v>0</v>
      </c>
      <c r="H18164" s="17">
        <v>45</v>
      </c>
    </row>
    <row r="18165" spans="1:8">
      <c r="A18165" s="15">
        <v>18160</v>
      </c>
      <c r="B18165" s="16" t="s">
        <v>72</v>
      </c>
      <c r="C18165" s="16" t="s">
        <v>196</v>
      </c>
      <c r="D18165" s="17">
        <v>0</v>
      </c>
      <c r="E18165" s="17">
        <v>0</v>
      </c>
      <c r="F18165" s="17">
        <v>0</v>
      </c>
      <c r="G18165" s="17">
        <v>0</v>
      </c>
      <c r="H18165" s="17">
        <v>3</v>
      </c>
    </row>
    <row r="18166" spans="1:8">
      <c r="A18166" s="15">
        <v>18161</v>
      </c>
      <c r="B18166" s="16" t="s">
        <v>72</v>
      </c>
      <c r="C18166" s="16" t="s">
        <v>197</v>
      </c>
      <c r="D18166" s="17">
        <v>0</v>
      </c>
      <c r="E18166" s="17">
        <v>0</v>
      </c>
      <c r="F18166" s="17">
        <v>0</v>
      </c>
      <c r="G18166" s="17">
        <v>0</v>
      </c>
      <c r="H18166" s="17">
        <v>0</v>
      </c>
    </row>
    <row r="18167" spans="1:8">
      <c r="A18167" s="15">
        <v>18162</v>
      </c>
      <c r="B18167" s="16" t="s">
        <v>72</v>
      </c>
      <c r="C18167" s="16" t="s">
        <v>198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72</v>
      </c>
      <c r="C18168" s="16" t="s">
        <v>199</v>
      </c>
      <c r="D18168" s="17">
        <v>0</v>
      </c>
      <c r="E18168" s="17">
        <v>0</v>
      </c>
      <c r="F18168" s="17">
        <v>10</v>
      </c>
      <c r="G18168" s="17">
        <v>7</v>
      </c>
      <c r="H18168" s="17">
        <v>17</v>
      </c>
    </row>
    <row r="18169" spans="1:8">
      <c r="A18169" s="15">
        <v>18164</v>
      </c>
      <c r="B18169" s="16" t="s">
        <v>72</v>
      </c>
      <c r="C18169" s="16" t="s">
        <v>200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72</v>
      </c>
      <c r="C18170" s="16" t="s">
        <v>201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72</v>
      </c>
      <c r="C18171" s="16" t="s">
        <v>202</v>
      </c>
      <c r="D18171" s="17">
        <v>0</v>
      </c>
      <c r="E18171" s="17">
        <v>0</v>
      </c>
      <c r="F18171" s="17">
        <v>11</v>
      </c>
      <c r="G18171" s="17">
        <v>15</v>
      </c>
      <c r="H18171" s="17">
        <v>27</v>
      </c>
    </row>
    <row r="18172" spans="1:8">
      <c r="A18172" s="15">
        <v>18167</v>
      </c>
      <c r="B18172" s="16" t="s">
        <v>72</v>
      </c>
      <c r="C18172" s="16" t="s">
        <v>203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72</v>
      </c>
      <c r="C18173" s="16" t="s">
        <v>204</v>
      </c>
      <c r="D18173" s="17">
        <v>0</v>
      </c>
      <c r="E18173" s="17">
        <v>0</v>
      </c>
      <c r="F18173" s="17">
        <v>4</v>
      </c>
      <c r="G18173" s="17">
        <v>0</v>
      </c>
      <c r="H18173" s="17">
        <v>4</v>
      </c>
    </row>
    <row r="18174" spans="1:8">
      <c r="A18174" s="15">
        <v>18169</v>
      </c>
      <c r="B18174" s="16" t="s">
        <v>72</v>
      </c>
      <c r="C18174" s="16" t="s">
        <v>205</v>
      </c>
      <c r="D18174" s="17">
        <v>0</v>
      </c>
      <c r="E18174" s="17">
        <v>0</v>
      </c>
      <c r="F18174" s="17">
        <v>0</v>
      </c>
      <c r="G18174" s="17">
        <v>0</v>
      </c>
      <c r="H18174" s="17">
        <v>0</v>
      </c>
    </row>
    <row r="18175" spans="1:8">
      <c r="A18175" s="15">
        <v>18170</v>
      </c>
      <c r="B18175" s="16" t="s">
        <v>72</v>
      </c>
      <c r="C18175" s="16" t="s">
        <v>356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72</v>
      </c>
      <c r="C18176" s="16" t="s">
        <v>206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72</v>
      </c>
      <c r="C18177" s="16" t="s">
        <v>207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72</v>
      </c>
      <c r="C18178" s="16" t="s">
        <v>208</v>
      </c>
      <c r="D18178" s="17">
        <v>0</v>
      </c>
      <c r="E18178" s="17">
        <v>0</v>
      </c>
      <c r="F18178" s="17">
        <v>0</v>
      </c>
      <c r="G18178" s="17">
        <v>0</v>
      </c>
      <c r="H18178" s="17">
        <v>5</v>
      </c>
    </row>
    <row r="18179" spans="1:8">
      <c r="A18179" s="15">
        <v>18174</v>
      </c>
      <c r="B18179" s="16" t="s">
        <v>72</v>
      </c>
      <c r="C18179" s="16" t="s">
        <v>209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72</v>
      </c>
      <c r="C18180" s="16" t="s">
        <v>357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72</v>
      </c>
      <c r="C18181" s="16" t="s">
        <v>358</v>
      </c>
      <c r="D18181" s="17">
        <v>0</v>
      </c>
      <c r="E18181" s="17">
        <v>0</v>
      </c>
      <c r="F18181" s="17">
        <v>7</v>
      </c>
      <c r="G18181" s="17">
        <v>0</v>
      </c>
      <c r="H18181" s="17">
        <v>10</v>
      </c>
    </row>
    <row r="18182" spans="1:8">
      <c r="A18182" s="15">
        <v>18177</v>
      </c>
      <c r="B18182" s="16" t="s">
        <v>72</v>
      </c>
      <c r="C18182" s="16" t="s">
        <v>359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72</v>
      </c>
      <c r="C18183" s="16" t="s">
        <v>210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72</v>
      </c>
      <c r="C18184" s="16" t="s">
        <v>360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72</v>
      </c>
      <c r="C18185" s="16" t="s">
        <v>211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72</v>
      </c>
      <c r="C18186" s="16" t="s">
        <v>212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72</v>
      </c>
      <c r="C18187" s="16" t="s">
        <v>213</v>
      </c>
      <c r="D18187" s="17">
        <v>0</v>
      </c>
      <c r="E18187" s="17">
        <v>0</v>
      </c>
      <c r="F18187" s="17">
        <v>0</v>
      </c>
      <c r="G18187" s="17">
        <v>3</v>
      </c>
      <c r="H18187" s="17">
        <v>3</v>
      </c>
    </row>
    <row r="18188" spans="1:8">
      <c r="A18188" s="15">
        <v>18183</v>
      </c>
      <c r="B18188" s="16" t="s">
        <v>72</v>
      </c>
      <c r="C18188" s="16" t="s">
        <v>214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72</v>
      </c>
      <c r="C18189" s="16" t="s">
        <v>215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72</v>
      </c>
      <c r="C18190" s="16" t="s">
        <v>216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72</v>
      </c>
      <c r="C18191" s="16" t="s">
        <v>217</v>
      </c>
      <c r="D18191" s="17">
        <v>0</v>
      </c>
      <c r="E18191" s="17">
        <v>0</v>
      </c>
      <c r="F18191" s="17">
        <v>0</v>
      </c>
      <c r="G18191" s="17">
        <v>0</v>
      </c>
      <c r="H18191" s="17">
        <v>0</v>
      </c>
    </row>
    <row r="18192" spans="1:8">
      <c r="A18192" s="15">
        <v>18187</v>
      </c>
      <c r="B18192" s="16" t="s">
        <v>72</v>
      </c>
      <c r="C18192" s="16" t="s">
        <v>218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72</v>
      </c>
      <c r="C18193" s="16" t="s">
        <v>219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72</v>
      </c>
      <c r="C18194" s="16" t="s">
        <v>361</v>
      </c>
      <c r="D18194" s="17">
        <v>0</v>
      </c>
      <c r="E18194" s="17">
        <v>0</v>
      </c>
      <c r="F18194" s="17">
        <v>0</v>
      </c>
      <c r="G18194" s="17">
        <v>0</v>
      </c>
      <c r="H18194" s="17">
        <v>0</v>
      </c>
    </row>
    <row r="18195" spans="1:8">
      <c r="A18195" s="15">
        <v>18190</v>
      </c>
      <c r="B18195" s="16" t="s">
        <v>72</v>
      </c>
      <c r="C18195" s="16" t="s">
        <v>220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72</v>
      </c>
      <c r="C18196" s="16" t="s">
        <v>221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72</v>
      </c>
      <c r="C18197" s="16" t="s">
        <v>222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72</v>
      </c>
      <c r="C18198" s="16" t="s">
        <v>223</v>
      </c>
      <c r="D18198" s="17">
        <v>0</v>
      </c>
      <c r="E18198" s="17">
        <v>0</v>
      </c>
      <c r="F18198" s="17">
        <v>8</v>
      </c>
      <c r="G18198" s="17">
        <v>0</v>
      </c>
      <c r="H18198" s="17">
        <v>8</v>
      </c>
    </row>
    <row r="18199" spans="1:8">
      <c r="A18199" s="15">
        <v>18194</v>
      </c>
      <c r="B18199" s="16" t="s">
        <v>72</v>
      </c>
      <c r="C18199" s="16" t="s">
        <v>224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72</v>
      </c>
      <c r="C18200" s="16" t="s">
        <v>225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72</v>
      </c>
      <c r="C18201" s="16" t="s">
        <v>226</v>
      </c>
      <c r="D18201" s="17">
        <v>0</v>
      </c>
      <c r="E18201" s="17">
        <v>0</v>
      </c>
      <c r="F18201" s="17">
        <v>5</v>
      </c>
      <c r="G18201" s="17">
        <v>3</v>
      </c>
      <c r="H18201" s="17">
        <v>11</v>
      </c>
    </row>
    <row r="18202" spans="1:8">
      <c r="A18202" s="15">
        <v>18197</v>
      </c>
      <c r="B18202" s="16" t="s">
        <v>72</v>
      </c>
      <c r="C18202" s="16" t="s">
        <v>227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72</v>
      </c>
      <c r="C18203" s="16" t="s">
        <v>228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72</v>
      </c>
      <c r="C18204" s="16" t="s">
        <v>373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72</v>
      </c>
      <c r="C18205" s="16" t="s">
        <v>229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72</v>
      </c>
      <c r="C18206" s="16" t="s">
        <v>230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72</v>
      </c>
      <c r="C18207" s="16" t="s">
        <v>231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72</v>
      </c>
      <c r="C18208" s="16" t="s">
        <v>232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72</v>
      </c>
      <c r="C18209" s="16" t="s">
        <v>233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72</v>
      </c>
      <c r="C18210" s="16" t="s">
        <v>362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72</v>
      </c>
      <c r="C18211" s="16" t="s">
        <v>234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72</v>
      </c>
      <c r="C18212" s="16" t="s">
        <v>235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72</v>
      </c>
      <c r="C18213" s="16" t="s">
        <v>236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72</v>
      </c>
      <c r="C18214" s="16" t="s">
        <v>237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72</v>
      </c>
      <c r="C18215" s="16" t="s">
        <v>238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72</v>
      </c>
      <c r="C18216" s="16" t="s">
        <v>239</v>
      </c>
      <c r="D18216" s="17">
        <v>0</v>
      </c>
      <c r="E18216" s="17">
        <v>0</v>
      </c>
      <c r="F18216" s="17">
        <v>0</v>
      </c>
      <c r="G18216" s="17">
        <v>0</v>
      </c>
      <c r="H18216" s="17">
        <v>0</v>
      </c>
    </row>
    <row r="18217" spans="1:8">
      <c r="A18217" s="15">
        <v>18212</v>
      </c>
      <c r="B18217" s="16" t="s">
        <v>72</v>
      </c>
      <c r="C18217" s="16" t="s">
        <v>374</v>
      </c>
      <c r="D18217" s="17">
        <v>0</v>
      </c>
      <c r="E18217" s="17">
        <v>0</v>
      </c>
      <c r="F18217" s="17">
        <v>0</v>
      </c>
      <c r="G18217" s="17">
        <v>0</v>
      </c>
      <c r="H18217" s="17">
        <v>0</v>
      </c>
    </row>
    <row r="18218" spans="1:8">
      <c r="A18218" s="15">
        <v>18213</v>
      </c>
      <c r="B18218" s="16" t="s">
        <v>72</v>
      </c>
      <c r="C18218" s="16" t="s">
        <v>240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72</v>
      </c>
      <c r="C18219" s="16" t="s">
        <v>241</v>
      </c>
      <c r="D18219" s="17">
        <v>0</v>
      </c>
      <c r="E18219" s="17">
        <v>0</v>
      </c>
      <c r="F18219" s="17">
        <v>0</v>
      </c>
      <c r="G18219" s="17">
        <v>0</v>
      </c>
      <c r="H18219" s="17">
        <v>0</v>
      </c>
    </row>
    <row r="18220" spans="1:8">
      <c r="A18220" s="15">
        <v>18215</v>
      </c>
      <c r="B18220" s="16" t="s">
        <v>72</v>
      </c>
      <c r="C18220" s="16" t="s">
        <v>382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72</v>
      </c>
      <c r="C18221" s="16" t="s">
        <v>242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72</v>
      </c>
      <c r="C18222" s="16" t="s">
        <v>243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72</v>
      </c>
      <c r="C18223" s="16" t="s">
        <v>244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72</v>
      </c>
      <c r="C18224" s="16" t="s">
        <v>245</v>
      </c>
      <c r="D18224" s="17">
        <v>0</v>
      </c>
      <c r="E18224" s="17">
        <v>0</v>
      </c>
      <c r="F18224" s="17">
        <v>9</v>
      </c>
      <c r="G18224" s="17">
        <v>26</v>
      </c>
      <c r="H18224" s="17">
        <v>35</v>
      </c>
    </row>
    <row r="18225" spans="1:8">
      <c r="A18225" s="15">
        <v>18220</v>
      </c>
      <c r="B18225" s="16" t="s">
        <v>72</v>
      </c>
      <c r="C18225" s="16" t="s">
        <v>246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72</v>
      </c>
      <c r="C18226" s="16" t="s">
        <v>247</v>
      </c>
      <c r="D18226" s="17">
        <v>7</v>
      </c>
      <c r="E18226" s="17">
        <v>0</v>
      </c>
      <c r="F18226" s="17">
        <v>58</v>
      </c>
      <c r="G18226" s="17">
        <v>31</v>
      </c>
      <c r="H18226" s="17">
        <v>94</v>
      </c>
    </row>
    <row r="18227" spans="1:8">
      <c r="A18227" s="15">
        <v>18222</v>
      </c>
      <c r="B18227" s="16" t="s">
        <v>72</v>
      </c>
      <c r="C18227" s="16" t="s">
        <v>248</v>
      </c>
      <c r="D18227" s="17">
        <v>0</v>
      </c>
      <c r="E18227" s="17">
        <v>0</v>
      </c>
      <c r="F18227" s="17">
        <v>0</v>
      </c>
      <c r="G18227" s="17">
        <v>0</v>
      </c>
      <c r="H18227" s="17">
        <v>0</v>
      </c>
    </row>
    <row r="18228" spans="1:8">
      <c r="A18228" s="15">
        <v>18223</v>
      </c>
      <c r="B18228" s="16" t="s">
        <v>72</v>
      </c>
      <c r="C18228" s="16" t="s">
        <v>249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72</v>
      </c>
      <c r="C18229" s="16" t="s">
        <v>250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72</v>
      </c>
      <c r="C18230" s="16" t="s">
        <v>251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72</v>
      </c>
      <c r="C18231" s="16" t="s">
        <v>252</v>
      </c>
      <c r="D18231" s="17">
        <v>0</v>
      </c>
      <c r="E18231" s="17">
        <v>0</v>
      </c>
      <c r="F18231" s="17">
        <v>0</v>
      </c>
      <c r="G18231" s="17">
        <v>0</v>
      </c>
      <c r="H18231" s="17">
        <v>0</v>
      </c>
    </row>
    <row r="18232" spans="1:8">
      <c r="A18232" s="15">
        <v>18227</v>
      </c>
      <c r="B18232" s="16" t="s">
        <v>72</v>
      </c>
      <c r="C18232" s="16" t="s">
        <v>253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72</v>
      </c>
      <c r="C18233" s="16" t="s">
        <v>254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72</v>
      </c>
      <c r="C18234" s="16" t="s">
        <v>255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72</v>
      </c>
      <c r="C18235" s="16" t="s">
        <v>256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72</v>
      </c>
      <c r="C18236" s="16" t="s">
        <v>257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72</v>
      </c>
      <c r="C18237" s="16" t="s">
        <v>258</v>
      </c>
      <c r="D18237" s="17">
        <v>0</v>
      </c>
      <c r="E18237" s="17">
        <v>0</v>
      </c>
      <c r="F18237" s="17">
        <v>3</v>
      </c>
      <c r="G18237" s="17">
        <v>5</v>
      </c>
      <c r="H18237" s="17">
        <v>14</v>
      </c>
    </row>
    <row r="18238" spans="1:8">
      <c r="A18238" s="15">
        <v>18233</v>
      </c>
      <c r="B18238" s="16" t="s">
        <v>72</v>
      </c>
      <c r="C18238" s="16" t="s">
        <v>259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72</v>
      </c>
      <c r="C18239" s="16" t="s">
        <v>260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72</v>
      </c>
      <c r="C18240" s="16" t="s">
        <v>261</v>
      </c>
      <c r="D18240" s="17">
        <v>0</v>
      </c>
      <c r="E18240" s="17">
        <v>0</v>
      </c>
      <c r="F18240" s="17">
        <v>0</v>
      </c>
      <c r="G18240" s="17">
        <v>0</v>
      </c>
      <c r="H18240" s="17">
        <v>0</v>
      </c>
    </row>
    <row r="18241" spans="1:8">
      <c r="A18241" s="15">
        <v>18236</v>
      </c>
      <c r="B18241" s="16" t="s">
        <v>72</v>
      </c>
      <c r="C18241" s="16" t="s">
        <v>262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72</v>
      </c>
      <c r="C18242" s="16" t="s">
        <v>263</v>
      </c>
      <c r="D18242" s="17">
        <v>0</v>
      </c>
      <c r="E18242" s="17">
        <v>0</v>
      </c>
      <c r="F18242" s="17">
        <v>0</v>
      </c>
      <c r="G18242" s="17">
        <v>0</v>
      </c>
      <c r="H18242" s="17">
        <v>5</v>
      </c>
    </row>
    <row r="18243" spans="1:8">
      <c r="A18243" s="15">
        <v>18238</v>
      </c>
      <c r="B18243" s="16" t="s">
        <v>72</v>
      </c>
      <c r="C18243" s="16" t="s">
        <v>264</v>
      </c>
      <c r="D18243" s="17">
        <v>0</v>
      </c>
      <c r="E18243" s="17">
        <v>0</v>
      </c>
      <c r="F18243" s="17">
        <v>0</v>
      </c>
      <c r="G18243" s="17">
        <v>0</v>
      </c>
      <c r="H18243" s="17">
        <v>0</v>
      </c>
    </row>
    <row r="18244" spans="1:8">
      <c r="A18244" s="15">
        <v>18239</v>
      </c>
      <c r="B18244" s="16" t="s">
        <v>72</v>
      </c>
      <c r="C18244" s="16" t="s">
        <v>265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72</v>
      </c>
      <c r="C18245" s="16" t="s">
        <v>266</v>
      </c>
      <c r="D18245" s="17">
        <v>0</v>
      </c>
      <c r="E18245" s="17">
        <v>0</v>
      </c>
      <c r="F18245" s="17">
        <v>3</v>
      </c>
      <c r="G18245" s="17">
        <v>0</v>
      </c>
      <c r="H18245" s="17">
        <v>6</v>
      </c>
    </row>
    <row r="18246" spans="1:8">
      <c r="A18246" s="15">
        <v>18241</v>
      </c>
      <c r="B18246" s="16" t="s">
        <v>72</v>
      </c>
      <c r="C18246" s="16" t="s">
        <v>267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72</v>
      </c>
      <c r="C18247" s="16" t="s">
        <v>268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72</v>
      </c>
      <c r="C18248" s="16" t="s">
        <v>269</v>
      </c>
      <c r="D18248" s="17">
        <v>7</v>
      </c>
      <c r="E18248" s="17">
        <v>5</v>
      </c>
      <c r="F18248" s="17">
        <v>36</v>
      </c>
      <c r="G18248" s="17">
        <v>8</v>
      </c>
      <c r="H18248" s="17">
        <v>47</v>
      </c>
    </row>
    <row r="18249" spans="1:8">
      <c r="A18249" s="15">
        <v>18244</v>
      </c>
      <c r="B18249" s="16" t="s">
        <v>72</v>
      </c>
      <c r="C18249" s="16" t="s">
        <v>363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72</v>
      </c>
      <c r="C18250" s="16" t="s">
        <v>270</v>
      </c>
      <c r="D18250" s="17">
        <v>0</v>
      </c>
      <c r="E18250" s="17">
        <v>0</v>
      </c>
      <c r="F18250" s="17">
        <v>3</v>
      </c>
      <c r="G18250" s="17">
        <v>3</v>
      </c>
      <c r="H18250" s="17">
        <v>6</v>
      </c>
    </row>
    <row r="18251" spans="1:8">
      <c r="A18251" s="15">
        <v>18246</v>
      </c>
      <c r="B18251" s="16" t="s">
        <v>72</v>
      </c>
      <c r="C18251" s="16" t="s">
        <v>271</v>
      </c>
      <c r="D18251" s="17">
        <v>0</v>
      </c>
      <c r="E18251" s="17">
        <v>0</v>
      </c>
      <c r="F18251" s="17">
        <v>5</v>
      </c>
      <c r="G18251" s="17">
        <v>0</v>
      </c>
      <c r="H18251" s="17">
        <v>5</v>
      </c>
    </row>
    <row r="18252" spans="1:8">
      <c r="A18252" s="15">
        <v>18247</v>
      </c>
      <c r="B18252" s="16" t="s">
        <v>72</v>
      </c>
      <c r="C18252" s="16" t="s">
        <v>272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72</v>
      </c>
      <c r="C18253" s="16" t="s">
        <v>273</v>
      </c>
      <c r="D18253" s="17">
        <v>0</v>
      </c>
      <c r="E18253" s="17">
        <v>0</v>
      </c>
      <c r="F18253" s="17">
        <v>0</v>
      </c>
      <c r="G18253" s="17">
        <v>0</v>
      </c>
      <c r="H18253" s="17">
        <v>0</v>
      </c>
    </row>
    <row r="18254" spans="1:8">
      <c r="A18254" s="15">
        <v>18249</v>
      </c>
      <c r="B18254" s="16" t="s">
        <v>72</v>
      </c>
      <c r="C18254" s="16" t="s">
        <v>274</v>
      </c>
      <c r="D18254" s="17">
        <v>0</v>
      </c>
      <c r="E18254" s="17">
        <v>0</v>
      </c>
      <c r="F18254" s="17">
        <v>3</v>
      </c>
      <c r="G18254" s="17">
        <v>5</v>
      </c>
      <c r="H18254" s="17">
        <v>3</v>
      </c>
    </row>
    <row r="18255" spans="1:8">
      <c r="A18255" s="15">
        <v>18250</v>
      </c>
      <c r="B18255" s="16" t="s">
        <v>72</v>
      </c>
      <c r="C18255" s="16" t="s">
        <v>275</v>
      </c>
      <c r="D18255" s="17">
        <v>0</v>
      </c>
      <c r="E18255" s="17">
        <v>0</v>
      </c>
      <c r="F18255" s="17">
        <v>0</v>
      </c>
      <c r="G18255" s="17">
        <v>0</v>
      </c>
      <c r="H18255" s="17">
        <v>0</v>
      </c>
    </row>
    <row r="18256" spans="1:8">
      <c r="A18256" s="15">
        <v>18251</v>
      </c>
      <c r="B18256" s="16" t="s">
        <v>72</v>
      </c>
      <c r="C18256" s="16" t="s">
        <v>276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72</v>
      </c>
      <c r="C18257" s="16" t="s">
        <v>277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72</v>
      </c>
      <c r="C18258" s="16" t="s">
        <v>278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72</v>
      </c>
      <c r="C18259" s="16" t="s">
        <v>364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72</v>
      </c>
      <c r="C18260" s="16" t="s">
        <v>279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72</v>
      </c>
      <c r="C18261" s="16" t="s">
        <v>280</v>
      </c>
      <c r="D18261" s="17">
        <v>0</v>
      </c>
      <c r="E18261" s="17">
        <v>0</v>
      </c>
      <c r="F18261" s="17">
        <v>17</v>
      </c>
      <c r="G18261" s="17">
        <v>18</v>
      </c>
      <c r="H18261" s="17">
        <v>37</v>
      </c>
    </row>
    <row r="18262" spans="1:8">
      <c r="A18262" s="15">
        <v>18257</v>
      </c>
      <c r="B18262" s="16" t="s">
        <v>72</v>
      </c>
      <c r="C18262" s="16" t="s">
        <v>281</v>
      </c>
      <c r="D18262" s="17">
        <v>0</v>
      </c>
      <c r="E18262" s="17">
        <v>0</v>
      </c>
      <c r="F18262" s="17">
        <v>0</v>
      </c>
      <c r="G18262" s="17">
        <v>0</v>
      </c>
      <c r="H18262" s="17">
        <v>0</v>
      </c>
    </row>
    <row r="18263" spans="1:8">
      <c r="A18263" s="15">
        <v>18258</v>
      </c>
      <c r="B18263" s="16" t="s">
        <v>72</v>
      </c>
      <c r="C18263" s="16" t="s">
        <v>282</v>
      </c>
      <c r="D18263" s="17">
        <v>0</v>
      </c>
      <c r="E18263" s="17">
        <v>0</v>
      </c>
      <c r="F18263" s="17">
        <v>4</v>
      </c>
      <c r="G18263" s="17">
        <v>0</v>
      </c>
      <c r="H18263" s="17">
        <v>4</v>
      </c>
    </row>
    <row r="18264" spans="1:8">
      <c r="A18264" s="15">
        <v>18259</v>
      </c>
      <c r="B18264" s="16" t="s">
        <v>72</v>
      </c>
      <c r="C18264" s="16" t="s">
        <v>283</v>
      </c>
      <c r="D18264" s="17">
        <v>0</v>
      </c>
      <c r="E18264" s="17">
        <v>0</v>
      </c>
      <c r="F18264" s="17">
        <v>0</v>
      </c>
      <c r="G18264" s="17">
        <v>0</v>
      </c>
      <c r="H18264" s="17">
        <v>0</v>
      </c>
    </row>
    <row r="18265" spans="1:8">
      <c r="A18265" s="15">
        <v>18260</v>
      </c>
      <c r="B18265" s="16" t="s">
        <v>72</v>
      </c>
      <c r="C18265" s="16" t="s">
        <v>284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72</v>
      </c>
      <c r="C18266" s="16" t="s">
        <v>285</v>
      </c>
      <c r="D18266" s="17">
        <v>0</v>
      </c>
      <c r="E18266" s="17">
        <v>0</v>
      </c>
      <c r="F18266" s="17">
        <v>5</v>
      </c>
      <c r="G18266" s="17">
        <v>0</v>
      </c>
      <c r="H18266" s="17">
        <v>3</v>
      </c>
    </row>
    <row r="18267" spans="1:8">
      <c r="A18267" s="15">
        <v>18262</v>
      </c>
      <c r="B18267" s="16" t="s">
        <v>72</v>
      </c>
      <c r="C18267" s="16" t="s">
        <v>375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72</v>
      </c>
      <c r="C18268" s="16" t="s">
        <v>286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72</v>
      </c>
      <c r="C18269" s="16" t="s">
        <v>287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72</v>
      </c>
      <c r="C18270" s="16" t="s">
        <v>288</v>
      </c>
      <c r="D18270" s="17">
        <v>0</v>
      </c>
      <c r="E18270" s="17">
        <v>0</v>
      </c>
      <c r="F18270" s="17">
        <v>0</v>
      </c>
      <c r="G18270" s="17">
        <v>0</v>
      </c>
      <c r="H18270" s="17">
        <v>0</v>
      </c>
    </row>
    <row r="18271" spans="1:8">
      <c r="A18271" s="15">
        <v>18266</v>
      </c>
      <c r="B18271" s="16" t="s">
        <v>72</v>
      </c>
      <c r="C18271" s="16" t="s">
        <v>289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72</v>
      </c>
      <c r="C18272" s="16" t="s">
        <v>290</v>
      </c>
      <c r="D18272" s="17">
        <v>0</v>
      </c>
      <c r="E18272" s="17">
        <v>0</v>
      </c>
      <c r="F18272" s="17">
        <v>4</v>
      </c>
      <c r="G18272" s="17">
        <v>9</v>
      </c>
      <c r="H18272" s="17">
        <v>6</v>
      </c>
    </row>
    <row r="18273" spans="1:8">
      <c r="A18273" s="15">
        <v>18268</v>
      </c>
      <c r="B18273" s="16" t="s">
        <v>72</v>
      </c>
      <c r="C18273" s="16" t="s">
        <v>291</v>
      </c>
      <c r="D18273" s="17">
        <v>0</v>
      </c>
      <c r="E18273" s="17">
        <v>0</v>
      </c>
      <c r="F18273" s="17">
        <v>0</v>
      </c>
      <c r="G18273" s="17">
        <v>0</v>
      </c>
      <c r="H18273" s="17">
        <v>0</v>
      </c>
    </row>
    <row r="18274" spans="1:8">
      <c r="A18274" s="15">
        <v>18269</v>
      </c>
      <c r="B18274" s="16" t="s">
        <v>72</v>
      </c>
      <c r="C18274" s="16" t="s">
        <v>292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72</v>
      </c>
      <c r="C18275" s="16" t="s">
        <v>293</v>
      </c>
      <c r="D18275" s="17">
        <v>0</v>
      </c>
      <c r="E18275" s="17">
        <v>0</v>
      </c>
      <c r="F18275" s="17">
        <v>8</v>
      </c>
      <c r="G18275" s="17">
        <v>5</v>
      </c>
      <c r="H18275" s="17">
        <v>9</v>
      </c>
    </row>
    <row r="18276" spans="1:8">
      <c r="A18276" s="15">
        <v>18271</v>
      </c>
      <c r="B18276" s="16" t="s">
        <v>72</v>
      </c>
      <c r="C18276" s="16" t="s">
        <v>365</v>
      </c>
      <c r="D18276" s="17">
        <v>0</v>
      </c>
      <c r="E18276" s="17">
        <v>0</v>
      </c>
      <c r="F18276" s="17">
        <v>0</v>
      </c>
      <c r="G18276" s="17">
        <v>0</v>
      </c>
      <c r="H18276" s="17">
        <v>0</v>
      </c>
    </row>
    <row r="18277" spans="1:8">
      <c r="A18277" s="15">
        <v>18272</v>
      </c>
      <c r="B18277" s="16" t="s">
        <v>72</v>
      </c>
      <c r="C18277" s="16" t="s">
        <v>294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72</v>
      </c>
      <c r="C18278" s="16" t="s">
        <v>295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72</v>
      </c>
      <c r="C18279" s="16" t="s">
        <v>296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72</v>
      </c>
      <c r="C18280" s="16" t="s">
        <v>297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72</v>
      </c>
      <c r="C18281" s="16" t="s">
        <v>298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72</v>
      </c>
      <c r="C18282" s="16" t="s">
        <v>299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72</v>
      </c>
      <c r="C18283" s="16" t="s">
        <v>300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72</v>
      </c>
      <c r="C18284" s="16" t="s">
        <v>301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72</v>
      </c>
      <c r="C18285" s="16" t="s">
        <v>366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72</v>
      </c>
      <c r="C18286" s="16" t="s">
        <v>302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72</v>
      </c>
      <c r="C18287" s="16" t="s">
        <v>383</v>
      </c>
      <c r="D18287" s="17">
        <v>0</v>
      </c>
      <c r="E18287" s="17">
        <v>0</v>
      </c>
      <c r="F18287" s="17">
        <v>0</v>
      </c>
      <c r="G18287" s="17">
        <v>0</v>
      </c>
      <c r="H18287" s="17">
        <v>0</v>
      </c>
    </row>
    <row r="18288" spans="1:8">
      <c r="A18288" s="15">
        <v>18283</v>
      </c>
      <c r="B18288" s="16" t="s">
        <v>72</v>
      </c>
      <c r="C18288" s="16" t="s">
        <v>384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72</v>
      </c>
      <c r="C18289" s="16" t="s">
        <v>385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72</v>
      </c>
      <c r="C18290" s="16" t="s">
        <v>386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72</v>
      </c>
      <c r="C18291" s="16" t="s">
        <v>387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72</v>
      </c>
      <c r="C18292" s="16" t="s">
        <v>303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72</v>
      </c>
      <c r="C18293" s="16" t="s">
        <v>304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72</v>
      </c>
      <c r="C18294" s="16" t="s">
        <v>376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72</v>
      </c>
      <c r="C18295" s="16" t="s">
        <v>305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72</v>
      </c>
      <c r="C18296" s="16" t="s">
        <v>306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72</v>
      </c>
      <c r="C18297" s="16" t="s">
        <v>307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72</v>
      </c>
      <c r="C18298" s="16" t="s">
        <v>308</v>
      </c>
      <c r="D18298" s="17">
        <v>0</v>
      </c>
      <c r="E18298" s="17">
        <v>0</v>
      </c>
      <c r="F18298" s="17">
        <v>0</v>
      </c>
      <c r="G18298" s="17">
        <v>0</v>
      </c>
      <c r="H18298" s="17">
        <v>3</v>
      </c>
    </row>
    <row r="18299" spans="1:8">
      <c r="A18299" s="15">
        <v>18294</v>
      </c>
      <c r="B18299" s="16" t="s">
        <v>72</v>
      </c>
      <c r="C18299" s="16" t="s">
        <v>309</v>
      </c>
      <c r="D18299" s="17">
        <v>0</v>
      </c>
      <c r="E18299" s="17">
        <v>0</v>
      </c>
      <c r="F18299" s="17">
        <v>4</v>
      </c>
      <c r="G18299" s="17">
        <v>0</v>
      </c>
      <c r="H18299" s="17">
        <v>4</v>
      </c>
    </row>
    <row r="18300" spans="1:8">
      <c r="A18300" s="15">
        <v>18295</v>
      </c>
      <c r="B18300" s="16" t="s">
        <v>72</v>
      </c>
      <c r="C18300" s="16" t="s">
        <v>310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72</v>
      </c>
      <c r="C18301" s="16" t="s">
        <v>311</v>
      </c>
      <c r="D18301" s="17">
        <v>0</v>
      </c>
      <c r="E18301" s="17">
        <v>0</v>
      </c>
      <c r="F18301" s="17">
        <v>8</v>
      </c>
      <c r="G18301" s="17">
        <v>0</v>
      </c>
      <c r="H18301" s="17">
        <v>8</v>
      </c>
    </row>
    <row r="18302" spans="1:8">
      <c r="A18302" s="15">
        <v>18297</v>
      </c>
      <c r="B18302" s="16" t="s">
        <v>72</v>
      </c>
      <c r="C18302" s="16" t="s">
        <v>312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72</v>
      </c>
      <c r="C18303" s="16" t="s">
        <v>313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72</v>
      </c>
      <c r="C18304" s="16" t="s">
        <v>314</v>
      </c>
      <c r="D18304" s="17">
        <v>4</v>
      </c>
      <c r="E18304" s="17">
        <v>3</v>
      </c>
      <c r="F18304" s="17">
        <v>8</v>
      </c>
      <c r="G18304" s="17">
        <v>0</v>
      </c>
      <c r="H18304" s="17">
        <v>14</v>
      </c>
    </row>
    <row r="18305" spans="1:8">
      <c r="A18305" s="15">
        <v>18300</v>
      </c>
      <c r="B18305" s="16" t="s">
        <v>72</v>
      </c>
      <c r="C18305" s="16" t="s">
        <v>388</v>
      </c>
      <c r="D18305" s="17">
        <v>0</v>
      </c>
      <c r="E18305" s="17">
        <v>0</v>
      </c>
      <c r="F18305" s="17">
        <v>0</v>
      </c>
      <c r="G18305" s="17">
        <v>5</v>
      </c>
      <c r="H18305" s="17">
        <v>4</v>
      </c>
    </row>
    <row r="18306" spans="1:8">
      <c r="A18306" s="15">
        <v>18301</v>
      </c>
      <c r="B18306" s="16" t="s">
        <v>72</v>
      </c>
      <c r="C18306" s="16" t="s">
        <v>367</v>
      </c>
      <c r="D18306" s="17">
        <v>0</v>
      </c>
      <c r="E18306" s="17">
        <v>0</v>
      </c>
      <c r="F18306" s="17">
        <v>7</v>
      </c>
      <c r="G18306" s="17">
        <v>0</v>
      </c>
      <c r="H18306" s="17">
        <v>7</v>
      </c>
    </row>
    <row r="18307" spans="1:8">
      <c r="A18307" s="15">
        <v>18302</v>
      </c>
      <c r="B18307" s="16" t="s">
        <v>72</v>
      </c>
      <c r="C18307" s="16" t="s">
        <v>315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72</v>
      </c>
      <c r="C18308" s="16" t="s">
        <v>316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72</v>
      </c>
      <c r="C18309" s="16" t="s">
        <v>317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72</v>
      </c>
      <c r="C18310" s="16" t="s">
        <v>318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72</v>
      </c>
      <c r="C18311" s="16" t="s">
        <v>319</v>
      </c>
      <c r="D18311" s="17">
        <v>0</v>
      </c>
      <c r="E18311" s="17">
        <v>0</v>
      </c>
      <c r="F18311" s="17">
        <v>0</v>
      </c>
      <c r="G18311" s="17">
        <v>0</v>
      </c>
      <c r="H18311" s="17">
        <v>0</v>
      </c>
    </row>
    <row r="18312" spans="1:8">
      <c r="A18312" s="15">
        <v>18307</v>
      </c>
      <c r="B18312" s="16" t="s">
        <v>72</v>
      </c>
      <c r="C18312" s="16" t="s">
        <v>320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72</v>
      </c>
      <c r="C18313" s="16" t="s">
        <v>321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72</v>
      </c>
      <c r="C18314" s="16" t="s">
        <v>377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72</v>
      </c>
      <c r="C18315" s="16" t="s">
        <v>322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72</v>
      </c>
      <c r="C18316" s="16" t="s">
        <v>323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72</v>
      </c>
      <c r="C18317" s="16" t="s">
        <v>324</v>
      </c>
      <c r="D18317" s="17">
        <v>0</v>
      </c>
      <c r="E18317" s="17">
        <v>0</v>
      </c>
      <c r="F18317" s="17">
        <v>0</v>
      </c>
      <c r="G18317" s="17">
        <v>0</v>
      </c>
      <c r="H18317" s="17">
        <v>0</v>
      </c>
    </row>
    <row r="18318" spans="1:8">
      <c r="A18318" s="15">
        <v>18313</v>
      </c>
      <c r="B18318" s="16" t="s">
        <v>72</v>
      </c>
      <c r="C18318" s="16" t="s">
        <v>325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72</v>
      </c>
      <c r="C18319" s="16" t="s">
        <v>368</v>
      </c>
      <c r="D18319" s="17">
        <v>0</v>
      </c>
      <c r="E18319" s="17">
        <v>0</v>
      </c>
      <c r="F18319" s="17">
        <v>0</v>
      </c>
      <c r="G18319" s="17">
        <v>0</v>
      </c>
      <c r="H18319" s="17">
        <v>5</v>
      </c>
    </row>
    <row r="18320" spans="1:8">
      <c r="A18320" s="15">
        <v>18315</v>
      </c>
      <c r="B18320" s="16" t="s">
        <v>72</v>
      </c>
      <c r="C18320" s="16" t="s">
        <v>326</v>
      </c>
      <c r="D18320" s="17">
        <v>0</v>
      </c>
      <c r="E18320" s="17">
        <v>0</v>
      </c>
      <c r="F18320" s="17">
        <v>8</v>
      </c>
      <c r="G18320" s="17">
        <v>5</v>
      </c>
      <c r="H18320" s="17">
        <v>20</v>
      </c>
    </row>
    <row r="18321" spans="1:8">
      <c r="A18321" s="15">
        <v>18316</v>
      </c>
      <c r="B18321" s="16" t="s">
        <v>72</v>
      </c>
      <c r="C18321" s="16" t="s">
        <v>327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72</v>
      </c>
      <c r="C18322" s="16" t="s">
        <v>328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72</v>
      </c>
      <c r="C18323" s="16" t="s">
        <v>329</v>
      </c>
      <c r="D18323" s="17">
        <v>0</v>
      </c>
      <c r="E18323" s="17">
        <v>0</v>
      </c>
      <c r="F18323" s="17">
        <v>0</v>
      </c>
      <c r="G18323" s="17">
        <v>0</v>
      </c>
      <c r="H18323" s="17">
        <v>0</v>
      </c>
    </row>
    <row r="18324" spans="1:8">
      <c r="A18324" s="15">
        <v>18319</v>
      </c>
      <c r="B18324" s="16" t="s">
        <v>72</v>
      </c>
      <c r="C18324" s="16" t="s">
        <v>379</v>
      </c>
      <c r="D18324" s="17">
        <v>0</v>
      </c>
      <c r="E18324" s="17">
        <v>0</v>
      </c>
      <c r="F18324" s="17">
        <v>0</v>
      </c>
      <c r="G18324" s="17">
        <v>0</v>
      </c>
      <c r="H18324" s="17">
        <v>0</v>
      </c>
    </row>
    <row r="18325" spans="1:8">
      <c r="A18325" s="15">
        <v>18320</v>
      </c>
      <c r="B18325" s="16" t="s">
        <v>72</v>
      </c>
      <c r="C18325" s="16" t="s">
        <v>369</v>
      </c>
      <c r="D18325" s="17">
        <v>0</v>
      </c>
      <c r="E18325" s="17">
        <v>0</v>
      </c>
      <c r="F18325" s="17">
        <v>5</v>
      </c>
      <c r="G18325" s="17">
        <v>0</v>
      </c>
      <c r="H18325" s="17">
        <v>7</v>
      </c>
    </row>
    <row r="18326" spans="1:8">
      <c r="A18326" s="15">
        <v>18321</v>
      </c>
      <c r="B18326" s="16" t="s">
        <v>72</v>
      </c>
      <c r="C18326" s="16" t="s">
        <v>389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72</v>
      </c>
      <c r="C18327" s="16" t="s">
        <v>390</v>
      </c>
      <c r="D18327" s="17">
        <v>0</v>
      </c>
      <c r="E18327" s="17">
        <v>0</v>
      </c>
      <c r="F18327" s="17">
        <v>0</v>
      </c>
      <c r="G18327" s="17">
        <v>0</v>
      </c>
      <c r="H18327" s="17">
        <v>0</v>
      </c>
    </row>
    <row r="18328" spans="1:8">
      <c r="A18328" s="15">
        <v>18323</v>
      </c>
      <c r="B18328" s="16" t="s">
        <v>72</v>
      </c>
      <c r="C18328" s="16" t="s">
        <v>330</v>
      </c>
      <c r="D18328" s="17">
        <v>0</v>
      </c>
      <c r="E18328" s="17">
        <v>0</v>
      </c>
      <c r="F18328" s="17">
        <v>0</v>
      </c>
      <c r="G18328" s="17">
        <v>6</v>
      </c>
      <c r="H18328" s="17">
        <v>4</v>
      </c>
    </row>
    <row r="18329" spans="1:8">
      <c r="A18329" s="15">
        <v>18324</v>
      </c>
      <c r="B18329" s="16" t="s">
        <v>72</v>
      </c>
      <c r="C18329" s="16" t="s">
        <v>391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72</v>
      </c>
      <c r="C18330" s="16" t="s">
        <v>392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72</v>
      </c>
      <c r="C18331" s="16" t="s">
        <v>393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72</v>
      </c>
      <c r="C18332" s="16" t="s">
        <v>331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72</v>
      </c>
      <c r="C18333" s="16" t="s">
        <v>394</v>
      </c>
      <c r="D18333" s="17">
        <v>1507</v>
      </c>
      <c r="E18333" s="17">
        <v>838</v>
      </c>
      <c r="F18333" s="17">
        <v>5007</v>
      </c>
      <c r="G18333" s="17">
        <v>2918</v>
      </c>
      <c r="H18333" s="17">
        <v>10272</v>
      </c>
    </row>
    <row r="18334" spans="1:8">
      <c r="A18334" s="15">
        <v>18329</v>
      </c>
      <c r="B18334" s="16" t="s">
        <v>72</v>
      </c>
      <c r="C18334" s="16" t="s">
        <v>332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72</v>
      </c>
      <c r="C18335" s="16" t="s">
        <v>333</v>
      </c>
      <c r="D18335" s="17">
        <v>0</v>
      </c>
      <c r="E18335" s="17">
        <v>0</v>
      </c>
      <c r="F18335" s="17">
        <v>0</v>
      </c>
      <c r="G18335" s="17">
        <v>0</v>
      </c>
      <c r="H18335" s="17">
        <v>3</v>
      </c>
    </row>
    <row r="18336" spans="1:8">
      <c r="A18336" s="15">
        <v>18331</v>
      </c>
      <c r="B18336" s="16" t="s">
        <v>73</v>
      </c>
      <c r="C18336" s="16" t="s">
        <v>97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73</v>
      </c>
      <c r="C18337" s="16" t="s">
        <v>347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73</v>
      </c>
      <c r="C18338" s="16" t="s">
        <v>98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73</v>
      </c>
      <c r="C18339" s="16" t="s">
        <v>99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73</v>
      </c>
      <c r="C18340" s="16" t="s">
        <v>100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73</v>
      </c>
      <c r="C18341" s="16" t="s">
        <v>101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73</v>
      </c>
      <c r="C18342" s="16" t="s">
        <v>102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73</v>
      </c>
      <c r="C18343" s="16" t="s">
        <v>103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73</v>
      </c>
      <c r="C18344" s="16" t="s">
        <v>104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73</v>
      </c>
      <c r="C18345" s="16" t="s">
        <v>105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73</v>
      </c>
      <c r="C18346" s="16" t="s">
        <v>106</v>
      </c>
      <c r="D18346" s="17">
        <v>4</v>
      </c>
      <c r="E18346" s="17">
        <v>0</v>
      </c>
      <c r="F18346" s="17">
        <v>9</v>
      </c>
      <c r="G18346" s="17">
        <v>0</v>
      </c>
      <c r="H18346" s="17">
        <v>12</v>
      </c>
    </row>
    <row r="18347" spans="1:8">
      <c r="A18347" s="15">
        <v>18342</v>
      </c>
      <c r="B18347" s="16" t="s">
        <v>73</v>
      </c>
      <c r="C18347" s="16" t="s">
        <v>107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73</v>
      </c>
      <c r="C18348" s="16" t="s">
        <v>108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73</v>
      </c>
      <c r="C18349" s="16" t="s">
        <v>109</v>
      </c>
      <c r="D18349" s="17">
        <v>0</v>
      </c>
      <c r="E18349" s="17">
        <v>0</v>
      </c>
      <c r="F18349" s="17">
        <v>0</v>
      </c>
      <c r="G18349" s="17">
        <v>0</v>
      </c>
      <c r="H18349" s="17">
        <v>0</v>
      </c>
    </row>
    <row r="18350" spans="1:8">
      <c r="A18350" s="15">
        <v>18345</v>
      </c>
      <c r="B18350" s="16" t="s">
        <v>73</v>
      </c>
      <c r="C18350" s="16" t="s">
        <v>110</v>
      </c>
      <c r="D18350" s="17">
        <v>5541</v>
      </c>
      <c r="E18350" s="17">
        <v>2550</v>
      </c>
      <c r="F18350" s="17">
        <v>12370</v>
      </c>
      <c r="G18350" s="17">
        <v>3713</v>
      </c>
      <c r="H18350" s="17">
        <v>24169</v>
      </c>
    </row>
    <row r="18351" spans="1:8">
      <c r="A18351" s="15">
        <v>18346</v>
      </c>
      <c r="B18351" s="16" t="s">
        <v>73</v>
      </c>
      <c r="C18351" s="16" t="s">
        <v>348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73</v>
      </c>
      <c r="C18352" s="16" t="s">
        <v>111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73</v>
      </c>
      <c r="C18353" s="16" t="s">
        <v>112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73</v>
      </c>
      <c r="C18354" s="16" t="s">
        <v>113</v>
      </c>
      <c r="D18354" s="17">
        <v>0</v>
      </c>
      <c r="E18354" s="17">
        <v>0</v>
      </c>
      <c r="F18354" s="17">
        <v>4</v>
      </c>
      <c r="G18354" s="17">
        <v>18</v>
      </c>
      <c r="H18354" s="17">
        <v>24</v>
      </c>
    </row>
    <row r="18355" spans="1:8">
      <c r="A18355" s="15">
        <v>18350</v>
      </c>
      <c r="B18355" s="16" t="s">
        <v>73</v>
      </c>
      <c r="C18355" s="16" t="s">
        <v>114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73</v>
      </c>
      <c r="C18356" s="16" t="s">
        <v>115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73</v>
      </c>
      <c r="C18357" s="16" t="s">
        <v>116</v>
      </c>
      <c r="D18357" s="17">
        <v>0</v>
      </c>
      <c r="E18357" s="17">
        <v>0</v>
      </c>
      <c r="F18357" s="17">
        <v>0</v>
      </c>
      <c r="G18357" s="17">
        <v>0</v>
      </c>
      <c r="H18357" s="17">
        <v>0</v>
      </c>
    </row>
    <row r="18358" spans="1:8">
      <c r="A18358" s="15">
        <v>18353</v>
      </c>
      <c r="B18358" s="16" t="s">
        <v>73</v>
      </c>
      <c r="C18358" s="16" t="s">
        <v>117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73</v>
      </c>
      <c r="C18359" s="16" t="s">
        <v>118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73</v>
      </c>
      <c r="C18360" s="16" t="s">
        <v>119</v>
      </c>
      <c r="D18360" s="17">
        <v>0</v>
      </c>
      <c r="E18360" s="17">
        <v>0</v>
      </c>
      <c r="F18360" s="17">
        <v>0</v>
      </c>
      <c r="G18360" s="17">
        <v>0</v>
      </c>
      <c r="H18360" s="17">
        <v>0</v>
      </c>
    </row>
    <row r="18361" spans="1:8">
      <c r="A18361" s="15">
        <v>18356</v>
      </c>
      <c r="B18361" s="16" t="s">
        <v>73</v>
      </c>
      <c r="C18361" s="16" t="s">
        <v>120</v>
      </c>
      <c r="D18361" s="17">
        <v>5</v>
      </c>
      <c r="E18361" s="17">
        <v>0</v>
      </c>
      <c r="F18361" s="17">
        <v>3</v>
      </c>
      <c r="G18361" s="17">
        <v>5</v>
      </c>
      <c r="H18361" s="17">
        <v>16</v>
      </c>
    </row>
    <row r="18362" spans="1:8">
      <c r="A18362" s="15">
        <v>18357</v>
      </c>
      <c r="B18362" s="16" t="s">
        <v>73</v>
      </c>
      <c r="C18362" s="16" t="s">
        <v>121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73</v>
      </c>
      <c r="C18363" s="16" t="s">
        <v>122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73</v>
      </c>
      <c r="C18364" s="16" t="s">
        <v>123</v>
      </c>
      <c r="D18364" s="17">
        <v>0</v>
      </c>
      <c r="E18364" s="17">
        <v>0</v>
      </c>
      <c r="F18364" s="17">
        <v>4</v>
      </c>
      <c r="G18364" s="17">
        <v>0</v>
      </c>
      <c r="H18364" s="17">
        <v>4</v>
      </c>
    </row>
    <row r="18365" spans="1:8">
      <c r="A18365" s="15">
        <v>18360</v>
      </c>
      <c r="B18365" s="16" t="s">
        <v>73</v>
      </c>
      <c r="C18365" s="16" t="s">
        <v>124</v>
      </c>
      <c r="D18365" s="17">
        <v>0</v>
      </c>
      <c r="E18365" s="17">
        <v>0</v>
      </c>
      <c r="F18365" s="17">
        <v>0</v>
      </c>
      <c r="G18365" s="17">
        <v>0</v>
      </c>
      <c r="H18365" s="17">
        <v>0</v>
      </c>
    </row>
    <row r="18366" spans="1:8">
      <c r="A18366" s="15">
        <v>18361</v>
      </c>
      <c r="B18366" s="16" t="s">
        <v>73</v>
      </c>
      <c r="C18366" s="16" t="s">
        <v>380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73</v>
      </c>
      <c r="C18367" s="16" t="s">
        <v>372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73</v>
      </c>
      <c r="C18368" s="16" t="s">
        <v>125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73</v>
      </c>
      <c r="C18369" s="16" t="s">
        <v>126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73</v>
      </c>
      <c r="C18370" s="16" t="s">
        <v>127</v>
      </c>
      <c r="D18370" s="17">
        <v>0</v>
      </c>
      <c r="E18370" s="17">
        <v>0</v>
      </c>
      <c r="F18370" s="17">
        <v>22</v>
      </c>
      <c r="G18370" s="17">
        <v>0</v>
      </c>
      <c r="H18370" s="17">
        <v>24</v>
      </c>
    </row>
    <row r="18371" spans="1:8">
      <c r="A18371" s="15">
        <v>18366</v>
      </c>
      <c r="B18371" s="16" t="s">
        <v>73</v>
      </c>
      <c r="C18371" s="16" t="s">
        <v>128</v>
      </c>
      <c r="D18371" s="17">
        <v>0</v>
      </c>
      <c r="E18371" s="17">
        <v>0</v>
      </c>
      <c r="F18371" s="17">
        <v>0</v>
      </c>
      <c r="G18371" s="17">
        <v>0</v>
      </c>
      <c r="H18371" s="17">
        <v>0</v>
      </c>
    </row>
    <row r="18372" spans="1:8">
      <c r="A18372" s="15">
        <v>18367</v>
      </c>
      <c r="B18372" s="16" t="s">
        <v>73</v>
      </c>
      <c r="C18372" s="16" t="s">
        <v>129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73</v>
      </c>
      <c r="C18373" s="16" t="s">
        <v>130</v>
      </c>
      <c r="D18373" s="17">
        <v>0</v>
      </c>
      <c r="E18373" s="17">
        <v>0</v>
      </c>
      <c r="F18373" s="17">
        <v>0</v>
      </c>
      <c r="G18373" s="17">
        <v>0</v>
      </c>
      <c r="H18373" s="17">
        <v>0</v>
      </c>
    </row>
    <row r="18374" spans="1:8">
      <c r="A18374" s="15">
        <v>18369</v>
      </c>
      <c r="B18374" s="16" t="s">
        <v>73</v>
      </c>
      <c r="C18374" s="16" t="s">
        <v>131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73</v>
      </c>
      <c r="C18375" s="16" t="s">
        <v>132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73</v>
      </c>
      <c r="C18376" s="16" t="s">
        <v>381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73</v>
      </c>
      <c r="C18377" s="16" t="s">
        <v>133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73</v>
      </c>
      <c r="C18378" s="16" t="s">
        <v>134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73</v>
      </c>
      <c r="C18379" s="16" t="s">
        <v>135</v>
      </c>
      <c r="D18379" s="17">
        <v>8</v>
      </c>
      <c r="E18379" s="17">
        <v>5</v>
      </c>
      <c r="F18379" s="17">
        <v>53</v>
      </c>
      <c r="G18379" s="17">
        <v>10</v>
      </c>
      <c r="H18379" s="17">
        <v>82</v>
      </c>
    </row>
    <row r="18380" spans="1:8">
      <c r="A18380" s="15">
        <v>18375</v>
      </c>
      <c r="B18380" s="16" t="s">
        <v>73</v>
      </c>
      <c r="C18380" s="16" t="s">
        <v>136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73</v>
      </c>
      <c r="C18381" s="16" t="s">
        <v>137</v>
      </c>
      <c r="D18381" s="17">
        <v>0</v>
      </c>
      <c r="E18381" s="17">
        <v>0</v>
      </c>
      <c r="F18381" s="17">
        <v>0</v>
      </c>
      <c r="G18381" s="17">
        <v>0</v>
      </c>
      <c r="H18381" s="17">
        <v>0</v>
      </c>
    </row>
    <row r="18382" spans="1:8">
      <c r="A18382" s="15">
        <v>18377</v>
      </c>
      <c r="B18382" s="16" t="s">
        <v>73</v>
      </c>
      <c r="C18382" s="16" t="s">
        <v>138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73</v>
      </c>
      <c r="C18383" s="16" t="s">
        <v>139</v>
      </c>
      <c r="D18383" s="17">
        <v>0</v>
      </c>
      <c r="E18383" s="17">
        <v>0</v>
      </c>
      <c r="F18383" s="17">
        <v>0</v>
      </c>
      <c r="G18383" s="17">
        <v>0</v>
      </c>
      <c r="H18383" s="17">
        <v>0</v>
      </c>
    </row>
    <row r="18384" spans="1:8">
      <c r="A18384" s="15">
        <v>18379</v>
      </c>
      <c r="B18384" s="16" t="s">
        <v>73</v>
      </c>
      <c r="C18384" s="16" t="s">
        <v>140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73</v>
      </c>
      <c r="C18385" s="16" t="s">
        <v>141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73</v>
      </c>
      <c r="C18386" s="16" t="s">
        <v>142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73</v>
      </c>
      <c r="C18387" s="16" t="s">
        <v>143</v>
      </c>
      <c r="D18387" s="17">
        <v>0</v>
      </c>
      <c r="E18387" s="17">
        <v>0</v>
      </c>
      <c r="F18387" s="17">
        <v>5</v>
      </c>
      <c r="G18387" s="17">
        <v>0</v>
      </c>
      <c r="H18387" s="17">
        <v>9</v>
      </c>
    </row>
    <row r="18388" spans="1:8">
      <c r="A18388" s="15">
        <v>18383</v>
      </c>
      <c r="B18388" s="16" t="s">
        <v>73</v>
      </c>
      <c r="C18388" s="16" t="s">
        <v>144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73</v>
      </c>
      <c r="C18389" s="16" t="s">
        <v>349</v>
      </c>
      <c r="D18389" s="17">
        <v>0</v>
      </c>
      <c r="E18389" s="17">
        <v>3</v>
      </c>
      <c r="F18389" s="17">
        <v>23</v>
      </c>
      <c r="G18389" s="17">
        <v>6</v>
      </c>
      <c r="H18389" s="17">
        <v>26</v>
      </c>
    </row>
    <row r="18390" spans="1:8">
      <c r="A18390" s="15">
        <v>18385</v>
      </c>
      <c r="B18390" s="16" t="s">
        <v>73</v>
      </c>
      <c r="C18390" s="16" t="s">
        <v>145</v>
      </c>
      <c r="D18390" s="17">
        <v>0</v>
      </c>
      <c r="E18390" s="17">
        <v>0</v>
      </c>
      <c r="F18390" s="17">
        <v>0</v>
      </c>
      <c r="G18390" s="17">
        <v>0</v>
      </c>
      <c r="H18390" s="17">
        <v>0</v>
      </c>
    </row>
    <row r="18391" spans="1:8">
      <c r="A18391" s="15">
        <v>18386</v>
      </c>
      <c r="B18391" s="16" t="s">
        <v>73</v>
      </c>
      <c r="C18391" s="16" t="s">
        <v>146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73</v>
      </c>
      <c r="C18392" s="16" t="s">
        <v>147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73</v>
      </c>
      <c r="C18393" s="16" t="s">
        <v>148</v>
      </c>
      <c r="D18393" s="17">
        <v>0</v>
      </c>
      <c r="E18393" s="17">
        <v>0</v>
      </c>
      <c r="F18393" s="17">
        <v>0</v>
      </c>
      <c r="G18393" s="17">
        <v>0</v>
      </c>
      <c r="H18393" s="17">
        <v>0</v>
      </c>
    </row>
    <row r="18394" spans="1:8">
      <c r="A18394" s="15">
        <v>18389</v>
      </c>
      <c r="B18394" s="16" t="s">
        <v>73</v>
      </c>
      <c r="C18394" s="16" t="s">
        <v>350</v>
      </c>
      <c r="D18394" s="17">
        <v>0</v>
      </c>
      <c r="E18394" s="17">
        <v>0</v>
      </c>
      <c r="F18394" s="17">
        <v>0</v>
      </c>
      <c r="G18394" s="17">
        <v>0</v>
      </c>
      <c r="H18394" s="17">
        <v>0</v>
      </c>
    </row>
    <row r="18395" spans="1:8">
      <c r="A18395" s="15">
        <v>18390</v>
      </c>
      <c r="B18395" s="16" t="s">
        <v>73</v>
      </c>
      <c r="C18395" s="16" t="s">
        <v>149</v>
      </c>
      <c r="D18395" s="17">
        <v>0</v>
      </c>
      <c r="E18395" s="17">
        <v>0</v>
      </c>
      <c r="F18395" s="17">
        <v>0</v>
      </c>
      <c r="G18395" s="17">
        <v>0</v>
      </c>
      <c r="H18395" s="17">
        <v>0</v>
      </c>
    </row>
    <row r="18396" spans="1:8">
      <c r="A18396" s="15">
        <v>18391</v>
      </c>
      <c r="B18396" s="16" t="s">
        <v>73</v>
      </c>
      <c r="C18396" s="16" t="s">
        <v>150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73</v>
      </c>
      <c r="C18397" s="16" t="s">
        <v>351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73</v>
      </c>
      <c r="C18398" s="16" t="s">
        <v>151</v>
      </c>
      <c r="D18398" s="17">
        <v>0</v>
      </c>
      <c r="E18398" s="17">
        <v>0</v>
      </c>
      <c r="F18398" s="17">
        <v>10</v>
      </c>
      <c r="G18398" s="17">
        <v>16</v>
      </c>
      <c r="H18398" s="17">
        <v>22</v>
      </c>
    </row>
    <row r="18399" spans="1:8">
      <c r="A18399" s="15">
        <v>18394</v>
      </c>
      <c r="B18399" s="16" t="s">
        <v>73</v>
      </c>
      <c r="C18399" s="16" t="s">
        <v>152</v>
      </c>
      <c r="D18399" s="17">
        <v>0</v>
      </c>
      <c r="E18399" s="17">
        <v>0</v>
      </c>
      <c r="F18399" s="17">
        <v>0</v>
      </c>
      <c r="G18399" s="17">
        <v>0</v>
      </c>
      <c r="H18399" s="17">
        <v>0</v>
      </c>
    </row>
    <row r="18400" spans="1:8">
      <c r="A18400" s="15">
        <v>18395</v>
      </c>
      <c r="B18400" s="16" t="s">
        <v>73</v>
      </c>
      <c r="C18400" s="16" t="s">
        <v>352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73</v>
      </c>
      <c r="C18401" s="16" t="s">
        <v>153</v>
      </c>
      <c r="D18401" s="17">
        <v>3</v>
      </c>
      <c r="E18401" s="17">
        <v>0</v>
      </c>
      <c r="F18401" s="17">
        <v>5</v>
      </c>
      <c r="G18401" s="17">
        <v>3</v>
      </c>
      <c r="H18401" s="17">
        <v>6</v>
      </c>
    </row>
    <row r="18402" spans="1:8">
      <c r="A18402" s="15">
        <v>18397</v>
      </c>
      <c r="B18402" s="16" t="s">
        <v>73</v>
      </c>
      <c r="C18402" s="16" t="s">
        <v>154</v>
      </c>
      <c r="D18402" s="17">
        <v>0</v>
      </c>
      <c r="E18402" s="17">
        <v>0</v>
      </c>
      <c r="F18402" s="17">
        <v>0</v>
      </c>
      <c r="G18402" s="17">
        <v>3</v>
      </c>
      <c r="H18402" s="17">
        <v>8</v>
      </c>
    </row>
    <row r="18403" spans="1:8">
      <c r="A18403" s="15">
        <v>18398</v>
      </c>
      <c r="B18403" s="16" t="s">
        <v>73</v>
      </c>
      <c r="C18403" s="16" t="s">
        <v>155</v>
      </c>
      <c r="D18403" s="17">
        <v>0</v>
      </c>
      <c r="E18403" s="17">
        <v>0</v>
      </c>
      <c r="F18403" s="17">
        <v>4</v>
      </c>
      <c r="G18403" s="17">
        <v>0</v>
      </c>
      <c r="H18403" s="17">
        <v>7</v>
      </c>
    </row>
    <row r="18404" spans="1:8">
      <c r="A18404" s="15">
        <v>18399</v>
      </c>
      <c r="B18404" s="16" t="s">
        <v>73</v>
      </c>
      <c r="C18404" s="16" t="s">
        <v>156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73</v>
      </c>
      <c r="C18405" s="16" t="s">
        <v>157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73</v>
      </c>
      <c r="C18406" s="16" t="s">
        <v>158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73</v>
      </c>
      <c r="C18407" s="16" t="s">
        <v>159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73</v>
      </c>
      <c r="C18408" s="16" t="s">
        <v>160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73</v>
      </c>
      <c r="C18409" s="16" t="s">
        <v>161</v>
      </c>
      <c r="D18409" s="17">
        <v>0</v>
      </c>
      <c r="E18409" s="17">
        <v>0</v>
      </c>
      <c r="F18409" s="17">
        <v>3</v>
      </c>
      <c r="G18409" s="17">
        <v>9</v>
      </c>
      <c r="H18409" s="17">
        <v>10</v>
      </c>
    </row>
    <row r="18410" spans="1:8">
      <c r="A18410" s="15">
        <v>18405</v>
      </c>
      <c r="B18410" s="16" t="s">
        <v>73</v>
      </c>
      <c r="C18410" s="16" t="s">
        <v>162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73</v>
      </c>
      <c r="C18411" s="16" t="s">
        <v>163</v>
      </c>
      <c r="D18411" s="17">
        <v>88</v>
      </c>
      <c r="E18411" s="17">
        <v>53</v>
      </c>
      <c r="F18411" s="17">
        <v>595</v>
      </c>
      <c r="G18411" s="17">
        <v>362</v>
      </c>
      <c r="H18411" s="17">
        <v>1095</v>
      </c>
    </row>
    <row r="18412" spans="1:8">
      <c r="A18412" s="15">
        <v>18407</v>
      </c>
      <c r="B18412" s="16" t="s">
        <v>73</v>
      </c>
      <c r="C18412" s="16" t="s">
        <v>164</v>
      </c>
      <c r="D18412" s="17">
        <v>0</v>
      </c>
      <c r="E18412" s="17">
        <v>0</v>
      </c>
      <c r="F18412" s="17">
        <v>0</v>
      </c>
      <c r="G18412" s="17">
        <v>0</v>
      </c>
      <c r="H18412" s="17">
        <v>0</v>
      </c>
    </row>
    <row r="18413" spans="1:8">
      <c r="A18413" s="15">
        <v>18408</v>
      </c>
      <c r="B18413" s="16" t="s">
        <v>73</v>
      </c>
      <c r="C18413" s="16" t="s">
        <v>165</v>
      </c>
      <c r="D18413" s="17">
        <v>0</v>
      </c>
      <c r="E18413" s="17">
        <v>0</v>
      </c>
      <c r="F18413" s="17">
        <v>0</v>
      </c>
      <c r="G18413" s="17">
        <v>0</v>
      </c>
      <c r="H18413" s="17">
        <v>0</v>
      </c>
    </row>
    <row r="18414" spans="1:8">
      <c r="A18414" s="15">
        <v>18409</v>
      </c>
      <c r="B18414" s="16" t="s">
        <v>73</v>
      </c>
      <c r="C18414" s="16" t="s">
        <v>166</v>
      </c>
      <c r="D18414" s="17">
        <v>0</v>
      </c>
      <c r="E18414" s="17">
        <v>0</v>
      </c>
      <c r="F18414" s="17">
        <v>0</v>
      </c>
      <c r="G18414" s="17">
        <v>0</v>
      </c>
      <c r="H18414" s="17">
        <v>6</v>
      </c>
    </row>
    <row r="18415" spans="1:8">
      <c r="A18415" s="15">
        <v>18410</v>
      </c>
      <c r="B18415" s="16" t="s">
        <v>73</v>
      </c>
      <c r="C18415" s="16" t="s">
        <v>167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73</v>
      </c>
      <c r="C18416" s="16" t="s">
        <v>168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73</v>
      </c>
      <c r="C18417" s="16" t="s">
        <v>353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73</v>
      </c>
      <c r="C18418" s="16" t="s">
        <v>169</v>
      </c>
      <c r="D18418" s="17">
        <v>0</v>
      </c>
      <c r="E18418" s="17">
        <v>0</v>
      </c>
      <c r="F18418" s="17">
        <v>7</v>
      </c>
      <c r="G18418" s="17">
        <v>0</v>
      </c>
      <c r="H18418" s="17">
        <v>12</v>
      </c>
    </row>
    <row r="18419" spans="1:8">
      <c r="A18419" s="15">
        <v>18414</v>
      </c>
      <c r="B18419" s="16" t="s">
        <v>73</v>
      </c>
      <c r="C18419" s="16" t="s">
        <v>170</v>
      </c>
      <c r="D18419" s="17">
        <v>4</v>
      </c>
      <c r="E18419" s="17">
        <v>0</v>
      </c>
      <c r="F18419" s="17">
        <v>3</v>
      </c>
      <c r="G18419" s="17">
        <v>0</v>
      </c>
      <c r="H18419" s="17">
        <v>9</v>
      </c>
    </row>
    <row r="18420" spans="1:8">
      <c r="A18420" s="15">
        <v>18415</v>
      </c>
      <c r="B18420" s="16" t="s">
        <v>73</v>
      </c>
      <c r="C18420" s="16" t="s">
        <v>171</v>
      </c>
      <c r="D18420" s="17">
        <v>3</v>
      </c>
      <c r="E18420" s="17">
        <v>3</v>
      </c>
      <c r="F18420" s="17">
        <v>23</v>
      </c>
      <c r="G18420" s="17">
        <v>3</v>
      </c>
      <c r="H18420" s="17">
        <v>28</v>
      </c>
    </row>
    <row r="18421" spans="1:8">
      <c r="A18421" s="15">
        <v>18416</v>
      </c>
      <c r="B18421" s="16" t="s">
        <v>73</v>
      </c>
      <c r="C18421" s="16" t="s">
        <v>172</v>
      </c>
      <c r="D18421" s="17">
        <v>0</v>
      </c>
      <c r="E18421" s="17">
        <v>0</v>
      </c>
      <c r="F18421" s="17">
        <v>0</v>
      </c>
      <c r="G18421" s="17">
        <v>0</v>
      </c>
      <c r="H18421" s="17">
        <v>0</v>
      </c>
    </row>
    <row r="18422" spans="1:8">
      <c r="A18422" s="15">
        <v>18417</v>
      </c>
      <c r="B18422" s="16" t="s">
        <v>73</v>
      </c>
      <c r="C18422" s="16" t="s">
        <v>173</v>
      </c>
      <c r="D18422" s="17">
        <v>0</v>
      </c>
      <c r="E18422" s="17">
        <v>0</v>
      </c>
      <c r="F18422" s="17">
        <v>0</v>
      </c>
      <c r="G18422" s="17">
        <v>0</v>
      </c>
      <c r="H18422" s="17">
        <v>0</v>
      </c>
    </row>
    <row r="18423" spans="1:8">
      <c r="A18423" s="15">
        <v>18418</v>
      </c>
      <c r="B18423" s="16" t="s">
        <v>73</v>
      </c>
      <c r="C18423" s="16" t="s">
        <v>174</v>
      </c>
      <c r="D18423" s="17">
        <v>0</v>
      </c>
      <c r="E18423" s="17">
        <v>0</v>
      </c>
      <c r="F18423" s="17">
        <v>0</v>
      </c>
      <c r="G18423" s="17">
        <v>0</v>
      </c>
      <c r="H18423" s="17">
        <v>0</v>
      </c>
    </row>
    <row r="18424" spans="1:8">
      <c r="A18424" s="15">
        <v>18419</v>
      </c>
      <c r="B18424" s="16" t="s">
        <v>73</v>
      </c>
      <c r="C18424" s="16" t="s">
        <v>175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73</v>
      </c>
      <c r="C18425" s="16" t="s">
        <v>176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73</v>
      </c>
      <c r="C18426" s="16" t="s">
        <v>177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73</v>
      </c>
      <c r="C18427" s="16" t="s">
        <v>178</v>
      </c>
      <c r="D18427" s="17">
        <v>0</v>
      </c>
      <c r="E18427" s="17">
        <v>3</v>
      </c>
      <c r="F18427" s="17">
        <v>73</v>
      </c>
      <c r="G18427" s="17">
        <v>76</v>
      </c>
      <c r="H18427" s="17">
        <v>153</v>
      </c>
    </row>
    <row r="18428" spans="1:8">
      <c r="A18428" s="15">
        <v>18423</v>
      </c>
      <c r="B18428" s="16" t="s">
        <v>73</v>
      </c>
      <c r="C18428" s="16" t="s">
        <v>179</v>
      </c>
      <c r="D18428" s="17">
        <v>0</v>
      </c>
      <c r="E18428" s="17">
        <v>0</v>
      </c>
      <c r="F18428" s="17">
        <v>0</v>
      </c>
      <c r="G18428" s="17">
        <v>0</v>
      </c>
      <c r="H18428" s="17">
        <v>4</v>
      </c>
    </row>
    <row r="18429" spans="1:8">
      <c r="A18429" s="15">
        <v>18424</v>
      </c>
      <c r="B18429" s="16" t="s">
        <v>73</v>
      </c>
      <c r="C18429" s="16" t="s">
        <v>180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73</v>
      </c>
      <c r="C18430" s="16" t="s">
        <v>181</v>
      </c>
      <c r="D18430" s="17">
        <v>3</v>
      </c>
      <c r="E18430" s="17">
        <v>0</v>
      </c>
      <c r="F18430" s="17">
        <v>11</v>
      </c>
      <c r="G18430" s="17">
        <v>22</v>
      </c>
      <c r="H18430" s="17">
        <v>40</v>
      </c>
    </row>
    <row r="18431" spans="1:8">
      <c r="A18431" s="15">
        <v>18426</v>
      </c>
      <c r="B18431" s="16" t="s">
        <v>73</v>
      </c>
      <c r="C18431" s="16" t="s">
        <v>182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73</v>
      </c>
      <c r="C18432" s="16" t="s">
        <v>183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73</v>
      </c>
      <c r="C18433" s="16" t="s">
        <v>184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73</v>
      </c>
      <c r="C18434" s="16" t="s">
        <v>185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73</v>
      </c>
      <c r="C18435" s="16" t="s">
        <v>186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73</v>
      </c>
      <c r="C18436" s="16" t="s">
        <v>354</v>
      </c>
      <c r="D18436" s="17">
        <v>0</v>
      </c>
      <c r="E18436" s="17">
        <v>0</v>
      </c>
      <c r="F18436" s="17">
        <v>0</v>
      </c>
      <c r="G18436" s="17">
        <v>0</v>
      </c>
      <c r="H18436" s="17">
        <v>0</v>
      </c>
    </row>
    <row r="18437" spans="1:8">
      <c r="A18437" s="15">
        <v>18432</v>
      </c>
      <c r="B18437" s="16" t="s">
        <v>73</v>
      </c>
      <c r="C18437" s="16" t="s">
        <v>187</v>
      </c>
      <c r="D18437" s="17">
        <v>0</v>
      </c>
      <c r="E18437" s="17">
        <v>0</v>
      </c>
      <c r="F18437" s="17">
        <v>0</v>
      </c>
      <c r="G18437" s="17">
        <v>0</v>
      </c>
      <c r="H18437" s="17">
        <v>0</v>
      </c>
    </row>
    <row r="18438" spans="1:8">
      <c r="A18438" s="15">
        <v>18433</v>
      </c>
      <c r="B18438" s="16" t="s">
        <v>73</v>
      </c>
      <c r="C18438" s="16" t="s">
        <v>188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73</v>
      </c>
      <c r="C18439" s="16" t="s">
        <v>189</v>
      </c>
      <c r="D18439" s="17">
        <v>0</v>
      </c>
      <c r="E18439" s="17">
        <v>0</v>
      </c>
      <c r="F18439" s="17">
        <v>0</v>
      </c>
      <c r="G18439" s="17">
        <v>0</v>
      </c>
      <c r="H18439" s="17">
        <v>0</v>
      </c>
    </row>
    <row r="18440" spans="1:8">
      <c r="A18440" s="15">
        <v>18435</v>
      </c>
      <c r="B18440" s="16" t="s">
        <v>73</v>
      </c>
      <c r="C18440" s="16" t="s">
        <v>190</v>
      </c>
      <c r="D18440" s="17">
        <v>0</v>
      </c>
      <c r="E18440" s="17">
        <v>0</v>
      </c>
      <c r="F18440" s="17">
        <v>0</v>
      </c>
      <c r="G18440" s="17">
        <v>0</v>
      </c>
      <c r="H18440" s="17">
        <v>0</v>
      </c>
    </row>
    <row r="18441" spans="1:8">
      <c r="A18441" s="15">
        <v>18436</v>
      </c>
      <c r="B18441" s="16" t="s">
        <v>73</v>
      </c>
      <c r="C18441" s="16" t="s">
        <v>191</v>
      </c>
      <c r="D18441" s="17">
        <v>0</v>
      </c>
      <c r="E18441" s="17">
        <v>0</v>
      </c>
      <c r="F18441" s="17">
        <v>0</v>
      </c>
      <c r="G18441" s="17">
        <v>0</v>
      </c>
      <c r="H18441" s="17">
        <v>0</v>
      </c>
    </row>
    <row r="18442" spans="1:8">
      <c r="A18442" s="15">
        <v>18437</v>
      </c>
      <c r="B18442" s="16" t="s">
        <v>73</v>
      </c>
      <c r="C18442" s="16" t="s">
        <v>192</v>
      </c>
      <c r="D18442" s="17">
        <v>0</v>
      </c>
      <c r="E18442" s="17">
        <v>0</v>
      </c>
      <c r="F18442" s="17">
        <v>0</v>
      </c>
      <c r="G18442" s="17">
        <v>0</v>
      </c>
      <c r="H18442" s="17">
        <v>0</v>
      </c>
    </row>
    <row r="18443" spans="1:8">
      <c r="A18443" s="15">
        <v>18438</v>
      </c>
      <c r="B18443" s="16" t="s">
        <v>73</v>
      </c>
      <c r="C18443" s="16" t="s">
        <v>355</v>
      </c>
      <c r="D18443" s="17">
        <v>5</v>
      </c>
      <c r="E18443" s="17">
        <v>0</v>
      </c>
      <c r="F18443" s="17">
        <v>13</v>
      </c>
      <c r="G18443" s="17">
        <v>0</v>
      </c>
      <c r="H18443" s="17">
        <v>20</v>
      </c>
    </row>
    <row r="18444" spans="1:8">
      <c r="A18444" s="15">
        <v>18439</v>
      </c>
      <c r="B18444" s="16" t="s">
        <v>73</v>
      </c>
      <c r="C18444" s="16" t="s">
        <v>193</v>
      </c>
      <c r="D18444" s="17">
        <v>0</v>
      </c>
      <c r="E18444" s="17">
        <v>0</v>
      </c>
      <c r="F18444" s="17">
        <v>12</v>
      </c>
      <c r="G18444" s="17">
        <v>5</v>
      </c>
      <c r="H18444" s="17">
        <v>17</v>
      </c>
    </row>
    <row r="18445" spans="1:8">
      <c r="A18445" s="15">
        <v>18440</v>
      </c>
      <c r="B18445" s="16" t="s">
        <v>73</v>
      </c>
      <c r="C18445" s="16" t="s">
        <v>194</v>
      </c>
      <c r="D18445" s="17">
        <v>0</v>
      </c>
      <c r="E18445" s="17">
        <v>0</v>
      </c>
      <c r="F18445" s="17">
        <v>0</v>
      </c>
      <c r="G18445" s="17">
        <v>0</v>
      </c>
      <c r="H18445" s="17">
        <v>0</v>
      </c>
    </row>
    <row r="18446" spans="1:8">
      <c r="A18446" s="15">
        <v>18441</v>
      </c>
      <c r="B18446" s="16" t="s">
        <v>73</v>
      </c>
      <c r="C18446" s="16" t="s">
        <v>195</v>
      </c>
      <c r="D18446" s="17">
        <v>0</v>
      </c>
      <c r="E18446" s="17">
        <v>3</v>
      </c>
      <c r="F18446" s="17">
        <v>52</v>
      </c>
      <c r="G18446" s="17">
        <v>9</v>
      </c>
      <c r="H18446" s="17">
        <v>68</v>
      </c>
    </row>
    <row r="18447" spans="1:8">
      <c r="A18447" s="15">
        <v>18442</v>
      </c>
      <c r="B18447" s="16" t="s">
        <v>73</v>
      </c>
      <c r="C18447" s="16" t="s">
        <v>196</v>
      </c>
      <c r="D18447" s="17">
        <v>0</v>
      </c>
      <c r="E18447" s="17">
        <v>0</v>
      </c>
      <c r="F18447" s="17">
        <v>10</v>
      </c>
      <c r="G18447" s="17">
        <v>5</v>
      </c>
      <c r="H18447" s="17">
        <v>21</v>
      </c>
    </row>
    <row r="18448" spans="1:8">
      <c r="A18448" s="15">
        <v>18443</v>
      </c>
      <c r="B18448" s="16" t="s">
        <v>73</v>
      </c>
      <c r="C18448" s="16" t="s">
        <v>197</v>
      </c>
      <c r="D18448" s="17">
        <v>0</v>
      </c>
      <c r="E18448" s="17">
        <v>0</v>
      </c>
      <c r="F18448" s="17">
        <v>7</v>
      </c>
      <c r="G18448" s="17">
        <v>0</v>
      </c>
      <c r="H18448" s="17">
        <v>7</v>
      </c>
    </row>
    <row r="18449" spans="1:8">
      <c r="A18449" s="15">
        <v>18444</v>
      </c>
      <c r="B18449" s="16" t="s">
        <v>73</v>
      </c>
      <c r="C18449" s="16" t="s">
        <v>198</v>
      </c>
      <c r="D18449" s="17">
        <v>0</v>
      </c>
      <c r="E18449" s="17">
        <v>0</v>
      </c>
      <c r="F18449" s="17">
        <v>0</v>
      </c>
      <c r="G18449" s="17">
        <v>5</v>
      </c>
      <c r="H18449" s="17">
        <v>4</v>
      </c>
    </row>
    <row r="18450" spans="1:8">
      <c r="A18450" s="15">
        <v>18445</v>
      </c>
      <c r="B18450" s="16" t="s">
        <v>73</v>
      </c>
      <c r="C18450" s="16" t="s">
        <v>199</v>
      </c>
      <c r="D18450" s="17">
        <v>14</v>
      </c>
      <c r="E18450" s="17">
        <v>0</v>
      </c>
      <c r="F18450" s="17">
        <v>66</v>
      </c>
      <c r="G18450" s="17">
        <v>21</v>
      </c>
      <c r="H18450" s="17">
        <v>98</v>
      </c>
    </row>
    <row r="18451" spans="1:8">
      <c r="A18451" s="15">
        <v>18446</v>
      </c>
      <c r="B18451" s="16" t="s">
        <v>73</v>
      </c>
      <c r="C18451" s="16" t="s">
        <v>200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73</v>
      </c>
      <c r="C18452" s="16" t="s">
        <v>201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73</v>
      </c>
      <c r="C18453" s="16" t="s">
        <v>202</v>
      </c>
      <c r="D18453" s="17">
        <v>0</v>
      </c>
      <c r="E18453" s="17">
        <v>0</v>
      </c>
      <c r="F18453" s="17">
        <v>38</v>
      </c>
      <c r="G18453" s="17">
        <v>52</v>
      </c>
      <c r="H18453" s="17">
        <v>92</v>
      </c>
    </row>
    <row r="18454" spans="1:8">
      <c r="A18454" s="15">
        <v>18449</v>
      </c>
      <c r="B18454" s="16" t="s">
        <v>73</v>
      </c>
      <c r="C18454" s="16" t="s">
        <v>203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73</v>
      </c>
      <c r="C18455" s="16" t="s">
        <v>204</v>
      </c>
      <c r="D18455" s="17">
        <v>0</v>
      </c>
      <c r="E18455" s="17">
        <v>9</v>
      </c>
      <c r="F18455" s="17">
        <v>17</v>
      </c>
      <c r="G18455" s="17">
        <v>0</v>
      </c>
      <c r="H18455" s="17">
        <v>25</v>
      </c>
    </row>
    <row r="18456" spans="1:8">
      <c r="A18456" s="15">
        <v>18451</v>
      </c>
      <c r="B18456" s="16" t="s">
        <v>73</v>
      </c>
      <c r="C18456" s="16" t="s">
        <v>205</v>
      </c>
      <c r="D18456" s="17">
        <v>0</v>
      </c>
      <c r="E18456" s="17">
        <v>0</v>
      </c>
      <c r="F18456" s="17">
        <v>0</v>
      </c>
      <c r="G18456" s="17">
        <v>0</v>
      </c>
      <c r="H18456" s="17">
        <v>0</v>
      </c>
    </row>
    <row r="18457" spans="1:8">
      <c r="A18457" s="15">
        <v>18452</v>
      </c>
      <c r="B18457" s="16" t="s">
        <v>73</v>
      </c>
      <c r="C18457" s="16" t="s">
        <v>356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73</v>
      </c>
      <c r="C18458" s="16" t="s">
        <v>206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73</v>
      </c>
      <c r="C18459" s="16" t="s">
        <v>207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73</v>
      </c>
      <c r="C18460" s="16" t="s">
        <v>208</v>
      </c>
      <c r="D18460" s="17">
        <v>0</v>
      </c>
      <c r="E18460" s="17">
        <v>0</v>
      </c>
      <c r="F18460" s="17">
        <v>4</v>
      </c>
      <c r="G18460" s="17">
        <v>3</v>
      </c>
      <c r="H18460" s="17">
        <v>4</v>
      </c>
    </row>
    <row r="18461" spans="1:8">
      <c r="A18461" s="15">
        <v>18456</v>
      </c>
      <c r="B18461" s="16" t="s">
        <v>73</v>
      </c>
      <c r="C18461" s="16" t="s">
        <v>209</v>
      </c>
      <c r="D18461" s="17">
        <v>0</v>
      </c>
      <c r="E18461" s="17">
        <v>0</v>
      </c>
      <c r="F18461" s="17">
        <v>0</v>
      </c>
      <c r="G18461" s="17">
        <v>0</v>
      </c>
      <c r="H18461" s="17">
        <v>0</v>
      </c>
    </row>
    <row r="18462" spans="1:8">
      <c r="A18462" s="15">
        <v>18457</v>
      </c>
      <c r="B18462" s="16" t="s">
        <v>73</v>
      </c>
      <c r="C18462" s="16" t="s">
        <v>357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73</v>
      </c>
      <c r="C18463" s="16" t="s">
        <v>358</v>
      </c>
      <c r="D18463" s="17">
        <v>6</v>
      </c>
      <c r="E18463" s="17">
        <v>4</v>
      </c>
      <c r="F18463" s="17">
        <v>4</v>
      </c>
      <c r="G18463" s="17">
        <v>0</v>
      </c>
      <c r="H18463" s="17">
        <v>11</v>
      </c>
    </row>
    <row r="18464" spans="1:8">
      <c r="A18464" s="15">
        <v>18459</v>
      </c>
      <c r="B18464" s="16" t="s">
        <v>73</v>
      </c>
      <c r="C18464" s="16" t="s">
        <v>359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73</v>
      </c>
      <c r="C18465" s="16" t="s">
        <v>210</v>
      </c>
      <c r="D18465" s="17">
        <v>0</v>
      </c>
      <c r="E18465" s="17">
        <v>0</v>
      </c>
      <c r="F18465" s="17">
        <v>0</v>
      </c>
      <c r="G18465" s="17">
        <v>0</v>
      </c>
      <c r="H18465" s="17">
        <v>0</v>
      </c>
    </row>
    <row r="18466" spans="1:8">
      <c r="A18466" s="15">
        <v>18461</v>
      </c>
      <c r="B18466" s="16" t="s">
        <v>73</v>
      </c>
      <c r="C18466" s="16" t="s">
        <v>360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73</v>
      </c>
      <c r="C18467" s="16" t="s">
        <v>211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73</v>
      </c>
      <c r="C18468" s="16" t="s">
        <v>212</v>
      </c>
      <c r="D18468" s="17">
        <v>0</v>
      </c>
      <c r="E18468" s="17">
        <v>0</v>
      </c>
      <c r="F18468" s="17">
        <v>5</v>
      </c>
      <c r="G18468" s="17">
        <v>8</v>
      </c>
      <c r="H18468" s="17">
        <v>8</v>
      </c>
    </row>
    <row r="18469" spans="1:8">
      <c r="A18469" s="15">
        <v>18464</v>
      </c>
      <c r="B18469" s="16" t="s">
        <v>73</v>
      </c>
      <c r="C18469" s="16" t="s">
        <v>213</v>
      </c>
      <c r="D18469" s="17">
        <v>0</v>
      </c>
      <c r="E18469" s="17">
        <v>0</v>
      </c>
      <c r="F18469" s="17">
        <v>4</v>
      </c>
      <c r="G18469" s="17">
        <v>0</v>
      </c>
      <c r="H18469" s="17">
        <v>6</v>
      </c>
    </row>
    <row r="18470" spans="1:8">
      <c r="A18470" s="15">
        <v>18465</v>
      </c>
      <c r="B18470" s="16" t="s">
        <v>73</v>
      </c>
      <c r="C18470" s="16" t="s">
        <v>214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73</v>
      </c>
      <c r="C18471" s="16" t="s">
        <v>215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73</v>
      </c>
      <c r="C18472" s="16" t="s">
        <v>216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73</v>
      </c>
      <c r="C18473" s="16" t="s">
        <v>217</v>
      </c>
      <c r="D18473" s="17">
        <v>0</v>
      </c>
      <c r="E18473" s="17">
        <v>0</v>
      </c>
      <c r="F18473" s="17">
        <v>0</v>
      </c>
      <c r="G18473" s="17">
        <v>0</v>
      </c>
      <c r="H18473" s="17">
        <v>0</v>
      </c>
    </row>
    <row r="18474" spans="1:8">
      <c r="A18474" s="15">
        <v>18469</v>
      </c>
      <c r="B18474" s="16" t="s">
        <v>73</v>
      </c>
      <c r="C18474" s="16" t="s">
        <v>218</v>
      </c>
      <c r="D18474" s="17">
        <v>0</v>
      </c>
      <c r="E18474" s="17">
        <v>0</v>
      </c>
      <c r="F18474" s="17">
        <v>0</v>
      </c>
      <c r="G18474" s="17">
        <v>9</v>
      </c>
      <c r="H18474" s="17">
        <v>9</v>
      </c>
    </row>
    <row r="18475" spans="1:8">
      <c r="A18475" s="15">
        <v>18470</v>
      </c>
      <c r="B18475" s="16" t="s">
        <v>73</v>
      </c>
      <c r="C18475" s="16" t="s">
        <v>219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73</v>
      </c>
      <c r="C18476" s="16" t="s">
        <v>361</v>
      </c>
      <c r="D18476" s="17">
        <v>0</v>
      </c>
      <c r="E18476" s="17">
        <v>0</v>
      </c>
      <c r="F18476" s="17">
        <v>0</v>
      </c>
      <c r="G18476" s="17">
        <v>0</v>
      </c>
      <c r="H18476" s="17">
        <v>0</v>
      </c>
    </row>
    <row r="18477" spans="1:8">
      <c r="A18477" s="15">
        <v>18472</v>
      </c>
      <c r="B18477" s="16" t="s">
        <v>73</v>
      </c>
      <c r="C18477" s="16" t="s">
        <v>220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73</v>
      </c>
      <c r="C18478" s="16" t="s">
        <v>221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73</v>
      </c>
      <c r="C18479" s="16" t="s">
        <v>222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73</v>
      </c>
      <c r="C18480" s="16" t="s">
        <v>223</v>
      </c>
      <c r="D18480" s="17">
        <v>0</v>
      </c>
      <c r="E18480" s="17">
        <v>5</v>
      </c>
      <c r="F18480" s="17">
        <v>15</v>
      </c>
      <c r="G18480" s="17">
        <v>6</v>
      </c>
      <c r="H18480" s="17">
        <v>21</v>
      </c>
    </row>
    <row r="18481" spans="1:8">
      <c r="A18481" s="15">
        <v>18476</v>
      </c>
      <c r="B18481" s="16" t="s">
        <v>73</v>
      </c>
      <c r="C18481" s="16" t="s">
        <v>224</v>
      </c>
      <c r="D18481" s="17">
        <v>0</v>
      </c>
      <c r="E18481" s="17">
        <v>0</v>
      </c>
      <c r="F18481" s="17">
        <v>0</v>
      </c>
      <c r="G18481" s="17">
        <v>0</v>
      </c>
      <c r="H18481" s="17">
        <v>0</v>
      </c>
    </row>
    <row r="18482" spans="1:8">
      <c r="A18482" s="15">
        <v>18477</v>
      </c>
      <c r="B18482" s="16" t="s">
        <v>73</v>
      </c>
      <c r="C18482" s="16" t="s">
        <v>225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73</v>
      </c>
      <c r="C18483" s="16" t="s">
        <v>226</v>
      </c>
      <c r="D18483" s="17">
        <v>0</v>
      </c>
      <c r="E18483" s="17">
        <v>0</v>
      </c>
      <c r="F18483" s="17">
        <v>18</v>
      </c>
      <c r="G18483" s="17">
        <v>25</v>
      </c>
      <c r="H18483" s="17">
        <v>45</v>
      </c>
    </row>
    <row r="18484" spans="1:8">
      <c r="A18484" s="15">
        <v>18479</v>
      </c>
      <c r="B18484" s="16" t="s">
        <v>73</v>
      </c>
      <c r="C18484" s="16" t="s">
        <v>227</v>
      </c>
      <c r="D18484" s="17">
        <v>0</v>
      </c>
      <c r="E18484" s="17">
        <v>0</v>
      </c>
      <c r="F18484" s="17">
        <v>0</v>
      </c>
      <c r="G18484" s="17">
        <v>0</v>
      </c>
      <c r="H18484" s="17">
        <v>0</v>
      </c>
    </row>
    <row r="18485" spans="1:8">
      <c r="A18485" s="15">
        <v>18480</v>
      </c>
      <c r="B18485" s="16" t="s">
        <v>73</v>
      </c>
      <c r="C18485" s="16" t="s">
        <v>228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73</v>
      </c>
      <c r="C18486" s="16" t="s">
        <v>373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73</v>
      </c>
      <c r="C18487" s="16" t="s">
        <v>229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73</v>
      </c>
      <c r="C18488" s="16" t="s">
        <v>230</v>
      </c>
      <c r="D18488" s="17">
        <v>0</v>
      </c>
      <c r="E18488" s="17">
        <v>0</v>
      </c>
      <c r="F18488" s="17">
        <v>9</v>
      </c>
      <c r="G18488" s="17">
        <v>4</v>
      </c>
      <c r="H18488" s="17">
        <v>8</v>
      </c>
    </row>
    <row r="18489" spans="1:8">
      <c r="A18489" s="15">
        <v>18484</v>
      </c>
      <c r="B18489" s="16" t="s">
        <v>73</v>
      </c>
      <c r="C18489" s="16" t="s">
        <v>231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73</v>
      </c>
      <c r="C18490" s="16" t="s">
        <v>232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73</v>
      </c>
      <c r="C18491" s="16" t="s">
        <v>233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73</v>
      </c>
      <c r="C18492" s="16" t="s">
        <v>362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73</v>
      </c>
      <c r="C18493" s="16" t="s">
        <v>234</v>
      </c>
      <c r="D18493" s="17">
        <v>0</v>
      </c>
      <c r="E18493" s="17">
        <v>0</v>
      </c>
      <c r="F18493" s="17">
        <v>0</v>
      </c>
      <c r="G18493" s="17">
        <v>0</v>
      </c>
      <c r="H18493" s="17">
        <v>0</v>
      </c>
    </row>
    <row r="18494" spans="1:8">
      <c r="A18494" s="15">
        <v>18489</v>
      </c>
      <c r="B18494" s="16" t="s">
        <v>73</v>
      </c>
      <c r="C18494" s="16" t="s">
        <v>235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73</v>
      </c>
      <c r="C18495" s="16" t="s">
        <v>236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73</v>
      </c>
      <c r="C18496" s="16" t="s">
        <v>237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73</v>
      </c>
      <c r="C18497" s="16" t="s">
        <v>238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73</v>
      </c>
      <c r="C18498" s="16" t="s">
        <v>239</v>
      </c>
      <c r="D18498" s="17">
        <v>0</v>
      </c>
      <c r="E18498" s="17">
        <v>0</v>
      </c>
      <c r="F18498" s="17">
        <v>0</v>
      </c>
      <c r="G18498" s="17">
        <v>0</v>
      </c>
      <c r="H18498" s="17">
        <v>0</v>
      </c>
    </row>
    <row r="18499" spans="1:8">
      <c r="A18499" s="15">
        <v>18494</v>
      </c>
      <c r="B18499" s="16" t="s">
        <v>73</v>
      </c>
      <c r="C18499" s="16" t="s">
        <v>374</v>
      </c>
      <c r="D18499" s="17">
        <v>0</v>
      </c>
      <c r="E18499" s="17">
        <v>0</v>
      </c>
      <c r="F18499" s="17">
        <v>0</v>
      </c>
      <c r="G18499" s="17">
        <v>0</v>
      </c>
      <c r="H18499" s="17">
        <v>0</v>
      </c>
    </row>
    <row r="18500" spans="1:8">
      <c r="A18500" s="15">
        <v>18495</v>
      </c>
      <c r="B18500" s="16" t="s">
        <v>73</v>
      </c>
      <c r="C18500" s="16" t="s">
        <v>240</v>
      </c>
      <c r="D18500" s="17">
        <v>0</v>
      </c>
      <c r="E18500" s="17">
        <v>0</v>
      </c>
      <c r="F18500" s="17">
        <v>0</v>
      </c>
      <c r="G18500" s="17">
        <v>0</v>
      </c>
      <c r="H18500" s="17">
        <v>3</v>
      </c>
    </row>
    <row r="18501" spans="1:8">
      <c r="A18501" s="15">
        <v>18496</v>
      </c>
      <c r="B18501" s="16" t="s">
        <v>73</v>
      </c>
      <c r="C18501" s="16" t="s">
        <v>241</v>
      </c>
      <c r="D18501" s="17">
        <v>0</v>
      </c>
      <c r="E18501" s="17">
        <v>0</v>
      </c>
      <c r="F18501" s="17">
        <v>0</v>
      </c>
      <c r="G18501" s="17">
        <v>0</v>
      </c>
      <c r="H18501" s="17">
        <v>0</v>
      </c>
    </row>
    <row r="18502" spans="1:8">
      <c r="A18502" s="15">
        <v>18497</v>
      </c>
      <c r="B18502" s="16" t="s">
        <v>73</v>
      </c>
      <c r="C18502" s="16" t="s">
        <v>382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73</v>
      </c>
      <c r="C18503" s="16" t="s">
        <v>242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73</v>
      </c>
      <c r="C18504" s="16" t="s">
        <v>243</v>
      </c>
      <c r="D18504" s="17">
        <v>0</v>
      </c>
      <c r="E18504" s="17">
        <v>0</v>
      </c>
      <c r="F18504" s="17">
        <v>0</v>
      </c>
      <c r="G18504" s="17">
        <v>0</v>
      </c>
      <c r="H18504" s="17">
        <v>0</v>
      </c>
    </row>
    <row r="18505" spans="1:8">
      <c r="A18505" s="15">
        <v>18500</v>
      </c>
      <c r="B18505" s="16" t="s">
        <v>73</v>
      </c>
      <c r="C18505" s="16" t="s">
        <v>244</v>
      </c>
      <c r="D18505" s="17">
        <v>0</v>
      </c>
      <c r="E18505" s="17">
        <v>0</v>
      </c>
      <c r="F18505" s="17">
        <v>4</v>
      </c>
      <c r="G18505" s="17">
        <v>0</v>
      </c>
      <c r="H18505" s="17">
        <v>6</v>
      </c>
    </row>
    <row r="18506" spans="1:8">
      <c r="A18506" s="15">
        <v>18501</v>
      </c>
      <c r="B18506" s="16" t="s">
        <v>73</v>
      </c>
      <c r="C18506" s="16" t="s">
        <v>245</v>
      </c>
      <c r="D18506" s="17">
        <v>4</v>
      </c>
      <c r="E18506" s="17">
        <v>3</v>
      </c>
      <c r="F18506" s="17">
        <v>45</v>
      </c>
      <c r="G18506" s="17">
        <v>73</v>
      </c>
      <c r="H18506" s="17">
        <v>124</v>
      </c>
    </row>
    <row r="18507" spans="1:8">
      <c r="A18507" s="15">
        <v>18502</v>
      </c>
      <c r="B18507" s="16" t="s">
        <v>73</v>
      </c>
      <c r="C18507" s="16" t="s">
        <v>246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73</v>
      </c>
      <c r="C18508" s="16" t="s">
        <v>247</v>
      </c>
      <c r="D18508" s="17">
        <v>17</v>
      </c>
      <c r="E18508" s="17">
        <v>27</v>
      </c>
      <c r="F18508" s="17">
        <v>248</v>
      </c>
      <c r="G18508" s="17">
        <v>42</v>
      </c>
      <c r="H18508" s="17">
        <v>336</v>
      </c>
    </row>
    <row r="18509" spans="1:8">
      <c r="A18509" s="15">
        <v>18504</v>
      </c>
      <c r="B18509" s="16" t="s">
        <v>73</v>
      </c>
      <c r="C18509" s="16" t="s">
        <v>248</v>
      </c>
      <c r="D18509" s="17">
        <v>0</v>
      </c>
      <c r="E18509" s="17">
        <v>0</v>
      </c>
      <c r="F18509" s="17">
        <v>0</v>
      </c>
      <c r="G18509" s="17">
        <v>0</v>
      </c>
      <c r="H18509" s="17">
        <v>0</v>
      </c>
    </row>
    <row r="18510" spans="1:8">
      <c r="A18510" s="15">
        <v>18505</v>
      </c>
      <c r="B18510" s="16" t="s">
        <v>73</v>
      </c>
      <c r="C18510" s="16" t="s">
        <v>249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73</v>
      </c>
      <c r="C18511" s="16" t="s">
        <v>250</v>
      </c>
      <c r="D18511" s="17">
        <v>0</v>
      </c>
      <c r="E18511" s="17">
        <v>0</v>
      </c>
      <c r="F18511" s="17">
        <v>4</v>
      </c>
      <c r="G18511" s="17">
        <v>0</v>
      </c>
      <c r="H18511" s="17">
        <v>4</v>
      </c>
    </row>
    <row r="18512" spans="1:8">
      <c r="A18512" s="15">
        <v>18507</v>
      </c>
      <c r="B18512" s="16" t="s">
        <v>73</v>
      </c>
      <c r="C18512" s="16" t="s">
        <v>251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73</v>
      </c>
      <c r="C18513" s="16" t="s">
        <v>252</v>
      </c>
      <c r="D18513" s="17">
        <v>0</v>
      </c>
      <c r="E18513" s="17">
        <v>0</v>
      </c>
      <c r="F18513" s="17">
        <v>0</v>
      </c>
      <c r="G18513" s="17">
        <v>0</v>
      </c>
      <c r="H18513" s="17">
        <v>0</v>
      </c>
    </row>
    <row r="18514" spans="1:8">
      <c r="A18514" s="15">
        <v>18509</v>
      </c>
      <c r="B18514" s="16" t="s">
        <v>73</v>
      </c>
      <c r="C18514" s="16" t="s">
        <v>253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73</v>
      </c>
      <c r="C18515" s="16" t="s">
        <v>254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73</v>
      </c>
      <c r="C18516" s="16" t="s">
        <v>255</v>
      </c>
      <c r="D18516" s="17">
        <v>0</v>
      </c>
      <c r="E18516" s="17">
        <v>0</v>
      </c>
      <c r="F18516" s="17">
        <v>0</v>
      </c>
      <c r="G18516" s="17">
        <v>0</v>
      </c>
      <c r="H18516" s="17">
        <v>0</v>
      </c>
    </row>
    <row r="18517" spans="1:8">
      <c r="A18517" s="15">
        <v>18512</v>
      </c>
      <c r="B18517" s="16" t="s">
        <v>73</v>
      </c>
      <c r="C18517" s="16" t="s">
        <v>256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73</v>
      </c>
      <c r="C18518" s="16" t="s">
        <v>257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73</v>
      </c>
      <c r="C18519" s="16" t="s">
        <v>258</v>
      </c>
      <c r="D18519" s="17">
        <v>0</v>
      </c>
      <c r="E18519" s="17">
        <v>0</v>
      </c>
      <c r="F18519" s="17">
        <v>16</v>
      </c>
      <c r="G18519" s="17">
        <v>16</v>
      </c>
      <c r="H18519" s="17">
        <v>29</v>
      </c>
    </row>
    <row r="18520" spans="1:8">
      <c r="A18520" s="15">
        <v>18515</v>
      </c>
      <c r="B18520" s="16" t="s">
        <v>73</v>
      </c>
      <c r="C18520" s="16" t="s">
        <v>259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73</v>
      </c>
      <c r="C18521" s="16" t="s">
        <v>260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73</v>
      </c>
      <c r="C18522" s="16" t="s">
        <v>261</v>
      </c>
      <c r="D18522" s="17">
        <v>3</v>
      </c>
      <c r="E18522" s="17">
        <v>0</v>
      </c>
      <c r="F18522" s="17">
        <v>3</v>
      </c>
      <c r="G18522" s="17">
        <v>0</v>
      </c>
      <c r="H18522" s="17">
        <v>4</v>
      </c>
    </row>
    <row r="18523" spans="1:8">
      <c r="A18523" s="15">
        <v>18518</v>
      </c>
      <c r="B18523" s="16" t="s">
        <v>73</v>
      </c>
      <c r="C18523" s="16" t="s">
        <v>262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73</v>
      </c>
      <c r="C18524" s="16" t="s">
        <v>263</v>
      </c>
      <c r="D18524" s="17">
        <v>0</v>
      </c>
      <c r="E18524" s="17">
        <v>0</v>
      </c>
      <c r="F18524" s="17">
        <v>0</v>
      </c>
      <c r="G18524" s="17">
        <v>0</v>
      </c>
      <c r="H18524" s="17">
        <v>3</v>
      </c>
    </row>
    <row r="18525" spans="1:8">
      <c r="A18525" s="15">
        <v>18520</v>
      </c>
      <c r="B18525" s="16" t="s">
        <v>73</v>
      </c>
      <c r="C18525" s="16" t="s">
        <v>264</v>
      </c>
      <c r="D18525" s="17">
        <v>0</v>
      </c>
      <c r="E18525" s="17">
        <v>0</v>
      </c>
      <c r="F18525" s="17">
        <v>0</v>
      </c>
      <c r="G18525" s="17">
        <v>0</v>
      </c>
      <c r="H18525" s="17">
        <v>0</v>
      </c>
    </row>
    <row r="18526" spans="1:8">
      <c r="A18526" s="15">
        <v>18521</v>
      </c>
      <c r="B18526" s="16" t="s">
        <v>73</v>
      </c>
      <c r="C18526" s="16" t="s">
        <v>265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73</v>
      </c>
      <c r="C18527" s="16" t="s">
        <v>266</v>
      </c>
      <c r="D18527" s="17">
        <v>3</v>
      </c>
      <c r="E18527" s="17">
        <v>0</v>
      </c>
      <c r="F18527" s="17">
        <v>8</v>
      </c>
      <c r="G18527" s="17">
        <v>0</v>
      </c>
      <c r="H18527" s="17">
        <v>13</v>
      </c>
    </row>
    <row r="18528" spans="1:8">
      <c r="A18528" s="15">
        <v>18523</v>
      </c>
      <c r="B18528" s="16" t="s">
        <v>73</v>
      </c>
      <c r="C18528" s="16" t="s">
        <v>267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73</v>
      </c>
      <c r="C18529" s="16" t="s">
        <v>268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73</v>
      </c>
      <c r="C18530" s="16" t="s">
        <v>269</v>
      </c>
      <c r="D18530" s="17">
        <v>11</v>
      </c>
      <c r="E18530" s="17">
        <v>4</v>
      </c>
      <c r="F18530" s="17">
        <v>40</v>
      </c>
      <c r="G18530" s="17">
        <v>0</v>
      </c>
      <c r="H18530" s="17">
        <v>52</v>
      </c>
    </row>
    <row r="18531" spans="1:8">
      <c r="A18531" s="15">
        <v>18526</v>
      </c>
      <c r="B18531" s="16" t="s">
        <v>73</v>
      </c>
      <c r="C18531" s="16" t="s">
        <v>363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73</v>
      </c>
      <c r="C18532" s="16" t="s">
        <v>270</v>
      </c>
      <c r="D18532" s="17">
        <v>0</v>
      </c>
      <c r="E18532" s="17">
        <v>0</v>
      </c>
      <c r="F18532" s="17">
        <v>9</v>
      </c>
      <c r="G18532" s="17">
        <v>8</v>
      </c>
      <c r="H18532" s="17">
        <v>19</v>
      </c>
    </row>
    <row r="18533" spans="1:8">
      <c r="A18533" s="15">
        <v>18528</v>
      </c>
      <c r="B18533" s="16" t="s">
        <v>73</v>
      </c>
      <c r="C18533" s="16" t="s">
        <v>271</v>
      </c>
      <c r="D18533" s="17">
        <v>0</v>
      </c>
      <c r="E18533" s="17">
        <v>0</v>
      </c>
      <c r="F18533" s="17">
        <v>7</v>
      </c>
      <c r="G18533" s="17">
        <v>4</v>
      </c>
      <c r="H18533" s="17">
        <v>12</v>
      </c>
    </row>
    <row r="18534" spans="1:8">
      <c r="A18534" s="15">
        <v>18529</v>
      </c>
      <c r="B18534" s="16" t="s">
        <v>73</v>
      </c>
      <c r="C18534" s="16" t="s">
        <v>272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73</v>
      </c>
      <c r="C18535" s="16" t="s">
        <v>273</v>
      </c>
      <c r="D18535" s="17">
        <v>0</v>
      </c>
      <c r="E18535" s="17">
        <v>0</v>
      </c>
      <c r="F18535" s="17">
        <v>0</v>
      </c>
      <c r="G18535" s="17">
        <v>0</v>
      </c>
      <c r="H18535" s="17">
        <v>0</v>
      </c>
    </row>
    <row r="18536" spans="1:8">
      <c r="A18536" s="15">
        <v>18531</v>
      </c>
      <c r="B18536" s="16" t="s">
        <v>73</v>
      </c>
      <c r="C18536" s="16" t="s">
        <v>274</v>
      </c>
      <c r="D18536" s="17">
        <v>0</v>
      </c>
      <c r="E18536" s="17">
        <v>0</v>
      </c>
      <c r="F18536" s="17">
        <v>0</v>
      </c>
      <c r="G18536" s="17">
        <v>0</v>
      </c>
      <c r="H18536" s="17">
        <v>3</v>
      </c>
    </row>
    <row r="18537" spans="1:8">
      <c r="A18537" s="15">
        <v>18532</v>
      </c>
      <c r="B18537" s="16" t="s">
        <v>73</v>
      </c>
      <c r="C18537" s="16" t="s">
        <v>275</v>
      </c>
      <c r="D18537" s="17">
        <v>5</v>
      </c>
      <c r="E18537" s="17">
        <v>0</v>
      </c>
      <c r="F18537" s="17">
        <v>7</v>
      </c>
      <c r="G18537" s="17">
        <v>0</v>
      </c>
      <c r="H18537" s="17">
        <v>8</v>
      </c>
    </row>
    <row r="18538" spans="1:8">
      <c r="A18538" s="15">
        <v>18533</v>
      </c>
      <c r="B18538" s="16" t="s">
        <v>73</v>
      </c>
      <c r="C18538" s="16" t="s">
        <v>276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73</v>
      </c>
      <c r="C18539" s="16" t="s">
        <v>277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73</v>
      </c>
      <c r="C18540" s="16" t="s">
        <v>278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73</v>
      </c>
      <c r="C18541" s="16" t="s">
        <v>364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73</v>
      </c>
      <c r="C18542" s="16" t="s">
        <v>279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73</v>
      </c>
      <c r="C18543" s="16" t="s">
        <v>280</v>
      </c>
      <c r="D18543" s="17">
        <v>0</v>
      </c>
      <c r="E18543" s="17">
        <v>0</v>
      </c>
      <c r="F18543" s="17">
        <v>88</v>
      </c>
      <c r="G18543" s="17">
        <v>58</v>
      </c>
      <c r="H18543" s="17">
        <v>150</v>
      </c>
    </row>
    <row r="18544" spans="1:8">
      <c r="A18544" s="15">
        <v>18539</v>
      </c>
      <c r="B18544" s="16" t="s">
        <v>73</v>
      </c>
      <c r="C18544" s="16" t="s">
        <v>281</v>
      </c>
      <c r="D18544" s="17">
        <v>0</v>
      </c>
      <c r="E18544" s="17">
        <v>0</v>
      </c>
      <c r="F18544" s="17">
        <v>0</v>
      </c>
      <c r="G18544" s="17">
        <v>0</v>
      </c>
      <c r="H18544" s="17">
        <v>0</v>
      </c>
    </row>
    <row r="18545" spans="1:8">
      <c r="A18545" s="15">
        <v>18540</v>
      </c>
      <c r="B18545" s="16" t="s">
        <v>73</v>
      </c>
      <c r="C18545" s="16" t="s">
        <v>282</v>
      </c>
      <c r="D18545" s="17">
        <v>0</v>
      </c>
      <c r="E18545" s="17">
        <v>0</v>
      </c>
      <c r="F18545" s="17">
        <v>0</v>
      </c>
      <c r="G18545" s="17">
        <v>6</v>
      </c>
      <c r="H18545" s="17">
        <v>7</v>
      </c>
    </row>
    <row r="18546" spans="1:8">
      <c r="A18546" s="15">
        <v>18541</v>
      </c>
      <c r="B18546" s="16" t="s">
        <v>73</v>
      </c>
      <c r="C18546" s="16" t="s">
        <v>283</v>
      </c>
      <c r="D18546" s="17">
        <v>0</v>
      </c>
      <c r="E18546" s="17">
        <v>0</v>
      </c>
      <c r="F18546" s="17">
        <v>0</v>
      </c>
      <c r="G18546" s="17">
        <v>0</v>
      </c>
      <c r="H18546" s="17">
        <v>0</v>
      </c>
    </row>
    <row r="18547" spans="1:8">
      <c r="A18547" s="15">
        <v>18542</v>
      </c>
      <c r="B18547" s="16" t="s">
        <v>73</v>
      </c>
      <c r="C18547" s="16" t="s">
        <v>284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73</v>
      </c>
      <c r="C18548" s="16" t="s">
        <v>285</v>
      </c>
      <c r="D18548" s="17">
        <v>0</v>
      </c>
      <c r="E18548" s="17">
        <v>0</v>
      </c>
      <c r="F18548" s="17">
        <v>9</v>
      </c>
      <c r="G18548" s="17">
        <v>0</v>
      </c>
      <c r="H18548" s="17">
        <v>10</v>
      </c>
    </row>
    <row r="18549" spans="1:8">
      <c r="A18549" s="15">
        <v>18544</v>
      </c>
      <c r="B18549" s="16" t="s">
        <v>73</v>
      </c>
      <c r="C18549" s="16" t="s">
        <v>375</v>
      </c>
      <c r="D18549" s="17">
        <v>0</v>
      </c>
      <c r="E18549" s="17">
        <v>0</v>
      </c>
      <c r="F18549" s="17">
        <v>0</v>
      </c>
      <c r="G18549" s="17">
        <v>0</v>
      </c>
      <c r="H18549" s="17">
        <v>0</v>
      </c>
    </row>
    <row r="18550" spans="1:8">
      <c r="A18550" s="15">
        <v>18545</v>
      </c>
      <c r="B18550" s="16" t="s">
        <v>73</v>
      </c>
      <c r="C18550" s="16" t="s">
        <v>286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73</v>
      </c>
      <c r="C18551" s="16" t="s">
        <v>287</v>
      </c>
      <c r="D18551" s="17">
        <v>0</v>
      </c>
      <c r="E18551" s="17">
        <v>0</v>
      </c>
      <c r="F18551" s="17">
        <v>3</v>
      </c>
      <c r="G18551" s="17">
        <v>4</v>
      </c>
      <c r="H18551" s="17">
        <v>8</v>
      </c>
    </row>
    <row r="18552" spans="1:8">
      <c r="A18552" s="15">
        <v>18547</v>
      </c>
      <c r="B18552" s="16" t="s">
        <v>73</v>
      </c>
      <c r="C18552" s="16" t="s">
        <v>288</v>
      </c>
      <c r="D18552" s="17">
        <v>0</v>
      </c>
      <c r="E18552" s="17">
        <v>0</v>
      </c>
      <c r="F18552" s="17">
        <v>0</v>
      </c>
      <c r="G18552" s="17">
        <v>0</v>
      </c>
      <c r="H18552" s="17">
        <v>0</v>
      </c>
    </row>
    <row r="18553" spans="1:8">
      <c r="A18553" s="15">
        <v>18548</v>
      </c>
      <c r="B18553" s="16" t="s">
        <v>73</v>
      </c>
      <c r="C18553" s="16" t="s">
        <v>289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73</v>
      </c>
      <c r="C18554" s="16" t="s">
        <v>290</v>
      </c>
      <c r="D18554" s="17">
        <v>11</v>
      </c>
      <c r="E18554" s="17">
        <v>3</v>
      </c>
      <c r="F18554" s="17">
        <v>99</v>
      </c>
      <c r="G18554" s="17">
        <v>14</v>
      </c>
      <c r="H18554" s="17">
        <v>126</v>
      </c>
    </row>
    <row r="18555" spans="1:8">
      <c r="A18555" s="15">
        <v>18550</v>
      </c>
      <c r="B18555" s="16" t="s">
        <v>73</v>
      </c>
      <c r="C18555" s="16" t="s">
        <v>291</v>
      </c>
      <c r="D18555" s="17">
        <v>0</v>
      </c>
      <c r="E18555" s="17">
        <v>0</v>
      </c>
      <c r="F18555" s="17">
        <v>0</v>
      </c>
      <c r="G18555" s="17">
        <v>0</v>
      </c>
      <c r="H18555" s="17">
        <v>0</v>
      </c>
    </row>
    <row r="18556" spans="1:8">
      <c r="A18556" s="15">
        <v>18551</v>
      </c>
      <c r="B18556" s="16" t="s">
        <v>73</v>
      </c>
      <c r="C18556" s="16" t="s">
        <v>292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73</v>
      </c>
      <c r="C18557" s="16" t="s">
        <v>293</v>
      </c>
      <c r="D18557" s="17">
        <v>0</v>
      </c>
      <c r="E18557" s="17">
        <v>0</v>
      </c>
      <c r="F18557" s="17">
        <v>7</v>
      </c>
      <c r="G18557" s="17">
        <v>5</v>
      </c>
      <c r="H18557" s="17">
        <v>11</v>
      </c>
    </row>
    <row r="18558" spans="1:8">
      <c r="A18558" s="15">
        <v>18553</v>
      </c>
      <c r="B18558" s="16" t="s">
        <v>73</v>
      </c>
      <c r="C18558" s="16" t="s">
        <v>365</v>
      </c>
      <c r="D18558" s="17">
        <v>0</v>
      </c>
      <c r="E18558" s="17">
        <v>0</v>
      </c>
      <c r="F18558" s="17">
        <v>0</v>
      </c>
      <c r="G18558" s="17">
        <v>0</v>
      </c>
      <c r="H18558" s="17">
        <v>0</v>
      </c>
    </row>
    <row r="18559" spans="1:8">
      <c r="A18559" s="15">
        <v>18554</v>
      </c>
      <c r="B18559" s="16" t="s">
        <v>73</v>
      </c>
      <c r="C18559" s="16" t="s">
        <v>294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73</v>
      </c>
      <c r="C18560" s="16" t="s">
        <v>295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73</v>
      </c>
      <c r="C18561" s="16" t="s">
        <v>296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73</v>
      </c>
      <c r="C18562" s="16" t="s">
        <v>297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73</v>
      </c>
      <c r="C18563" s="16" t="s">
        <v>298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73</v>
      </c>
      <c r="C18564" s="16" t="s">
        <v>299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73</v>
      </c>
      <c r="C18565" s="16" t="s">
        <v>300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73</v>
      </c>
      <c r="C18566" s="16" t="s">
        <v>301</v>
      </c>
      <c r="D18566" s="17">
        <v>0</v>
      </c>
      <c r="E18566" s="17">
        <v>0</v>
      </c>
      <c r="F18566" s="17">
        <v>9</v>
      </c>
      <c r="G18566" s="17">
        <v>6</v>
      </c>
      <c r="H18566" s="17">
        <v>13</v>
      </c>
    </row>
    <row r="18567" spans="1:8">
      <c r="A18567" s="15">
        <v>18562</v>
      </c>
      <c r="B18567" s="16" t="s">
        <v>73</v>
      </c>
      <c r="C18567" s="16" t="s">
        <v>366</v>
      </c>
      <c r="D18567" s="17">
        <v>0</v>
      </c>
      <c r="E18567" s="17">
        <v>0</v>
      </c>
      <c r="F18567" s="17">
        <v>0</v>
      </c>
      <c r="G18567" s="17">
        <v>0</v>
      </c>
      <c r="H18567" s="17">
        <v>0</v>
      </c>
    </row>
    <row r="18568" spans="1:8">
      <c r="A18568" s="15">
        <v>18563</v>
      </c>
      <c r="B18568" s="16" t="s">
        <v>73</v>
      </c>
      <c r="C18568" s="16" t="s">
        <v>302</v>
      </c>
      <c r="D18568" s="17">
        <v>0</v>
      </c>
      <c r="E18568" s="17">
        <v>6</v>
      </c>
      <c r="F18568" s="17">
        <v>10</v>
      </c>
      <c r="G18568" s="17">
        <v>0</v>
      </c>
      <c r="H18568" s="17">
        <v>13</v>
      </c>
    </row>
    <row r="18569" spans="1:8">
      <c r="A18569" s="15">
        <v>18564</v>
      </c>
      <c r="B18569" s="16" t="s">
        <v>73</v>
      </c>
      <c r="C18569" s="16" t="s">
        <v>383</v>
      </c>
      <c r="D18569" s="17">
        <v>0</v>
      </c>
      <c r="E18569" s="17">
        <v>0</v>
      </c>
      <c r="F18569" s="17">
        <v>0</v>
      </c>
      <c r="G18569" s="17">
        <v>0</v>
      </c>
      <c r="H18569" s="17">
        <v>0</v>
      </c>
    </row>
    <row r="18570" spans="1:8">
      <c r="A18570" s="15">
        <v>18565</v>
      </c>
      <c r="B18570" s="16" t="s">
        <v>73</v>
      </c>
      <c r="C18570" s="16" t="s">
        <v>384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73</v>
      </c>
      <c r="C18571" s="16" t="s">
        <v>385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73</v>
      </c>
      <c r="C18572" s="16" t="s">
        <v>386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73</v>
      </c>
      <c r="C18573" s="16" t="s">
        <v>387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73</v>
      </c>
      <c r="C18574" s="16" t="s">
        <v>303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73</v>
      </c>
      <c r="C18575" s="16" t="s">
        <v>304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73</v>
      </c>
      <c r="C18576" s="16" t="s">
        <v>376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73</v>
      </c>
      <c r="C18577" s="16" t="s">
        <v>305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73</v>
      </c>
      <c r="C18578" s="16" t="s">
        <v>306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73</v>
      </c>
      <c r="C18579" s="16" t="s">
        <v>307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73</v>
      </c>
      <c r="C18580" s="16" t="s">
        <v>308</v>
      </c>
      <c r="D18580" s="17">
        <v>4</v>
      </c>
      <c r="E18580" s="17">
        <v>4</v>
      </c>
      <c r="F18580" s="17">
        <v>7</v>
      </c>
      <c r="G18580" s="17">
        <v>0</v>
      </c>
      <c r="H18580" s="17">
        <v>18</v>
      </c>
    </row>
    <row r="18581" spans="1:8">
      <c r="A18581" s="15">
        <v>18576</v>
      </c>
      <c r="B18581" s="16" t="s">
        <v>73</v>
      </c>
      <c r="C18581" s="16" t="s">
        <v>309</v>
      </c>
      <c r="D18581" s="17">
        <v>0</v>
      </c>
      <c r="E18581" s="17">
        <v>3</v>
      </c>
      <c r="F18581" s="17">
        <v>8</v>
      </c>
      <c r="G18581" s="17">
        <v>3</v>
      </c>
      <c r="H18581" s="17">
        <v>13</v>
      </c>
    </row>
    <row r="18582" spans="1:8">
      <c r="A18582" s="15">
        <v>18577</v>
      </c>
      <c r="B18582" s="16" t="s">
        <v>73</v>
      </c>
      <c r="C18582" s="16" t="s">
        <v>310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73</v>
      </c>
      <c r="C18583" s="16" t="s">
        <v>311</v>
      </c>
      <c r="D18583" s="17">
        <v>0</v>
      </c>
      <c r="E18583" s="17">
        <v>0</v>
      </c>
      <c r="F18583" s="17">
        <v>0</v>
      </c>
      <c r="G18583" s="17">
        <v>0</v>
      </c>
      <c r="H18583" s="17">
        <v>0</v>
      </c>
    </row>
    <row r="18584" spans="1:8">
      <c r="A18584" s="15">
        <v>18579</v>
      </c>
      <c r="B18584" s="16" t="s">
        <v>73</v>
      </c>
      <c r="C18584" s="16" t="s">
        <v>312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73</v>
      </c>
      <c r="C18585" s="16" t="s">
        <v>313</v>
      </c>
      <c r="D18585" s="17">
        <v>0</v>
      </c>
      <c r="E18585" s="17">
        <v>0</v>
      </c>
      <c r="F18585" s="17">
        <v>0</v>
      </c>
      <c r="G18585" s="17">
        <v>0</v>
      </c>
      <c r="H18585" s="17">
        <v>0</v>
      </c>
    </row>
    <row r="18586" spans="1:8">
      <c r="A18586" s="15">
        <v>18581</v>
      </c>
      <c r="B18586" s="16" t="s">
        <v>73</v>
      </c>
      <c r="C18586" s="16" t="s">
        <v>314</v>
      </c>
      <c r="D18586" s="17">
        <v>0</v>
      </c>
      <c r="E18586" s="17">
        <v>0</v>
      </c>
      <c r="F18586" s="17">
        <v>5</v>
      </c>
      <c r="G18586" s="17">
        <v>0</v>
      </c>
      <c r="H18586" s="17">
        <v>14</v>
      </c>
    </row>
    <row r="18587" spans="1:8">
      <c r="A18587" s="15">
        <v>18582</v>
      </c>
      <c r="B18587" s="16" t="s">
        <v>73</v>
      </c>
      <c r="C18587" s="16" t="s">
        <v>388</v>
      </c>
      <c r="D18587" s="17">
        <v>0</v>
      </c>
      <c r="E18587" s="17">
        <v>0</v>
      </c>
      <c r="F18587" s="17">
        <v>11</v>
      </c>
      <c r="G18587" s="17">
        <v>13</v>
      </c>
      <c r="H18587" s="17">
        <v>22</v>
      </c>
    </row>
    <row r="18588" spans="1:8">
      <c r="A18588" s="15">
        <v>18583</v>
      </c>
      <c r="B18588" s="16" t="s">
        <v>73</v>
      </c>
      <c r="C18588" s="16" t="s">
        <v>367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73</v>
      </c>
      <c r="C18589" s="16" t="s">
        <v>315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73</v>
      </c>
      <c r="C18590" s="16" t="s">
        <v>316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73</v>
      </c>
      <c r="C18591" s="16" t="s">
        <v>317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73</v>
      </c>
      <c r="C18592" s="16" t="s">
        <v>318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73</v>
      </c>
      <c r="C18593" s="16" t="s">
        <v>319</v>
      </c>
      <c r="D18593" s="17">
        <v>0</v>
      </c>
      <c r="E18593" s="17">
        <v>0</v>
      </c>
      <c r="F18593" s="17">
        <v>0</v>
      </c>
      <c r="G18593" s="17">
        <v>0</v>
      </c>
      <c r="H18593" s="17">
        <v>0</v>
      </c>
    </row>
    <row r="18594" spans="1:8">
      <c r="A18594" s="15">
        <v>18589</v>
      </c>
      <c r="B18594" s="16" t="s">
        <v>73</v>
      </c>
      <c r="C18594" s="16" t="s">
        <v>320</v>
      </c>
      <c r="D18594" s="17">
        <v>0</v>
      </c>
      <c r="E18594" s="17">
        <v>0</v>
      </c>
      <c r="F18594" s="17">
        <v>7</v>
      </c>
      <c r="G18594" s="17">
        <v>0</v>
      </c>
      <c r="H18594" s="17">
        <v>5</v>
      </c>
    </row>
    <row r="18595" spans="1:8">
      <c r="A18595" s="15">
        <v>18590</v>
      </c>
      <c r="B18595" s="16" t="s">
        <v>73</v>
      </c>
      <c r="C18595" s="16" t="s">
        <v>321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73</v>
      </c>
      <c r="C18596" s="16" t="s">
        <v>377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73</v>
      </c>
      <c r="C18597" s="16" t="s">
        <v>322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73</v>
      </c>
      <c r="C18598" s="16" t="s">
        <v>323</v>
      </c>
      <c r="D18598" s="17">
        <v>0</v>
      </c>
      <c r="E18598" s="17">
        <v>0</v>
      </c>
      <c r="F18598" s="17">
        <v>0</v>
      </c>
      <c r="G18598" s="17">
        <v>0</v>
      </c>
      <c r="H18598" s="17">
        <v>0</v>
      </c>
    </row>
    <row r="18599" spans="1:8">
      <c r="A18599" s="15">
        <v>18594</v>
      </c>
      <c r="B18599" s="16" t="s">
        <v>73</v>
      </c>
      <c r="C18599" s="16" t="s">
        <v>324</v>
      </c>
      <c r="D18599" s="17">
        <v>0</v>
      </c>
      <c r="E18599" s="17">
        <v>0</v>
      </c>
      <c r="F18599" s="17">
        <v>0</v>
      </c>
      <c r="G18599" s="17">
        <v>0</v>
      </c>
      <c r="H18599" s="17">
        <v>0</v>
      </c>
    </row>
    <row r="18600" spans="1:8">
      <c r="A18600" s="15">
        <v>18595</v>
      </c>
      <c r="B18600" s="16" t="s">
        <v>73</v>
      </c>
      <c r="C18600" s="16" t="s">
        <v>325</v>
      </c>
      <c r="D18600" s="17">
        <v>0</v>
      </c>
      <c r="E18600" s="17">
        <v>0</v>
      </c>
      <c r="F18600" s="17">
        <v>0</v>
      </c>
      <c r="G18600" s="17">
        <v>0</v>
      </c>
      <c r="H18600" s="17">
        <v>0</v>
      </c>
    </row>
    <row r="18601" spans="1:8">
      <c r="A18601" s="15">
        <v>18596</v>
      </c>
      <c r="B18601" s="16" t="s">
        <v>73</v>
      </c>
      <c r="C18601" s="16" t="s">
        <v>368</v>
      </c>
      <c r="D18601" s="17">
        <v>0</v>
      </c>
      <c r="E18601" s="17">
        <v>0</v>
      </c>
      <c r="F18601" s="17">
        <v>8</v>
      </c>
      <c r="G18601" s="17">
        <v>0</v>
      </c>
      <c r="H18601" s="17">
        <v>12</v>
      </c>
    </row>
    <row r="18602" spans="1:8">
      <c r="A18602" s="15">
        <v>18597</v>
      </c>
      <c r="B18602" s="16" t="s">
        <v>73</v>
      </c>
      <c r="C18602" s="16" t="s">
        <v>326</v>
      </c>
      <c r="D18602" s="17">
        <v>27</v>
      </c>
      <c r="E18602" s="17">
        <v>9</v>
      </c>
      <c r="F18602" s="17">
        <v>88</v>
      </c>
      <c r="G18602" s="17">
        <v>26</v>
      </c>
      <c r="H18602" s="17">
        <v>149</v>
      </c>
    </row>
    <row r="18603" spans="1:8">
      <c r="A18603" s="15">
        <v>18598</v>
      </c>
      <c r="B18603" s="16" t="s">
        <v>73</v>
      </c>
      <c r="C18603" s="16" t="s">
        <v>327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73</v>
      </c>
      <c r="C18604" s="16" t="s">
        <v>328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73</v>
      </c>
      <c r="C18605" s="16" t="s">
        <v>329</v>
      </c>
      <c r="D18605" s="17">
        <v>0</v>
      </c>
      <c r="E18605" s="17">
        <v>0</v>
      </c>
      <c r="F18605" s="17">
        <v>0</v>
      </c>
      <c r="G18605" s="17">
        <v>0</v>
      </c>
      <c r="H18605" s="17">
        <v>0</v>
      </c>
    </row>
    <row r="18606" spans="1:8">
      <c r="A18606" s="15">
        <v>18601</v>
      </c>
      <c r="B18606" s="16" t="s">
        <v>73</v>
      </c>
      <c r="C18606" s="16" t="s">
        <v>379</v>
      </c>
      <c r="D18606" s="17">
        <v>0</v>
      </c>
      <c r="E18606" s="17">
        <v>0</v>
      </c>
      <c r="F18606" s="17">
        <v>0</v>
      </c>
      <c r="G18606" s="17">
        <v>0</v>
      </c>
      <c r="H18606" s="17">
        <v>0</v>
      </c>
    </row>
    <row r="18607" spans="1:8">
      <c r="A18607" s="15">
        <v>18602</v>
      </c>
      <c r="B18607" s="16" t="s">
        <v>73</v>
      </c>
      <c r="C18607" s="16" t="s">
        <v>369</v>
      </c>
      <c r="D18607" s="17">
        <v>4</v>
      </c>
      <c r="E18607" s="17">
        <v>0</v>
      </c>
      <c r="F18607" s="17">
        <v>4</v>
      </c>
      <c r="G18607" s="17">
        <v>0</v>
      </c>
      <c r="H18607" s="17">
        <v>15</v>
      </c>
    </row>
    <row r="18608" spans="1:8">
      <c r="A18608" s="15">
        <v>18603</v>
      </c>
      <c r="B18608" s="16" t="s">
        <v>73</v>
      </c>
      <c r="C18608" s="16" t="s">
        <v>389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73</v>
      </c>
      <c r="C18609" s="16" t="s">
        <v>390</v>
      </c>
      <c r="D18609" s="17">
        <v>0</v>
      </c>
      <c r="E18609" s="17">
        <v>0</v>
      </c>
      <c r="F18609" s="17">
        <v>0</v>
      </c>
      <c r="G18609" s="17">
        <v>0</v>
      </c>
      <c r="H18609" s="17">
        <v>0</v>
      </c>
    </row>
    <row r="18610" spans="1:8">
      <c r="A18610" s="15">
        <v>18605</v>
      </c>
      <c r="B18610" s="16" t="s">
        <v>73</v>
      </c>
      <c r="C18610" s="16" t="s">
        <v>330</v>
      </c>
      <c r="D18610" s="17">
        <v>0</v>
      </c>
      <c r="E18610" s="17">
        <v>0</v>
      </c>
      <c r="F18610" s="17">
        <v>23</v>
      </c>
      <c r="G18610" s="17">
        <v>5</v>
      </c>
      <c r="H18610" s="17">
        <v>26</v>
      </c>
    </row>
    <row r="18611" spans="1:8">
      <c r="A18611" s="15">
        <v>18606</v>
      </c>
      <c r="B18611" s="16" t="s">
        <v>73</v>
      </c>
      <c r="C18611" s="16" t="s">
        <v>391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73</v>
      </c>
      <c r="C18612" s="16" t="s">
        <v>392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73</v>
      </c>
      <c r="C18613" s="16" t="s">
        <v>393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73</v>
      </c>
      <c r="C18614" s="16" t="s">
        <v>331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0</v>
      </c>
    </row>
    <row r="18615" spans="1:8">
      <c r="A18615" s="15">
        <v>18610</v>
      </c>
      <c r="B18615" s="16" t="s">
        <v>73</v>
      </c>
      <c r="C18615" s="16" t="s">
        <v>394</v>
      </c>
      <c r="D18615" s="17">
        <v>6050</v>
      </c>
      <c r="E18615" s="17">
        <v>2853</v>
      </c>
      <c r="F18615" s="17">
        <v>15348</v>
      </c>
      <c r="G18615" s="17">
        <v>5146</v>
      </c>
      <c r="H18615" s="17">
        <v>29402</v>
      </c>
    </row>
    <row r="18616" spans="1:8">
      <c r="A18616" s="15">
        <v>18611</v>
      </c>
      <c r="B18616" s="16" t="s">
        <v>73</v>
      </c>
      <c r="C18616" s="16" t="s">
        <v>332</v>
      </c>
      <c r="D18616" s="17">
        <v>0</v>
      </c>
      <c r="E18616" s="17">
        <v>0</v>
      </c>
      <c r="F18616" s="17">
        <v>0</v>
      </c>
      <c r="G18616" s="17">
        <v>0</v>
      </c>
      <c r="H18616" s="17">
        <v>0</v>
      </c>
    </row>
    <row r="18617" spans="1:8">
      <c r="A18617" s="15">
        <v>18612</v>
      </c>
      <c r="B18617" s="16" t="s">
        <v>73</v>
      </c>
      <c r="C18617" s="16" t="s">
        <v>333</v>
      </c>
      <c r="D18617" s="17">
        <v>0</v>
      </c>
      <c r="E18617" s="17">
        <v>0</v>
      </c>
      <c r="F18617" s="17">
        <v>11</v>
      </c>
      <c r="G18617" s="17">
        <v>0</v>
      </c>
      <c r="H18617" s="17">
        <v>11</v>
      </c>
    </row>
    <row r="18618" spans="1:8">
      <c r="A18618" s="15">
        <v>18613</v>
      </c>
      <c r="B18618" s="16" t="s">
        <v>74</v>
      </c>
      <c r="C18618" s="16" t="s">
        <v>97</v>
      </c>
      <c r="D18618" s="17">
        <v>12</v>
      </c>
      <c r="E18618" s="17">
        <v>26</v>
      </c>
      <c r="F18618" s="17">
        <v>106</v>
      </c>
      <c r="G18618" s="17">
        <v>6</v>
      </c>
      <c r="H18618" s="17">
        <v>148</v>
      </c>
    </row>
    <row r="18619" spans="1:8">
      <c r="A18619" s="15">
        <v>18614</v>
      </c>
      <c r="B18619" s="16" t="s">
        <v>74</v>
      </c>
      <c r="C18619" s="16" t="s">
        <v>347</v>
      </c>
      <c r="D18619" s="17">
        <v>0</v>
      </c>
      <c r="E18619" s="17">
        <v>0</v>
      </c>
      <c r="F18619" s="17">
        <v>0</v>
      </c>
      <c r="G18619" s="17">
        <v>0</v>
      </c>
      <c r="H18619" s="17">
        <v>0</v>
      </c>
    </row>
    <row r="18620" spans="1:8">
      <c r="A18620" s="15">
        <v>18615</v>
      </c>
      <c r="B18620" s="16" t="s">
        <v>74</v>
      </c>
      <c r="C18620" s="16" t="s">
        <v>98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74</v>
      </c>
      <c r="C18621" s="16" t="s">
        <v>99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74</v>
      </c>
      <c r="C18622" s="16" t="s">
        <v>100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74</v>
      </c>
      <c r="C18623" s="16" t="s">
        <v>101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74</v>
      </c>
      <c r="C18624" s="16" t="s">
        <v>102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74</v>
      </c>
      <c r="C18625" s="16" t="s">
        <v>103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74</v>
      </c>
      <c r="C18626" s="16" t="s">
        <v>104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74</v>
      </c>
      <c r="C18627" s="16" t="s">
        <v>105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74</v>
      </c>
      <c r="C18628" s="16" t="s">
        <v>106</v>
      </c>
      <c r="D18628" s="17">
        <v>0</v>
      </c>
      <c r="E18628" s="17">
        <v>0</v>
      </c>
      <c r="F18628" s="17">
        <v>4</v>
      </c>
      <c r="G18628" s="17">
        <v>0</v>
      </c>
      <c r="H18628" s="17">
        <v>3</v>
      </c>
    </row>
    <row r="18629" spans="1:8">
      <c r="A18629" s="15">
        <v>18624</v>
      </c>
      <c r="B18629" s="16" t="s">
        <v>74</v>
      </c>
      <c r="C18629" s="16" t="s">
        <v>107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74</v>
      </c>
      <c r="C18630" s="16" t="s">
        <v>108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74</v>
      </c>
      <c r="C18631" s="16" t="s">
        <v>109</v>
      </c>
      <c r="D18631" s="17">
        <v>0</v>
      </c>
      <c r="E18631" s="17">
        <v>0</v>
      </c>
      <c r="F18631" s="17">
        <v>0</v>
      </c>
      <c r="G18631" s="17">
        <v>0</v>
      </c>
      <c r="H18631" s="17">
        <v>0</v>
      </c>
    </row>
    <row r="18632" spans="1:8">
      <c r="A18632" s="15">
        <v>18627</v>
      </c>
      <c r="B18632" s="16" t="s">
        <v>74</v>
      </c>
      <c r="C18632" s="16" t="s">
        <v>110</v>
      </c>
      <c r="D18632" s="17">
        <v>3407</v>
      </c>
      <c r="E18632" s="17">
        <v>1945</v>
      </c>
      <c r="F18632" s="17">
        <v>7207</v>
      </c>
      <c r="G18632" s="17">
        <v>2815</v>
      </c>
      <c r="H18632" s="17">
        <v>15363</v>
      </c>
    </row>
    <row r="18633" spans="1:8">
      <c r="A18633" s="15">
        <v>18628</v>
      </c>
      <c r="B18633" s="16" t="s">
        <v>74</v>
      </c>
      <c r="C18633" s="16" t="s">
        <v>348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74</v>
      </c>
      <c r="C18634" s="16" t="s">
        <v>111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74</v>
      </c>
      <c r="C18635" s="16" t="s">
        <v>112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74</v>
      </c>
      <c r="C18636" s="16" t="s">
        <v>113</v>
      </c>
      <c r="D18636" s="17">
        <v>0</v>
      </c>
      <c r="E18636" s="17">
        <v>0</v>
      </c>
      <c r="F18636" s="17">
        <v>5</v>
      </c>
      <c r="G18636" s="17">
        <v>0</v>
      </c>
      <c r="H18636" s="17">
        <v>0</v>
      </c>
    </row>
    <row r="18637" spans="1:8">
      <c r="A18637" s="15">
        <v>18632</v>
      </c>
      <c r="B18637" s="16" t="s">
        <v>74</v>
      </c>
      <c r="C18637" s="16" t="s">
        <v>114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74</v>
      </c>
      <c r="C18638" s="16" t="s">
        <v>115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74</v>
      </c>
      <c r="C18639" s="16" t="s">
        <v>116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74</v>
      </c>
      <c r="C18640" s="16" t="s">
        <v>117</v>
      </c>
      <c r="D18640" s="17">
        <v>0</v>
      </c>
      <c r="E18640" s="17">
        <v>0</v>
      </c>
      <c r="F18640" s="17">
        <v>10</v>
      </c>
      <c r="G18640" s="17">
        <v>0</v>
      </c>
      <c r="H18640" s="17">
        <v>12</v>
      </c>
    </row>
    <row r="18641" spans="1:8">
      <c r="A18641" s="15">
        <v>18636</v>
      </c>
      <c r="B18641" s="16" t="s">
        <v>74</v>
      </c>
      <c r="C18641" s="16" t="s">
        <v>118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74</v>
      </c>
      <c r="C18642" s="16" t="s">
        <v>119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74</v>
      </c>
      <c r="C18643" s="16" t="s">
        <v>120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74</v>
      </c>
      <c r="C18644" s="16" t="s">
        <v>121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74</v>
      </c>
      <c r="C18645" s="16" t="s">
        <v>122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74</v>
      </c>
      <c r="C18646" s="16" t="s">
        <v>123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74</v>
      </c>
      <c r="C18647" s="16" t="s">
        <v>124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74</v>
      </c>
      <c r="C18648" s="16" t="s">
        <v>380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74</v>
      </c>
      <c r="C18649" s="16" t="s">
        <v>372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74</v>
      </c>
      <c r="C18650" s="16" t="s">
        <v>125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74</v>
      </c>
      <c r="C18651" s="16" t="s">
        <v>126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74</v>
      </c>
      <c r="C18652" s="16" t="s">
        <v>127</v>
      </c>
      <c r="D18652" s="17">
        <v>0</v>
      </c>
      <c r="E18652" s="17">
        <v>0</v>
      </c>
      <c r="F18652" s="17">
        <v>3</v>
      </c>
      <c r="G18652" s="17">
        <v>0</v>
      </c>
      <c r="H18652" s="17">
        <v>4</v>
      </c>
    </row>
    <row r="18653" spans="1:8">
      <c r="A18653" s="15">
        <v>18648</v>
      </c>
      <c r="B18653" s="16" t="s">
        <v>74</v>
      </c>
      <c r="C18653" s="16" t="s">
        <v>128</v>
      </c>
      <c r="D18653" s="17">
        <v>0</v>
      </c>
      <c r="E18653" s="17">
        <v>0</v>
      </c>
      <c r="F18653" s="17">
        <v>0</v>
      </c>
      <c r="G18653" s="17">
        <v>0</v>
      </c>
      <c r="H18653" s="17">
        <v>0</v>
      </c>
    </row>
    <row r="18654" spans="1:8">
      <c r="A18654" s="15">
        <v>18649</v>
      </c>
      <c r="B18654" s="16" t="s">
        <v>74</v>
      </c>
      <c r="C18654" s="16" t="s">
        <v>129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74</v>
      </c>
      <c r="C18655" s="16" t="s">
        <v>130</v>
      </c>
      <c r="D18655" s="17">
        <v>0</v>
      </c>
      <c r="E18655" s="17">
        <v>0</v>
      </c>
      <c r="F18655" s="17">
        <v>0</v>
      </c>
      <c r="G18655" s="17">
        <v>0</v>
      </c>
      <c r="H18655" s="17">
        <v>0</v>
      </c>
    </row>
    <row r="18656" spans="1:8">
      <c r="A18656" s="15">
        <v>18651</v>
      </c>
      <c r="B18656" s="16" t="s">
        <v>74</v>
      </c>
      <c r="C18656" s="16" t="s">
        <v>131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74</v>
      </c>
      <c r="C18657" s="16" t="s">
        <v>132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74</v>
      </c>
      <c r="C18658" s="16" t="s">
        <v>381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74</v>
      </c>
      <c r="C18659" s="16" t="s">
        <v>133</v>
      </c>
      <c r="D18659" s="17">
        <v>3</v>
      </c>
      <c r="E18659" s="17">
        <v>3</v>
      </c>
      <c r="F18659" s="17">
        <v>35</v>
      </c>
      <c r="G18659" s="17">
        <v>3</v>
      </c>
      <c r="H18659" s="17">
        <v>47</v>
      </c>
    </row>
    <row r="18660" spans="1:8">
      <c r="A18660" s="15">
        <v>18655</v>
      </c>
      <c r="B18660" s="16" t="s">
        <v>74</v>
      </c>
      <c r="C18660" s="16" t="s">
        <v>134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74</v>
      </c>
      <c r="C18661" s="16" t="s">
        <v>135</v>
      </c>
      <c r="D18661" s="17">
        <v>3</v>
      </c>
      <c r="E18661" s="17">
        <v>0</v>
      </c>
      <c r="F18661" s="17">
        <v>6</v>
      </c>
      <c r="G18661" s="17">
        <v>0</v>
      </c>
      <c r="H18661" s="17">
        <v>7</v>
      </c>
    </row>
    <row r="18662" spans="1:8">
      <c r="A18662" s="15">
        <v>18657</v>
      </c>
      <c r="B18662" s="16" t="s">
        <v>74</v>
      </c>
      <c r="C18662" s="16" t="s">
        <v>136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74</v>
      </c>
      <c r="C18663" s="16" t="s">
        <v>137</v>
      </c>
      <c r="D18663" s="17">
        <v>0</v>
      </c>
      <c r="E18663" s="17">
        <v>0</v>
      </c>
      <c r="F18663" s="17">
        <v>0</v>
      </c>
      <c r="G18663" s="17">
        <v>0</v>
      </c>
      <c r="H18663" s="17">
        <v>0</v>
      </c>
    </row>
    <row r="18664" spans="1:8">
      <c r="A18664" s="15">
        <v>18659</v>
      </c>
      <c r="B18664" s="16" t="s">
        <v>74</v>
      </c>
      <c r="C18664" s="16" t="s">
        <v>138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74</v>
      </c>
      <c r="C18665" s="16" t="s">
        <v>139</v>
      </c>
      <c r="D18665" s="17">
        <v>0</v>
      </c>
      <c r="E18665" s="17">
        <v>0</v>
      </c>
      <c r="F18665" s="17">
        <v>0</v>
      </c>
      <c r="G18665" s="17">
        <v>0</v>
      </c>
      <c r="H18665" s="17">
        <v>0</v>
      </c>
    </row>
    <row r="18666" spans="1:8">
      <c r="A18666" s="15">
        <v>18661</v>
      </c>
      <c r="B18666" s="16" t="s">
        <v>74</v>
      </c>
      <c r="C18666" s="16" t="s">
        <v>140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74</v>
      </c>
      <c r="C18667" s="16" t="s">
        <v>141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74</v>
      </c>
      <c r="C18668" s="16" t="s">
        <v>142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74</v>
      </c>
      <c r="C18669" s="16" t="s">
        <v>143</v>
      </c>
      <c r="D18669" s="17">
        <v>0</v>
      </c>
      <c r="E18669" s="17">
        <v>0</v>
      </c>
      <c r="F18669" s="17">
        <v>0</v>
      </c>
      <c r="G18669" s="17">
        <v>0</v>
      </c>
      <c r="H18669" s="17">
        <v>0</v>
      </c>
    </row>
    <row r="18670" spans="1:8">
      <c r="A18670" s="15">
        <v>18665</v>
      </c>
      <c r="B18670" s="16" t="s">
        <v>74</v>
      </c>
      <c r="C18670" s="16" t="s">
        <v>144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74</v>
      </c>
      <c r="C18671" s="16" t="s">
        <v>349</v>
      </c>
      <c r="D18671" s="17">
        <v>0</v>
      </c>
      <c r="E18671" s="17">
        <v>10</v>
      </c>
      <c r="F18671" s="17">
        <v>36</v>
      </c>
      <c r="G18671" s="17">
        <v>7</v>
      </c>
      <c r="H18671" s="17">
        <v>59</v>
      </c>
    </row>
    <row r="18672" spans="1:8">
      <c r="A18672" s="15">
        <v>18667</v>
      </c>
      <c r="B18672" s="16" t="s">
        <v>74</v>
      </c>
      <c r="C18672" s="16" t="s">
        <v>145</v>
      </c>
      <c r="D18672" s="17">
        <v>0</v>
      </c>
      <c r="E18672" s="17">
        <v>0</v>
      </c>
      <c r="F18672" s="17">
        <v>0</v>
      </c>
      <c r="G18672" s="17">
        <v>0</v>
      </c>
      <c r="H18672" s="17">
        <v>0</v>
      </c>
    </row>
    <row r="18673" spans="1:8">
      <c r="A18673" s="15">
        <v>18668</v>
      </c>
      <c r="B18673" s="16" t="s">
        <v>74</v>
      </c>
      <c r="C18673" s="16" t="s">
        <v>146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74</v>
      </c>
      <c r="C18674" s="16" t="s">
        <v>147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74</v>
      </c>
      <c r="C18675" s="16" t="s">
        <v>148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74</v>
      </c>
      <c r="C18676" s="16" t="s">
        <v>350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74</v>
      </c>
      <c r="C18677" s="16" t="s">
        <v>149</v>
      </c>
      <c r="D18677" s="17">
        <v>0</v>
      </c>
      <c r="E18677" s="17">
        <v>0</v>
      </c>
      <c r="F18677" s="17">
        <v>4</v>
      </c>
      <c r="G18677" s="17">
        <v>0</v>
      </c>
      <c r="H18677" s="17">
        <v>4</v>
      </c>
    </row>
    <row r="18678" spans="1:8">
      <c r="A18678" s="15">
        <v>18673</v>
      </c>
      <c r="B18678" s="16" t="s">
        <v>74</v>
      </c>
      <c r="C18678" s="16" t="s">
        <v>150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74</v>
      </c>
      <c r="C18679" s="16" t="s">
        <v>351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74</v>
      </c>
      <c r="C18680" s="16" t="s">
        <v>151</v>
      </c>
      <c r="D18680" s="17">
        <v>0</v>
      </c>
      <c r="E18680" s="17">
        <v>0</v>
      </c>
      <c r="F18680" s="17">
        <v>0</v>
      </c>
      <c r="G18680" s="17">
        <v>3</v>
      </c>
      <c r="H18680" s="17">
        <v>4</v>
      </c>
    </row>
    <row r="18681" spans="1:8">
      <c r="A18681" s="15">
        <v>18676</v>
      </c>
      <c r="B18681" s="16" t="s">
        <v>74</v>
      </c>
      <c r="C18681" s="16" t="s">
        <v>152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74</v>
      </c>
      <c r="C18682" s="16" t="s">
        <v>352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74</v>
      </c>
      <c r="C18683" s="16" t="s">
        <v>153</v>
      </c>
      <c r="D18683" s="17">
        <v>0</v>
      </c>
      <c r="E18683" s="17">
        <v>0</v>
      </c>
      <c r="F18683" s="17">
        <v>0</v>
      </c>
      <c r="G18683" s="17">
        <v>0</v>
      </c>
      <c r="H18683" s="17">
        <v>0</v>
      </c>
    </row>
    <row r="18684" spans="1:8">
      <c r="A18684" s="15">
        <v>18679</v>
      </c>
      <c r="B18684" s="16" t="s">
        <v>74</v>
      </c>
      <c r="C18684" s="16" t="s">
        <v>154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74</v>
      </c>
      <c r="C18685" s="16" t="s">
        <v>155</v>
      </c>
      <c r="D18685" s="17">
        <v>0</v>
      </c>
      <c r="E18685" s="17">
        <v>0</v>
      </c>
      <c r="F18685" s="17">
        <v>0</v>
      </c>
      <c r="G18685" s="17">
        <v>0</v>
      </c>
      <c r="H18685" s="17">
        <v>0</v>
      </c>
    </row>
    <row r="18686" spans="1:8">
      <c r="A18686" s="15">
        <v>18681</v>
      </c>
      <c r="B18686" s="16" t="s">
        <v>74</v>
      </c>
      <c r="C18686" s="16" t="s">
        <v>156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74</v>
      </c>
      <c r="C18687" s="16" t="s">
        <v>157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74</v>
      </c>
      <c r="C18688" s="16" t="s">
        <v>158</v>
      </c>
      <c r="D18688" s="17">
        <v>0</v>
      </c>
      <c r="E18688" s="17">
        <v>0</v>
      </c>
      <c r="F18688" s="17">
        <v>0</v>
      </c>
      <c r="G18688" s="17">
        <v>0</v>
      </c>
      <c r="H18688" s="17">
        <v>0</v>
      </c>
    </row>
    <row r="18689" spans="1:8">
      <c r="A18689" s="15">
        <v>18684</v>
      </c>
      <c r="B18689" s="16" t="s">
        <v>74</v>
      </c>
      <c r="C18689" s="16" t="s">
        <v>159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74</v>
      </c>
      <c r="C18690" s="16" t="s">
        <v>160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74</v>
      </c>
      <c r="C18691" s="16" t="s">
        <v>161</v>
      </c>
      <c r="D18691" s="17">
        <v>0</v>
      </c>
      <c r="E18691" s="17">
        <v>0</v>
      </c>
      <c r="F18691" s="17">
        <v>0</v>
      </c>
      <c r="G18691" s="17">
        <v>0</v>
      </c>
      <c r="H18691" s="17">
        <v>3</v>
      </c>
    </row>
    <row r="18692" spans="1:8">
      <c r="A18692" s="15">
        <v>18687</v>
      </c>
      <c r="B18692" s="16" t="s">
        <v>74</v>
      </c>
      <c r="C18692" s="16" t="s">
        <v>162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74</v>
      </c>
      <c r="C18693" s="16" t="s">
        <v>163</v>
      </c>
      <c r="D18693" s="17">
        <v>0</v>
      </c>
      <c r="E18693" s="17">
        <v>4</v>
      </c>
      <c r="F18693" s="17">
        <v>93</v>
      </c>
      <c r="G18693" s="17">
        <v>83</v>
      </c>
      <c r="H18693" s="17">
        <v>182</v>
      </c>
    </row>
    <row r="18694" spans="1:8">
      <c r="A18694" s="15">
        <v>18689</v>
      </c>
      <c r="B18694" s="16" t="s">
        <v>74</v>
      </c>
      <c r="C18694" s="16" t="s">
        <v>164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74</v>
      </c>
      <c r="C18695" s="16" t="s">
        <v>165</v>
      </c>
      <c r="D18695" s="17">
        <v>0</v>
      </c>
      <c r="E18695" s="17">
        <v>0</v>
      </c>
      <c r="F18695" s="17">
        <v>0</v>
      </c>
      <c r="G18695" s="17">
        <v>0</v>
      </c>
      <c r="H18695" s="17">
        <v>0</v>
      </c>
    </row>
    <row r="18696" spans="1:8">
      <c r="A18696" s="15">
        <v>18691</v>
      </c>
      <c r="B18696" s="16" t="s">
        <v>74</v>
      </c>
      <c r="C18696" s="16" t="s">
        <v>166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74</v>
      </c>
      <c r="C18697" s="16" t="s">
        <v>167</v>
      </c>
      <c r="D18697" s="17">
        <v>0</v>
      </c>
      <c r="E18697" s="17">
        <v>4</v>
      </c>
      <c r="F18697" s="17">
        <v>0</v>
      </c>
      <c r="G18697" s="17">
        <v>0</v>
      </c>
      <c r="H18697" s="17">
        <v>4</v>
      </c>
    </row>
    <row r="18698" spans="1:8">
      <c r="A18698" s="15">
        <v>18693</v>
      </c>
      <c r="B18698" s="16" t="s">
        <v>74</v>
      </c>
      <c r="C18698" s="16" t="s">
        <v>168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74</v>
      </c>
      <c r="C18699" s="16" t="s">
        <v>353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74</v>
      </c>
      <c r="C18700" s="16" t="s">
        <v>169</v>
      </c>
      <c r="D18700" s="17">
        <v>3</v>
      </c>
      <c r="E18700" s="17">
        <v>6</v>
      </c>
      <c r="F18700" s="17">
        <v>33</v>
      </c>
      <c r="G18700" s="17">
        <v>8</v>
      </c>
      <c r="H18700" s="17">
        <v>46</v>
      </c>
    </row>
    <row r="18701" spans="1:8">
      <c r="A18701" s="15">
        <v>18696</v>
      </c>
      <c r="B18701" s="16" t="s">
        <v>74</v>
      </c>
      <c r="C18701" s="16" t="s">
        <v>170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74</v>
      </c>
      <c r="C18702" s="16" t="s">
        <v>171</v>
      </c>
      <c r="D18702" s="17">
        <v>3</v>
      </c>
      <c r="E18702" s="17">
        <v>3</v>
      </c>
      <c r="F18702" s="17">
        <v>13</v>
      </c>
      <c r="G18702" s="17">
        <v>0</v>
      </c>
      <c r="H18702" s="17">
        <v>22</v>
      </c>
    </row>
    <row r="18703" spans="1:8">
      <c r="A18703" s="15">
        <v>18698</v>
      </c>
      <c r="B18703" s="16" t="s">
        <v>74</v>
      </c>
      <c r="C18703" s="16" t="s">
        <v>172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74</v>
      </c>
      <c r="C18704" s="16" t="s">
        <v>173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74</v>
      </c>
      <c r="C18705" s="16" t="s">
        <v>174</v>
      </c>
      <c r="D18705" s="17">
        <v>0</v>
      </c>
      <c r="E18705" s="17">
        <v>0</v>
      </c>
      <c r="F18705" s="17">
        <v>0</v>
      </c>
      <c r="G18705" s="17">
        <v>0</v>
      </c>
      <c r="H18705" s="17">
        <v>0</v>
      </c>
    </row>
    <row r="18706" spans="1:8">
      <c r="A18706" s="15">
        <v>18701</v>
      </c>
      <c r="B18706" s="16" t="s">
        <v>74</v>
      </c>
      <c r="C18706" s="16" t="s">
        <v>175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74</v>
      </c>
      <c r="C18707" s="16" t="s">
        <v>176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74</v>
      </c>
      <c r="C18708" s="16" t="s">
        <v>177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74</v>
      </c>
      <c r="C18709" s="16" t="s">
        <v>178</v>
      </c>
      <c r="D18709" s="17">
        <v>0</v>
      </c>
      <c r="E18709" s="17">
        <v>0</v>
      </c>
      <c r="F18709" s="17">
        <v>15</v>
      </c>
      <c r="G18709" s="17">
        <v>11</v>
      </c>
      <c r="H18709" s="17">
        <v>24</v>
      </c>
    </row>
    <row r="18710" spans="1:8">
      <c r="A18710" s="15">
        <v>18705</v>
      </c>
      <c r="B18710" s="16" t="s">
        <v>74</v>
      </c>
      <c r="C18710" s="16" t="s">
        <v>179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74</v>
      </c>
      <c r="C18711" s="16" t="s">
        <v>180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74</v>
      </c>
      <c r="C18712" s="16" t="s">
        <v>181</v>
      </c>
      <c r="D18712" s="17">
        <v>0</v>
      </c>
      <c r="E18712" s="17">
        <v>0</v>
      </c>
      <c r="F18712" s="17">
        <v>9</v>
      </c>
      <c r="G18712" s="17">
        <v>25</v>
      </c>
      <c r="H18712" s="17">
        <v>34</v>
      </c>
    </row>
    <row r="18713" spans="1:8">
      <c r="A18713" s="15">
        <v>18708</v>
      </c>
      <c r="B18713" s="16" t="s">
        <v>74</v>
      </c>
      <c r="C18713" s="16" t="s">
        <v>182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74</v>
      </c>
      <c r="C18714" s="16" t="s">
        <v>183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74</v>
      </c>
      <c r="C18715" s="16" t="s">
        <v>184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74</v>
      </c>
      <c r="C18716" s="16" t="s">
        <v>185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74</v>
      </c>
      <c r="C18717" s="16" t="s">
        <v>186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74</v>
      </c>
      <c r="C18718" s="16" t="s">
        <v>354</v>
      </c>
      <c r="D18718" s="17">
        <v>0</v>
      </c>
      <c r="E18718" s="17">
        <v>0</v>
      </c>
      <c r="F18718" s="17">
        <v>0</v>
      </c>
      <c r="G18718" s="17">
        <v>0</v>
      </c>
      <c r="H18718" s="17">
        <v>0</v>
      </c>
    </row>
    <row r="18719" spans="1:8">
      <c r="A18719" s="15">
        <v>18714</v>
      </c>
      <c r="B18719" s="16" t="s">
        <v>74</v>
      </c>
      <c r="C18719" s="16" t="s">
        <v>187</v>
      </c>
      <c r="D18719" s="17">
        <v>0</v>
      </c>
      <c r="E18719" s="17">
        <v>0</v>
      </c>
      <c r="F18719" s="17">
        <v>0</v>
      </c>
      <c r="G18719" s="17">
        <v>0</v>
      </c>
      <c r="H18719" s="17">
        <v>0</v>
      </c>
    </row>
    <row r="18720" spans="1:8">
      <c r="A18720" s="15">
        <v>18715</v>
      </c>
      <c r="B18720" s="16" t="s">
        <v>74</v>
      </c>
      <c r="C18720" s="16" t="s">
        <v>188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74</v>
      </c>
      <c r="C18721" s="16" t="s">
        <v>189</v>
      </c>
      <c r="D18721" s="17">
        <v>0</v>
      </c>
      <c r="E18721" s="17">
        <v>0</v>
      </c>
      <c r="F18721" s="17">
        <v>0</v>
      </c>
      <c r="G18721" s="17">
        <v>0</v>
      </c>
      <c r="H18721" s="17">
        <v>0</v>
      </c>
    </row>
    <row r="18722" spans="1:8">
      <c r="A18722" s="15">
        <v>18717</v>
      </c>
      <c r="B18722" s="16" t="s">
        <v>74</v>
      </c>
      <c r="C18722" s="16" t="s">
        <v>190</v>
      </c>
      <c r="D18722" s="17">
        <v>0</v>
      </c>
      <c r="E18722" s="17">
        <v>0</v>
      </c>
      <c r="F18722" s="17">
        <v>0</v>
      </c>
      <c r="G18722" s="17">
        <v>0</v>
      </c>
      <c r="H18722" s="17">
        <v>0</v>
      </c>
    </row>
    <row r="18723" spans="1:8">
      <c r="A18723" s="15">
        <v>18718</v>
      </c>
      <c r="B18723" s="16" t="s">
        <v>74</v>
      </c>
      <c r="C18723" s="16" t="s">
        <v>191</v>
      </c>
      <c r="D18723" s="17">
        <v>0</v>
      </c>
      <c r="E18723" s="17">
        <v>0</v>
      </c>
      <c r="F18723" s="17">
        <v>0</v>
      </c>
      <c r="G18723" s="17">
        <v>0</v>
      </c>
      <c r="H18723" s="17">
        <v>0</v>
      </c>
    </row>
    <row r="18724" spans="1:8">
      <c r="A18724" s="15">
        <v>18719</v>
      </c>
      <c r="B18724" s="16" t="s">
        <v>74</v>
      </c>
      <c r="C18724" s="16" t="s">
        <v>192</v>
      </c>
      <c r="D18724" s="17">
        <v>0</v>
      </c>
      <c r="E18724" s="17">
        <v>0</v>
      </c>
      <c r="F18724" s="17">
        <v>0</v>
      </c>
      <c r="G18724" s="17">
        <v>0</v>
      </c>
      <c r="H18724" s="17">
        <v>0</v>
      </c>
    </row>
    <row r="18725" spans="1:8">
      <c r="A18725" s="15">
        <v>18720</v>
      </c>
      <c r="B18725" s="16" t="s">
        <v>74</v>
      </c>
      <c r="C18725" s="16" t="s">
        <v>355</v>
      </c>
      <c r="D18725" s="17">
        <v>0</v>
      </c>
      <c r="E18725" s="17">
        <v>6</v>
      </c>
      <c r="F18725" s="17">
        <v>19</v>
      </c>
      <c r="G18725" s="17">
        <v>0</v>
      </c>
      <c r="H18725" s="17">
        <v>20</v>
      </c>
    </row>
    <row r="18726" spans="1:8">
      <c r="A18726" s="15">
        <v>18721</v>
      </c>
      <c r="B18726" s="16" t="s">
        <v>74</v>
      </c>
      <c r="C18726" s="16" t="s">
        <v>193</v>
      </c>
      <c r="D18726" s="17">
        <v>0</v>
      </c>
      <c r="E18726" s="17">
        <v>0</v>
      </c>
      <c r="F18726" s="17">
        <v>0</v>
      </c>
      <c r="G18726" s="17">
        <v>4</v>
      </c>
      <c r="H18726" s="17">
        <v>4</v>
      </c>
    </row>
    <row r="18727" spans="1:8">
      <c r="A18727" s="15">
        <v>18722</v>
      </c>
      <c r="B18727" s="16" t="s">
        <v>74</v>
      </c>
      <c r="C18727" s="16" t="s">
        <v>194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74</v>
      </c>
      <c r="C18728" s="16" t="s">
        <v>195</v>
      </c>
      <c r="D18728" s="17">
        <v>17</v>
      </c>
      <c r="E18728" s="17">
        <v>21</v>
      </c>
      <c r="F18728" s="17">
        <v>198</v>
      </c>
      <c r="G18728" s="17">
        <v>10</v>
      </c>
      <c r="H18728" s="17">
        <v>236</v>
      </c>
    </row>
    <row r="18729" spans="1:8">
      <c r="A18729" s="15">
        <v>18724</v>
      </c>
      <c r="B18729" s="16" t="s">
        <v>74</v>
      </c>
      <c r="C18729" s="16" t="s">
        <v>196</v>
      </c>
      <c r="D18729" s="17">
        <v>0</v>
      </c>
      <c r="E18729" s="17">
        <v>8</v>
      </c>
      <c r="F18729" s="17">
        <v>36</v>
      </c>
      <c r="G18729" s="17">
        <v>0</v>
      </c>
      <c r="H18729" s="17">
        <v>47</v>
      </c>
    </row>
    <row r="18730" spans="1:8">
      <c r="A18730" s="15">
        <v>18725</v>
      </c>
      <c r="B18730" s="16" t="s">
        <v>74</v>
      </c>
      <c r="C18730" s="16" t="s">
        <v>197</v>
      </c>
      <c r="D18730" s="17">
        <v>0</v>
      </c>
      <c r="E18730" s="17">
        <v>3</v>
      </c>
      <c r="F18730" s="17">
        <v>0</v>
      </c>
      <c r="G18730" s="17">
        <v>0</v>
      </c>
      <c r="H18730" s="17">
        <v>7</v>
      </c>
    </row>
    <row r="18731" spans="1:8">
      <c r="A18731" s="15">
        <v>18726</v>
      </c>
      <c r="B18731" s="16" t="s">
        <v>74</v>
      </c>
      <c r="C18731" s="16" t="s">
        <v>198</v>
      </c>
      <c r="D18731" s="17">
        <v>0</v>
      </c>
      <c r="E18731" s="17">
        <v>0</v>
      </c>
      <c r="F18731" s="17">
        <v>6</v>
      </c>
      <c r="G18731" s="17">
        <v>0</v>
      </c>
      <c r="H18731" s="17">
        <v>9</v>
      </c>
    </row>
    <row r="18732" spans="1:8">
      <c r="A18732" s="15">
        <v>18727</v>
      </c>
      <c r="B18732" s="16" t="s">
        <v>74</v>
      </c>
      <c r="C18732" s="16" t="s">
        <v>199</v>
      </c>
      <c r="D18732" s="17">
        <v>0</v>
      </c>
      <c r="E18732" s="17">
        <v>0</v>
      </c>
      <c r="F18732" s="17">
        <v>7</v>
      </c>
      <c r="G18732" s="17">
        <v>0</v>
      </c>
      <c r="H18732" s="17">
        <v>7</v>
      </c>
    </row>
    <row r="18733" spans="1:8">
      <c r="A18733" s="15">
        <v>18728</v>
      </c>
      <c r="B18733" s="16" t="s">
        <v>74</v>
      </c>
      <c r="C18733" s="16" t="s">
        <v>200</v>
      </c>
      <c r="D18733" s="17">
        <v>0</v>
      </c>
      <c r="E18733" s="17">
        <v>0</v>
      </c>
      <c r="F18733" s="17">
        <v>0</v>
      </c>
      <c r="G18733" s="17">
        <v>0</v>
      </c>
      <c r="H18733" s="17">
        <v>0</v>
      </c>
    </row>
    <row r="18734" spans="1:8">
      <c r="A18734" s="15">
        <v>18729</v>
      </c>
      <c r="B18734" s="16" t="s">
        <v>74</v>
      </c>
      <c r="C18734" s="16" t="s">
        <v>201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74</v>
      </c>
      <c r="C18735" s="16" t="s">
        <v>202</v>
      </c>
      <c r="D18735" s="17">
        <v>0</v>
      </c>
      <c r="E18735" s="17">
        <v>0</v>
      </c>
      <c r="F18735" s="17">
        <v>47</v>
      </c>
      <c r="G18735" s="17">
        <v>180</v>
      </c>
      <c r="H18735" s="17">
        <v>231</v>
      </c>
    </row>
    <row r="18736" spans="1:8">
      <c r="A18736" s="15">
        <v>18731</v>
      </c>
      <c r="B18736" s="16" t="s">
        <v>74</v>
      </c>
      <c r="C18736" s="16" t="s">
        <v>203</v>
      </c>
      <c r="D18736" s="17">
        <v>0</v>
      </c>
      <c r="E18736" s="17">
        <v>0</v>
      </c>
      <c r="F18736" s="17">
        <v>0</v>
      </c>
      <c r="G18736" s="17">
        <v>0</v>
      </c>
      <c r="H18736" s="17">
        <v>0</v>
      </c>
    </row>
    <row r="18737" spans="1:8">
      <c r="A18737" s="15">
        <v>18732</v>
      </c>
      <c r="B18737" s="16" t="s">
        <v>74</v>
      </c>
      <c r="C18737" s="16" t="s">
        <v>204</v>
      </c>
      <c r="D18737" s="17">
        <v>0</v>
      </c>
      <c r="E18737" s="17">
        <v>0</v>
      </c>
      <c r="F18737" s="17">
        <v>0</v>
      </c>
      <c r="G18737" s="17">
        <v>0</v>
      </c>
      <c r="H18737" s="17">
        <v>7</v>
      </c>
    </row>
    <row r="18738" spans="1:8">
      <c r="A18738" s="15">
        <v>18733</v>
      </c>
      <c r="B18738" s="16" t="s">
        <v>74</v>
      </c>
      <c r="C18738" s="16" t="s">
        <v>205</v>
      </c>
      <c r="D18738" s="17">
        <v>0</v>
      </c>
      <c r="E18738" s="17">
        <v>0</v>
      </c>
      <c r="F18738" s="17">
        <v>0</v>
      </c>
      <c r="G18738" s="17">
        <v>0</v>
      </c>
      <c r="H18738" s="17">
        <v>0</v>
      </c>
    </row>
    <row r="18739" spans="1:8">
      <c r="A18739" s="15">
        <v>18734</v>
      </c>
      <c r="B18739" s="16" t="s">
        <v>74</v>
      </c>
      <c r="C18739" s="16" t="s">
        <v>356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74</v>
      </c>
      <c r="C18740" s="16" t="s">
        <v>206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74</v>
      </c>
      <c r="C18741" s="16" t="s">
        <v>207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74</v>
      </c>
      <c r="C18742" s="16" t="s">
        <v>208</v>
      </c>
      <c r="D18742" s="17">
        <v>0</v>
      </c>
      <c r="E18742" s="17">
        <v>0</v>
      </c>
      <c r="F18742" s="17">
        <v>4</v>
      </c>
      <c r="G18742" s="17">
        <v>0</v>
      </c>
      <c r="H18742" s="17">
        <v>9</v>
      </c>
    </row>
    <row r="18743" spans="1:8">
      <c r="A18743" s="15">
        <v>18738</v>
      </c>
      <c r="B18743" s="16" t="s">
        <v>74</v>
      </c>
      <c r="C18743" s="16" t="s">
        <v>209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74</v>
      </c>
      <c r="C18744" s="16" t="s">
        <v>357</v>
      </c>
      <c r="D18744" s="17">
        <v>0</v>
      </c>
      <c r="E18744" s="17">
        <v>0</v>
      </c>
      <c r="F18744" s="17">
        <v>0</v>
      </c>
      <c r="G18744" s="17">
        <v>0</v>
      </c>
      <c r="H18744" s="17">
        <v>0</v>
      </c>
    </row>
    <row r="18745" spans="1:8">
      <c r="A18745" s="15">
        <v>18740</v>
      </c>
      <c r="B18745" s="16" t="s">
        <v>74</v>
      </c>
      <c r="C18745" s="16" t="s">
        <v>358</v>
      </c>
      <c r="D18745" s="17">
        <v>0</v>
      </c>
      <c r="E18745" s="17">
        <v>4</v>
      </c>
      <c r="F18745" s="17">
        <v>16</v>
      </c>
      <c r="G18745" s="17">
        <v>0</v>
      </c>
      <c r="H18745" s="17">
        <v>23</v>
      </c>
    </row>
    <row r="18746" spans="1:8">
      <c r="A18746" s="15">
        <v>18741</v>
      </c>
      <c r="B18746" s="16" t="s">
        <v>74</v>
      </c>
      <c r="C18746" s="16" t="s">
        <v>359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74</v>
      </c>
      <c r="C18747" s="16" t="s">
        <v>210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74</v>
      </c>
      <c r="C18748" s="16" t="s">
        <v>360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74</v>
      </c>
      <c r="C18749" s="16" t="s">
        <v>211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74</v>
      </c>
      <c r="C18750" s="16" t="s">
        <v>212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74</v>
      </c>
      <c r="C18751" s="16" t="s">
        <v>213</v>
      </c>
      <c r="D18751" s="17">
        <v>0</v>
      </c>
      <c r="E18751" s="17">
        <v>0</v>
      </c>
      <c r="F18751" s="17">
        <v>0</v>
      </c>
      <c r="G18751" s="17">
        <v>0</v>
      </c>
      <c r="H18751" s="17">
        <v>3</v>
      </c>
    </row>
    <row r="18752" spans="1:8">
      <c r="A18752" s="15">
        <v>18747</v>
      </c>
      <c r="B18752" s="16" t="s">
        <v>74</v>
      </c>
      <c r="C18752" s="16" t="s">
        <v>214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74</v>
      </c>
      <c r="C18753" s="16" t="s">
        <v>215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74</v>
      </c>
      <c r="C18754" s="16" t="s">
        <v>216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74</v>
      </c>
      <c r="C18755" s="16" t="s">
        <v>217</v>
      </c>
      <c r="D18755" s="17">
        <v>0</v>
      </c>
      <c r="E18755" s="17">
        <v>0</v>
      </c>
      <c r="F18755" s="17">
        <v>0</v>
      </c>
      <c r="G18755" s="17">
        <v>0</v>
      </c>
      <c r="H18755" s="17">
        <v>0</v>
      </c>
    </row>
    <row r="18756" spans="1:8">
      <c r="A18756" s="15">
        <v>18751</v>
      </c>
      <c r="B18756" s="16" t="s">
        <v>74</v>
      </c>
      <c r="C18756" s="16" t="s">
        <v>218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74</v>
      </c>
      <c r="C18757" s="16" t="s">
        <v>219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74</v>
      </c>
      <c r="C18758" s="16" t="s">
        <v>361</v>
      </c>
      <c r="D18758" s="17">
        <v>0</v>
      </c>
      <c r="E18758" s="17">
        <v>0</v>
      </c>
      <c r="F18758" s="17">
        <v>0</v>
      </c>
      <c r="G18758" s="17">
        <v>0</v>
      </c>
      <c r="H18758" s="17">
        <v>0</v>
      </c>
    </row>
    <row r="18759" spans="1:8">
      <c r="A18759" s="15">
        <v>18754</v>
      </c>
      <c r="B18759" s="16" t="s">
        <v>74</v>
      </c>
      <c r="C18759" s="16" t="s">
        <v>220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74</v>
      </c>
      <c r="C18760" s="16" t="s">
        <v>221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74</v>
      </c>
      <c r="C18761" s="16" t="s">
        <v>222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74</v>
      </c>
      <c r="C18762" s="16" t="s">
        <v>223</v>
      </c>
      <c r="D18762" s="17">
        <v>13</v>
      </c>
      <c r="E18762" s="17">
        <v>29</v>
      </c>
      <c r="F18762" s="17">
        <v>117</v>
      </c>
      <c r="G18762" s="17">
        <v>0</v>
      </c>
      <c r="H18762" s="17">
        <v>162</v>
      </c>
    </row>
    <row r="18763" spans="1:8">
      <c r="A18763" s="15">
        <v>18758</v>
      </c>
      <c r="B18763" s="16" t="s">
        <v>74</v>
      </c>
      <c r="C18763" s="16" t="s">
        <v>224</v>
      </c>
      <c r="D18763" s="17">
        <v>0</v>
      </c>
      <c r="E18763" s="17">
        <v>0</v>
      </c>
      <c r="F18763" s="17">
        <v>0</v>
      </c>
      <c r="G18763" s="17">
        <v>0</v>
      </c>
      <c r="H18763" s="17">
        <v>0</v>
      </c>
    </row>
    <row r="18764" spans="1:8">
      <c r="A18764" s="15">
        <v>18759</v>
      </c>
      <c r="B18764" s="16" t="s">
        <v>74</v>
      </c>
      <c r="C18764" s="16" t="s">
        <v>225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74</v>
      </c>
      <c r="C18765" s="16" t="s">
        <v>226</v>
      </c>
      <c r="D18765" s="17">
        <v>0</v>
      </c>
      <c r="E18765" s="17">
        <v>0</v>
      </c>
      <c r="F18765" s="17">
        <v>6</v>
      </c>
      <c r="G18765" s="17">
        <v>0</v>
      </c>
      <c r="H18765" s="17">
        <v>8</v>
      </c>
    </row>
    <row r="18766" spans="1:8">
      <c r="A18766" s="15">
        <v>18761</v>
      </c>
      <c r="B18766" s="16" t="s">
        <v>74</v>
      </c>
      <c r="C18766" s="16" t="s">
        <v>227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74</v>
      </c>
      <c r="C18767" s="16" t="s">
        <v>228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74</v>
      </c>
      <c r="C18768" s="16" t="s">
        <v>373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74</v>
      </c>
      <c r="C18769" s="16" t="s">
        <v>229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74</v>
      </c>
      <c r="C18770" s="16" t="s">
        <v>230</v>
      </c>
      <c r="D18770" s="17">
        <v>3</v>
      </c>
      <c r="E18770" s="17">
        <v>0</v>
      </c>
      <c r="F18770" s="17">
        <v>13</v>
      </c>
      <c r="G18770" s="17">
        <v>0</v>
      </c>
      <c r="H18770" s="17">
        <v>19</v>
      </c>
    </row>
    <row r="18771" spans="1:8">
      <c r="A18771" s="15">
        <v>18766</v>
      </c>
      <c r="B18771" s="16" t="s">
        <v>74</v>
      </c>
      <c r="C18771" s="16" t="s">
        <v>231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74</v>
      </c>
      <c r="C18772" s="16" t="s">
        <v>232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74</v>
      </c>
      <c r="C18773" s="16" t="s">
        <v>233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74</v>
      </c>
      <c r="C18774" s="16" t="s">
        <v>362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74</v>
      </c>
      <c r="C18775" s="16" t="s">
        <v>234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74</v>
      </c>
      <c r="C18776" s="16" t="s">
        <v>235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74</v>
      </c>
      <c r="C18777" s="16" t="s">
        <v>236</v>
      </c>
      <c r="D18777" s="17">
        <v>0</v>
      </c>
      <c r="E18777" s="17">
        <v>0</v>
      </c>
      <c r="F18777" s="17">
        <v>0</v>
      </c>
      <c r="G18777" s="17">
        <v>0</v>
      </c>
      <c r="H18777" s="17">
        <v>0</v>
      </c>
    </row>
    <row r="18778" spans="1:8">
      <c r="A18778" s="15">
        <v>18773</v>
      </c>
      <c r="B18778" s="16" t="s">
        <v>74</v>
      </c>
      <c r="C18778" s="16" t="s">
        <v>237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74</v>
      </c>
      <c r="C18779" s="16" t="s">
        <v>238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74</v>
      </c>
      <c r="C18780" s="16" t="s">
        <v>239</v>
      </c>
      <c r="D18780" s="17">
        <v>0</v>
      </c>
      <c r="E18780" s="17">
        <v>0</v>
      </c>
      <c r="F18780" s="17">
        <v>0</v>
      </c>
      <c r="G18780" s="17">
        <v>0</v>
      </c>
      <c r="H18780" s="17">
        <v>0</v>
      </c>
    </row>
    <row r="18781" spans="1:8">
      <c r="A18781" s="15">
        <v>18776</v>
      </c>
      <c r="B18781" s="16" t="s">
        <v>74</v>
      </c>
      <c r="C18781" s="16" t="s">
        <v>374</v>
      </c>
      <c r="D18781" s="17">
        <v>0</v>
      </c>
      <c r="E18781" s="17">
        <v>0</v>
      </c>
      <c r="F18781" s="17">
        <v>0</v>
      </c>
      <c r="G18781" s="17">
        <v>0</v>
      </c>
      <c r="H18781" s="17">
        <v>0</v>
      </c>
    </row>
    <row r="18782" spans="1:8">
      <c r="A18782" s="15">
        <v>18777</v>
      </c>
      <c r="B18782" s="16" t="s">
        <v>74</v>
      </c>
      <c r="C18782" s="16" t="s">
        <v>240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74</v>
      </c>
      <c r="C18783" s="16" t="s">
        <v>241</v>
      </c>
      <c r="D18783" s="17">
        <v>0</v>
      </c>
      <c r="E18783" s="17">
        <v>0</v>
      </c>
      <c r="F18783" s="17">
        <v>0</v>
      </c>
      <c r="G18783" s="17">
        <v>0</v>
      </c>
      <c r="H18783" s="17">
        <v>0</v>
      </c>
    </row>
    <row r="18784" spans="1:8">
      <c r="A18784" s="15">
        <v>18779</v>
      </c>
      <c r="B18784" s="16" t="s">
        <v>74</v>
      </c>
      <c r="C18784" s="16" t="s">
        <v>382</v>
      </c>
      <c r="D18784" s="17">
        <v>4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74</v>
      </c>
      <c r="C18785" s="16" t="s">
        <v>242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74</v>
      </c>
      <c r="C18786" s="16" t="s">
        <v>243</v>
      </c>
      <c r="D18786" s="17">
        <v>0</v>
      </c>
      <c r="E18786" s="17">
        <v>0</v>
      </c>
      <c r="F18786" s="17">
        <v>0</v>
      </c>
      <c r="G18786" s="17">
        <v>0</v>
      </c>
      <c r="H18786" s="17">
        <v>0</v>
      </c>
    </row>
    <row r="18787" spans="1:8">
      <c r="A18787" s="15">
        <v>18782</v>
      </c>
      <c r="B18787" s="16" t="s">
        <v>74</v>
      </c>
      <c r="C18787" s="16" t="s">
        <v>244</v>
      </c>
      <c r="D18787" s="17">
        <v>0</v>
      </c>
      <c r="E18787" s="17">
        <v>0</v>
      </c>
      <c r="F18787" s="17">
        <v>5</v>
      </c>
      <c r="G18787" s="17">
        <v>0</v>
      </c>
      <c r="H18787" s="17">
        <v>5</v>
      </c>
    </row>
    <row r="18788" spans="1:8">
      <c r="A18788" s="15">
        <v>18783</v>
      </c>
      <c r="B18788" s="16" t="s">
        <v>74</v>
      </c>
      <c r="C18788" s="16" t="s">
        <v>245</v>
      </c>
      <c r="D18788" s="17">
        <v>0</v>
      </c>
      <c r="E18788" s="17">
        <v>0</v>
      </c>
      <c r="F18788" s="17">
        <v>17</v>
      </c>
      <c r="G18788" s="17">
        <v>17</v>
      </c>
      <c r="H18788" s="17">
        <v>34</v>
      </c>
    </row>
    <row r="18789" spans="1:8">
      <c r="A18789" s="15">
        <v>18784</v>
      </c>
      <c r="B18789" s="16" t="s">
        <v>74</v>
      </c>
      <c r="C18789" s="16" t="s">
        <v>246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74</v>
      </c>
      <c r="C18790" s="16" t="s">
        <v>247</v>
      </c>
      <c r="D18790" s="17">
        <v>15</v>
      </c>
      <c r="E18790" s="17">
        <v>15</v>
      </c>
      <c r="F18790" s="17">
        <v>77</v>
      </c>
      <c r="G18790" s="17">
        <v>18</v>
      </c>
      <c r="H18790" s="17">
        <v>135</v>
      </c>
    </row>
    <row r="18791" spans="1:8">
      <c r="A18791" s="15">
        <v>18786</v>
      </c>
      <c r="B18791" s="16" t="s">
        <v>74</v>
      </c>
      <c r="C18791" s="16" t="s">
        <v>248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74</v>
      </c>
      <c r="C18792" s="16" t="s">
        <v>249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74</v>
      </c>
      <c r="C18793" s="16" t="s">
        <v>250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74</v>
      </c>
      <c r="C18794" s="16" t="s">
        <v>251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74</v>
      </c>
      <c r="C18795" s="16" t="s">
        <v>252</v>
      </c>
      <c r="D18795" s="17">
        <v>0</v>
      </c>
      <c r="E18795" s="17">
        <v>0</v>
      </c>
      <c r="F18795" s="17">
        <v>0</v>
      </c>
      <c r="G18795" s="17">
        <v>0</v>
      </c>
      <c r="H18795" s="17">
        <v>0</v>
      </c>
    </row>
    <row r="18796" spans="1:8">
      <c r="A18796" s="15">
        <v>18791</v>
      </c>
      <c r="B18796" s="16" t="s">
        <v>74</v>
      </c>
      <c r="C18796" s="16" t="s">
        <v>253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74</v>
      </c>
      <c r="C18797" s="16" t="s">
        <v>254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74</v>
      </c>
      <c r="C18798" s="16" t="s">
        <v>255</v>
      </c>
      <c r="D18798" s="17">
        <v>0</v>
      </c>
      <c r="E18798" s="17">
        <v>0</v>
      </c>
      <c r="F18798" s="17">
        <v>0</v>
      </c>
      <c r="G18798" s="17">
        <v>0</v>
      </c>
      <c r="H18798" s="17">
        <v>0</v>
      </c>
    </row>
    <row r="18799" spans="1:8">
      <c r="A18799" s="15">
        <v>18794</v>
      </c>
      <c r="B18799" s="16" t="s">
        <v>74</v>
      </c>
      <c r="C18799" s="16" t="s">
        <v>256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74</v>
      </c>
      <c r="C18800" s="16" t="s">
        <v>257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74</v>
      </c>
      <c r="C18801" s="16" t="s">
        <v>258</v>
      </c>
      <c r="D18801" s="17">
        <v>4</v>
      </c>
      <c r="E18801" s="17">
        <v>0</v>
      </c>
      <c r="F18801" s="17">
        <v>3</v>
      </c>
      <c r="G18801" s="17">
        <v>3</v>
      </c>
      <c r="H18801" s="17">
        <v>7</v>
      </c>
    </row>
    <row r="18802" spans="1:8">
      <c r="A18802" s="15">
        <v>18797</v>
      </c>
      <c r="B18802" s="16" t="s">
        <v>74</v>
      </c>
      <c r="C18802" s="16" t="s">
        <v>259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74</v>
      </c>
      <c r="C18803" s="16" t="s">
        <v>260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74</v>
      </c>
      <c r="C18804" s="16" t="s">
        <v>261</v>
      </c>
      <c r="D18804" s="17">
        <v>0</v>
      </c>
      <c r="E18804" s="17">
        <v>0</v>
      </c>
      <c r="F18804" s="17">
        <v>0</v>
      </c>
      <c r="G18804" s="17">
        <v>0</v>
      </c>
      <c r="H18804" s="17">
        <v>0</v>
      </c>
    </row>
    <row r="18805" spans="1:8">
      <c r="A18805" s="15">
        <v>18800</v>
      </c>
      <c r="B18805" s="16" t="s">
        <v>74</v>
      </c>
      <c r="C18805" s="16" t="s">
        <v>262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74</v>
      </c>
      <c r="C18806" s="16" t="s">
        <v>263</v>
      </c>
      <c r="D18806" s="17">
        <v>6</v>
      </c>
      <c r="E18806" s="17">
        <v>3</v>
      </c>
      <c r="F18806" s="17">
        <v>36</v>
      </c>
      <c r="G18806" s="17">
        <v>0</v>
      </c>
      <c r="H18806" s="17">
        <v>47</v>
      </c>
    </row>
    <row r="18807" spans="1:8">
      <c r="A18807" s="15">
        <v>18802</v>
      </c>
      <c r="B18807" s="16" t="s">
        <v>74</v>
      </c>
      <c r="C18807" s="16" t="s">
        <v>264</v>
      </c>
      <c r="D18807" s="17">
        <v>0</v>
      </c>
      <c r="E18807" s="17">
        <v>0</v>
      </c>
      <c r="F18807" s="17">
        <v>0</v>
      </c>
      <c r="G18807" s="17">
        <v>0</v>
      </c>
      <c r="H18807" s="17">
        <v>0</v>
      </c>
    </row>
    <row r="18808" spans="1:8">
      <c r="A18808" s="15">
        <v>18803</v>
      </c>
      <c r="B18808" s="16" t="s">
        <v>74</v>
      </c>
      <c r="C18808" s="16" t="s">
        <v>265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74</v>
      </c>
      <c r="C18809" s="16" t="s">
        <v>266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74</v>
      </c>
      <c r="C18810" s="16" t="s">
        <v>267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74</v>
      </c>
      <c r="C18811" s="16" t="s">
        <v>268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74</v>
      </c>
      <c r="C18812" s="16" t="s">
        <v>269</v>
      </c>
      <c r="D18812" s="17">
        <v>11</v>
      </c>
      <c r="E18812" s="17">
        <v>16</v>
      </c>
      <c r="F18812" s="17">
        <v>89</v>
      </c>
      <c r="G18812" s="17">
        <v>6</v>
      </c>
      <c r="H18812" s="17">
        <v>126</v>
      </c>
    </row>
    <row r="18813" spans="1:8">
      <c r="A18813" s="15">
        <v>18808</v>
      </c>
      <c r="B18813" s="16" t="s">
        <v>74</v>
      </c>
      <c r="C18813" s="16" t="s">
        <v>363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74</v>
      </c>
      <c r="C18814" s="16" t="s">
        <v>270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74</v>
      </c>
      <c r="C18815" s="16" t="s">
        <v>271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74</v>
      </c>
      <c r="C18816" s="16" t="s">
        <v>272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74</v>
      </c>
      <c r="C18817" s="16" t="s">
        <v>273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74</v>
      </c>
      <c r="C18818" s="16" t="s">
        <v>274</v>
      </c>
      <c r="D18818" s="17">
        <v>0</v>
      </c>
      <c r="E18818" s="17">
        <v>0</v>
      </c>
      <c r="F18818" s="17">
        <v>3</v>
      </c>
      <c r="G18818" s="17">
        <v>0</v>
      </c>
      <c r="H18818" s="17">
        <v>3</v>
      </c>
    </row>
    <row r="18819" spans="1:8">
      <c r="A18819" s="15">
        <v>18814</v>
      </c>
      <c r="B18819" s="16" t="s">
        <v>74</v>
      </c>
      <c r="C18819" s="16" t="s">
        <v>275</v>
      </c>
      <c r="D18819" s="17">
        <v>0</v>
      </c>
      <c r="E18819" s="17">
        <v>0</v>
      </c>
      <c r="F18819" s="17">
        <v>0</v>
      </c>
      <c r="G18819" s="17">
        <v>0</v>
      </c>
      <c r="H18819" s="17">
        <v>0</v>
      </c>
    </row>
    <row r="18820" spans="1:8">
      <c r="A18820" s="15">
        <v>18815</v>
      </c>
      <c r="B18820" s="16" t="s">
        <v>74</v>
      </c>
      <c r="C18820" s="16" t="s">
        <v>276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74</v>
      </c>
      <c r="C18821" s="16" t="s">
        <v>277</v>
      </c>
      <c r="D18821" s="17">
        <v>0</v>
      </c>
      <c r="E18821" s="17">
        <v>0</v>
      </c>
      <c r="F18821" s="17">
        <v>5</v>
      </c>
      <c r="G18821" s="17">
        <v>4</v>
      </c>
      <c r="H18821" s="17">
        <v>4</v>
      </c>
    </row>
    <row r="18822" spans="1:8">
      <c r="A18822" s="15">
        <v>18817</v>
      </c>
      <c r="B18822" s="16" t="s">
        <v>74</v>
      </c>
      <c r="C18822" s="16" t="s">
        <v>278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74</v>
      </c>
      <c r="C18823" s="16" t="s">
        <v>364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74</v>
      </c>
      <c r="C18824" s="16" t="s">
        <v>279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74</v>
      </c>
      <c r="C18825" s="16" t="s">
        <v>280</v>
      </c>
      <c r="D18825" s="17">
        <v>0</v>
      </c>
      <c r="E18825" s="17">
        <v>0</v>
      </c>
      <c r="F18825" s="17">
        <v>13</v>
      </c>
      <c r="G18825" s="17">
        <v>17</v>
      </c>
      <c r="H18825" s="17">
        <v>24</v>
      </c>
    </row>
    <row r="18826" spans="1:8">
      <c r="A18826" s="15">
        <v>18821</v>
      </c>
      <c r="B18826" s="16" t="s">
        <v>74</v>
      </c>
      <c r="C18826" s="16" t="s">
        <v>281</v>
      </c>
      <c r="D18826" s="17">
        <v>0</v>
      </c>
      <c r="E18826" s="17">
        <v>0</v>
      </c>
      <c r="F18826" s="17">
        <v>0</v>
      </c>
      <c r="G18826" s="17">
        <v>0</v>
      </c>
      <c r="H18826" s="17">
        <v>0</v>
      </c>
    </row>
    <row r="18827" spans="1:8">
      <c r="A18827" s="15">
        <v>18822</v>
      </c>
      <c r="B18827" s="16" t="s">
        <v>74</v>
      </c>
      <c r="C18827" s="16" t="s">
        <v>282</v>
      </c>
      <c r="D18827" s="17">
        <v>0</v>
      </c>
      <c r="E18827" s="17">
        <v>0</v>
      </c>
      <c r="F18827" s="17">
        <v>3</v>
      </c>
      <c r="G18827" s="17">
        <v>0</v>
      </c>
      <c r="H18827" s="17">
        <v>3</v>
      </c>
    </row>
    <row r="18828" spans="1:8">
      <c r="A18828" s="15">
        <v>18823</v>
      </c>
      <c r="B18828" s="16" t="s">
        <v>74</v>
      </c>
      <c r="C18828" s="16" t="s">
        <v>283</v>
      </c>
      <c r="D18828" s="17">
        <v>0</v>
      </c>
      <c r="E18828" s="17">
        <v>0</v>
      </c>
      <c r="F18828" s="17">
        <v>0</v>
      </c>
      <c r="G18828" s="17">
        <v>0</v>
      </c>
      <c r="H18828" s="17">
        <v>0</v>
      </c>
    </row>
    <row r="18829" spans="1:8">
      <c r="A18829" s="15">
        <v>18824</v>
      </c>
      <c r="B18829" s="16" t="s">
        <v>74</v>
      </c>
      <c r="C18829" s="16" t="s">
        <v>284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74</v>
      </c>
      <c r="C18830" s="16" t="s">
        <v>285</v>
      </c>
      <c r="D18830" s="17">
        <v>0</v>
      </c>
      <c r="E18830" s="17">
        <v>0</v>
      </c>
      <c r="F18830" s="17">
        <v>0</v>
      </c>
      <c r="G18830" s="17">
        <v>0</v>
      </c>
      <c r="H18830" s="17">
        <v>3</v>
      </c>
    </row>
    <row r="18831" spans="1:8">
      <c r="A18831" s="15">
        <v>18826</v>
      </c>
      <c r="B18831" s="16" t="s">
        <v>74</v>
      </c>
      <c r="C18831" s="16" t="s">
        <v>375</v>
      </c>
      <c r="D18831" s="17">
        <v>0</v>
      </c>
      <c r="E18831" s="17">
        <v>0</v>
      </c>
      <c r="F18831" s="17">
        <v>0</v>
      </c>
      <c r="G18831" s="17">
        <v>0</v>
      </c>
      <c r="H18831" s="17">
        <v>0</v>
      </c>
    </row>
    <row r="18832" spans="1:8">
      <c r="A18832" s="15">
        <v>18827</v>
      </c>
      <c r="B18832" s="16" t="s">
        <v>74</v>
      </c>
      <c r="C18832" s="16" t="s">
        <v>286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74</v>
      </c>
      <c r="C18833" s="16" t="s">
        <v>287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74</v>
      </c>
      <c r="C18834" s="16" t="s">
        <v>288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74</v>
      </c>
      <c r="C18835" s="16" t="s">
        <v>289</v>
      </c>
      <c r="D18835" s="17">
        <v>0</v>
      </c>
      <c r="E18835" s="17">
        <v>0</v>
      </c>
      <c r="F18835" s="17">
        <v>0</v>
      </c>
      <c r="G18835" s="17">
        <v>0</v>
      </c>
      <c r="H18835" s="17">
        <v>0</v>
      </c>
    </row>
    <row r="18836" spans="1:8">
      <c r="A18836" s="15">
        <v>18831</v>
      </c>
      <c r="B18836" s="16" t="s">
        <v>74</v>
      </c>
      <c r="C18836" s="16" t="s">
        <v>290</v>
      </c>
      <c r="D18836" s="17">
        <v>3</v>
      </c>
      <c r="E18836" s="17">
        <v>17</v>
      </c>
      <c r="F18836" s="17">
        <v>24</v>
      </c>
      <c r="G18836" s="17">
        <v>3</v>
      </c>
      <c r="H18836" s="17">
        <v>43</v>
      </c>
    </row>
    <row r="18837" spans="1:8">
      <c r="A18837" s="15">
        <v>18832</v>
      </c>
      <c r="B18837" s="16" t="s">
        <v>74</v>
      </c>
      <c r="C18837" s="16" t="s">
        <v>291</v>
      </c>
      <c r="D18837" s="17">
        <v>0</v>
      </c>
      <c r="E18837" s="17">
        <v>0</v>
      </c>
      <c r="F18837" s="17">
        <v>0</v>
      </c>
      <c r="G18837" s="17">
        <v>0</v>
      </c>
      <c r="H18837" s="17">
        <v>0</v>
      </c>
    </row>
    <row r="18838" spans="1:8">
      <c r="A18838" s="15">
        <v>18833</v>
      </c>
      <c r="B18838" s="16" t="s">
        <v>74</v>
      </c>
      <c r="C18838" s="16" t="s">
        <v>292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74</v>
      </c>
      <c r="C18839" s="16" t="s">
        <v>293</v>
      </c>
      <c r="D18839" s="17">
        <v>0</v>
      </c>
      <c r="E18839" s="17">
        <v>0</v>
      </c>
      <c r="F18839" s="17">
        <v>3</v>
      </c>
      <c r="G18839" s="17">
        <v>4</v>
      </c>
      <c r="H18839" s="17">
        <v>6</v>
      </c>
    </row>
    <row r="18840" spans="1:8">
      <c r="A18840" s="15">
        <v>18835</v>
      </c>
      <c r="B18840" s="16" t="s">
        <v>74</v>
      </c>
      <c r="C18840" s="16" t="s">
        <v>365</v>
      </c>
      <c r="D18840" s="17">
        <v>0</v>
      </c>
      <c r="E18840" s="17">
        <v>0</v>
      </c>
      <c r="F18840" s="17">
        <v>8</v>
      </c>
      <c r="G18840" s="17">
        <v>0</v>
      </c>
      <c r="H18840" s="17">
        <v>10</v>
      </c>
    </row>
    <row r="18841" spans="1:8">
      <c r="A18841" s="15">
        <v>18836</v>
      </c>
      <c r="B18841" s="16" t="s">
        <v>74</v>
      </c>
      <c r="C18841" s="16" t="s">
        <v>294</v>
      </c>
      <c r="D18841" s="17">
        <v>0</v>
      </c>
      <c r="E18841" s="17">
        <v>0</v>
      </c>
      <c r="F18841" s="17">
        <v>0</v>
      </c>
      <c r="G18841" s="17">
        <v>0</v>
      </c>
      <c r="H18841" s="17">
        <v>0</v>
      </c>
    </row>
    <row r="18842" spans="1:8">
      <c r="A18842" s="15">
        <v>18837</v>
      </c>
      <c r="B18842" s="16" t="s">
        <v>74</v>
      </c>
      <c r="C18842" s="16" t="s">
        <v>295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74</v>
      </c>
      <c r="C18843" s="16" t="s">
        <v>296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74</v>
      </c>
      <c r="C18844" s="16" t="s">
        <v>297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74</v>
      </c>
      <c r="C18845" s="16" t="s">
        <v>298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74</v>
      </c>
      <c r="C18846" s="16" t="s">
        <v>299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74</v>
      </c>
      <c r="C18847" s="16" t="s">
        <v>300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74</v>
      </c>
      <c r="C18848" s="16" t="s">
        <v>301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74</v>
      </c>
      <c r="C18849" s="16" t="s">
        <v>366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74</v>
      </c>
      <c r="C18850" s="16" t="s">
        <v>302</v>
      </c>
      <c r="D18850" s="17">
        <v>4</v>
      </c>
      <c r="E18850" s="17">
        <v>3</v>
      </c>
      <c r="F18850" s="17">
        <v>25</v>
      </c>
      <c r="G18850" s="17">
        <v>0</v>
      </c>
      <c r="H18850" s="17">
        <v>33</v>
      </c>
    </row>
    <row r="18851" spans="1:8">
      <c r="A18851" s="15">
        <v>18846</v>
      </c>
      <c r="B18851" s="16" t="s">
        <v>74</v>
      </c>
      <c r="C18851" s="16" t="s">
        <v>383</v>
      </c>
      <c r="D18851" s="17">
        <v>0</v>
      </c>
      <c r="E18851" s="17">
        <v>0</v>
      </c>
      <c r="F18851" s="17">
        <v>0</v>
      </c>
      <c r="G18851" s="17">
        <v>0</v>
      </c>
      <c r="H18851" s="17">
        <v>0</v>
      </c>
    </row>
    <row r="18852" spans="1:8">
      <c r="A18852" s="15">
        <v>18847</v>
      </c>
      <c r="B18852" s="16" t="s">
        <v>74</v>
      </c>
      <c r="C18852" s="16" t="s">
        <v>384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74</v>
      </c>
      <c r="C18853" s="16" t="s">
        <v>385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74</v>
      </c>
      <c r="C18854" s="16" t="s">
        <v>386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74</v>
      </c>
      <c r="C18855" s="16" t="s">
        <v>387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74</v>
      </c>
      <c r="C18856" s="16" t="s">
        <v>303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74</v>
      </c>
      <c r="C18857" s="16" t="s">
        <v>304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74</v>
      </c>
      <c r="C18858" s="16" t="s">
        <v>376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74</v>
      </c>
      <c r="C18859" s="16" t="s">
        <v>305</v>
      </c>
      <c r="D18859" s="17">
        <v>0</v>
      </c>
      <c r="E18859" s="17">
        <v>0</v>
      </c>
      <c r="F18859" s="17">
        <v>9</v>
      </c>
      <c r="G18859" s="17">
        <v>0</v>
      </c>
      <c r="H18859" s="17">
        <v>11</v>
      </c>
    </row>
    <row r="18860" spans="1:8">
      <c r="A18860" s="15">
        <v>18855</v>
      </c>
      <c r="B18860" s="16" t="s">
        <v>74</v>
      </c>
      <c r="C18860" s="16" t="s">
        <v>306</v>
      </c>
      <c r="D18860" s="17">
        <v>0</v>
      </c>
      <c r="E18860" s="17">
        <v>0</v>
      </c>
      <c r="F18860" s="17">
        <v>0</v>
      </c>
      <c r="G18860" s="17">
        <v>0</v>
      </c>
      <c r="H18860" s="17">
        <v>0</v>
      </c>
    </row>
    <row r="18861" spans="1:8">
      <c r="A18861" s="15">
        <v>18856</v>
      </c>
      <c r="B18861" s="16" t="s">
        <v>74</v>
      </c>
      <c r="C18861" s="16" t="s">
        <v>307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74</v>
      </c>
      <c r="C18862" s="16" t="s">
        <v>308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74</v>
      </c>
      <c r="C18863" s="16" t="s">
        <v>309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74</v>
      </c>
      <c r="C18864" s="16" t="s">
        <v>310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74</v>
      </c>
      <c r="C18865" s="16" t="s">
        <v>311</v>
      </c>
      <c r="D18865" s="17">
        <v>0</v>
      </c>
      <c r="E18865" s="17">
        <v>8</v>
      </c>
      <c r="F18865" s="17">
        <v>50</v>
      </c>
      <c r="G18865" s="17">
        <v>0</v>
      </c>
      <c r="H18865" s="17">
        <v>59</v>
      </c>
    </row>
    <row r="18866" spans="1:8">
      <c r="A18866" s="15">
        <v>18861</v>
      </c>
      <c r="B18866" s="16" t="s">
        <v>74</v>
      </c>
      <c r="C18866" s="16" t="s">
        <v>312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74</v>
      </c>
      <c r="C18867" s="16" t="s">
        <v>313</v>
      </c>
      <c r="D18867" s="17">
        <v>0</v>
      </c>
      <c r="E18867" s="17">
        <v>0</v>
      </c>
      <c r="F18867" s="17">
        <v>3</v>
      </c>
      <c r="G18867" s="17">
        <v>0</v>
      </c>
      <c r="H18867" s="17">
        <v>3</v>
      </c>
    </row>
    <row r="18868" spans="1:8">
      <c r="A18868" s="15">
        <v>18863</v>
      </c>
      <c r="B18868" s="16" t="s">
        <v>74</v>
      </c>
      <c r="C18868" s="16" t="s">
        <v>314</v>
      </c>
      <c r="D18868" s="17">
        <v>4</v>
      </c>
      <c r="E18868" s="17">
        <v>8</v>
      </c>
      <c r="F18868" s="17">
        <v>40</v>
      </c>
      <c r="G18868" s="17">
        <v>3</v>
      </c>
      <c r="H18868" s="17">
        <v>50</v>
      </c>
    </row>
    <row r="18869" spans="1:8">
      <c r="A18869" s="15">
        <v>18864</v>
      </c>
      <c r="B18869" s="16" t="s">
        <v>74</v>
      </c>
      <c r="C18869" s="16" t="s">
        <v>388</v>
      </c>
      <c r="D18869" s="17">
        <v>0</v>
      </c>
      <c r="E18869" s="17">
        <v>0</v>
      </c>
      <c r="F18869" s="17">
        <v>0</v>
      </c>
      <c r="G18869" s="17">
        <v>0</v>
      </c>
      <c r="H18869" s="17">
        <v>0</v>
      </c>
    </row>
    <row r="18870" spans="1:8">
      <c r="A18870" s="15">
        <v>18865</v>
      </c>
      <c r="B18870" s="16" t="s">
        <v>74</v>
      </c>
      <c r="C18870" s="16" t="s">
        <v>367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74</v>
      </c>
      <c r="C18871" s="16" t="s">
        <v>315</v>
      </c>
      <c r="D18871" s="17">
        <v>0</v>
      </c>
      <c r="E18871" s="17">
        <v>0</v>
      </c>
      <c r="F18871" s="17">
        <v>0</v>
      </c>
      <c r="G18871" s="17">
        <v>0</v>
      </c>
      <c r="H18871" s="17">
        <v>0</v>
      </c>
    </row>
    <row r="18872" spans="1:8">
      <c r="A18872" s="15">
        <v>18867</v>
      </c>
      <c r="B18872" s="16" t="s">
        <v>74</v>
      </c>
      <c r="C18872" s="16" t="s">
        <v>316</v>
      </c>
      <c r="D18872" s="17">
        <v>0</v>
      </c>
      <c r="E18872" s="17">
        <v>0</v>
      </c>
      <c r="F18872" s="17">
        <v>4</v>
      </c>
      <c r="G18872" s="17">
        <v>0</v>
      </c>
      <c r="H18872" s="17">
        <v>4</v>
      </c>
    </row>
    <row r="18873" spans="1:8">
      <c r="A18873" s="15">
        <v>18868</v>
      </c>
      <c r="B18873" s="16" t="s">
        <v>74</v>
      </c>
      <c r="C18873" s="16" t="s">
        <v>317</v>
      </c>
      <c r="D18873" s="17">
        <v>0</v>
      </c>
      <c r="E18873" s="17">
        <v>8</v>
      </c>
      <c r="F18873" s="17">
        <v>100</v>
      </c>
      <c r="G18873" s="17">
        <v>21</v>
      </c>
      <c r="H18873" s="17">
        <v>131</v>
      </c>
    </row>
    <row r="18874" spans="1:8">
      <c r="A18874" s="15">
        <v>18869</v>
      </c>
      <c r="B18874" s="16" t="s">
        <v>74</v>
      </c>
      <c r="C18874" s="16" t="s">
        <v>318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74</v>
      </c>
      <c r="C18875" s="16" t="s">
        <v>319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74</v>
      </c>
      <c r="C18876" s="16" t="s">
        <v>320</v>
      </c>
      <c r="D18876" s="17">
        <v>0</v>
      </c>
      <c r="E18876" s="17">
        <v>0</v>
      </c>
      <c r="F18876" s="17">
        <v>4</v>
      </c>
      <c r="G18876" s="17">
        <v>4</v>
      </c>
      <c r="H18876" s="17">
        <v>4</v>
      </c>
    </row>
    <row r="18877" spans="1:8">
      <c r="A18877" s="15">
        <v>18872</v>
      </c>
      <c r="B18877" s="16" t="s">
        <v>74</v>
      </c>
      <c r="C18877" s="16" t="s">
        <v>321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74</v>
      </c>
      <c r="C18878" s="16" t="s">
        <v>377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74</v>
      </c>
      <c r="C18879" s="16" t="s">
        <v>322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74</v>
      </c>
      <c r="C18880" s="16" t="s">
        <v>323</v>
      </c>
      <c r="D18880" s="17">
        <v>0</v>
      </c>
      <c r="E18880" s="17">
        <v>0</v>
      </c>
      <c r="F18880" s="17">
        <v>0</v>
      </c>
      <c r="G18880" s="17">
        <v>0</v>
      </c>
      <c r="H18880" s="17">
        <v>0</v>
      </c>
    </row>
    <row r="18881" spans="1:8">
      <c r="A18881" s="15">
        <v>18876</v>
      </c>
      <c r="B18881" s="16" t="s">
        <v>74</v>
      </c>
      <c r="C18881" s="16" t="s">
        <v>324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74</v>
      </c>
      <c r="C18882" s="16" t="s">
        <v>325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74</v>
      </c>
      <c r="C18883" s="16" t="s">
        <v>368</v>
      </c>
      <c r="D18883" s="17">
        <v>0</v>
      </c>
      <c r="E18883" s="17">
        <v>0</v>
      </c>
      <c r="F18883" s="17">
        <v>0</v>
      </c>
      <c r="G18883" s="17">
        <v>0</v>
      </c>
      <c r="H18883" s="17">
        <v>0</v>
      </c>
    </row>
    <row r="18884" spans="1:8">
      <c r="A18884" s="15">
        <v>18879</v>
      </c>
      <c r="B18884" s="16" t="s">
        <v>74</v>
      </c>
      <c r="C18884" s="16" t="s">
        <v>326</v>
      </c>
      <c r="D18884" s="17">
        <v>0</v>
      </c>
      <c r="E18884" s="17">
        <v>4</v>
      </c>
      <c r="F18884" s="17">
        <v>15</v>
      </c>
      <c r="G18884" s="17">
        <v>5</v>
      </c>
      <c r="H18884" s="17">
        <v>24</v>
      </c>
    </row>
    <row r="18885" spans="1:8">
      <c r="A18885" s="15">
        <v>18880</v>
      </c>
      <c r="B18885" s="16" t="s">
        <v>74</v>
      </c>
      <c r="C18885" s="16" t="s">
        <v>327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74</v>
      </c>
      <c r="C18886" s="16" t="s">
        <v>328</v>
      </c>
      <c r="D18886" s="17">
        <v>0</v>
      </c>
      <c r="E18886" s="17">
        <v>0</v>
      </c>
      <c r="F18886" s="17">
        <v>0</v>
      </c>
      <c r="G18886" s="17">
        <v>0</v>
      </c>
      <c r="H18886" s="17">
        <v>0</v>
      </c>
    </row>
    <row r="18887" spans="1:8">
      <c r="A18887" s="15">
        <v>18882</v>
      </c>
      <c r="B18887" s="16" t="s">
        <v>74</v>
      </c>
      <c r="C18887" s="16" t="s">
        <v>329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74</v>
      </c>
      <c r="C18888" s="16" t="s">
        <v>379</v>
      </c>
      <c r="D18888" s="17">
        <v>0</v>
      </c>
      <c r="E18888" s="17">
        <v>0</v>
      </c>
      <c r="F18888" s="17">
        <v>0</v>
      </c>
      <c r="G18888" s="17">
        <v>0</v>
      </c>
      <c r="H18888" s="17">
        <v>0</v>
      </c>
    </row>
    <row r="18889" spans="1:8">
      <c r="A18889" s="15">
        <v>18884</v>
      </c>
      <c r="B18889" s="16" t="s">
        <v>74</v>
      </c>
      <c r="C18889" s="16" t="s">
        <v>369</v>
      </c>
      <c r="D18889" s="17">
        <v>5</v>
      </c>
      <c r="E18889" s="17">
        <v>10</v>
      </c>
      <c r="F18889" s="17">
        <v>146</v>
      </c>
      <c r="G18889" s="17">
        <v>12</v>
      </c>
      <c r="H18889" s="17">
        <v>171</v>
      </c>
    </row>
    <row r="18890" spans="1:8">
      <c r="A18890" s="15">
        <v>18885</v>
      </c>
      <c r="B18890" s="16" t="s">
        <v>74</v>
      </c>
      <c r="C18890" s="16" t="s">
        <v>389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74</v>
      </c>
      <c r="C18891" s="16" t="s">
        <v>390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74</v>
      </c>
      <c r="C18892" s="16" t="s">
        <v>330</v>
      </c>
      <c r="D18892" s="17">
        <v>0</v>
      </c>
      <c r="E18892" s="17">
        <v>0</v>
      </c>
      <c r="F18892" s="17">
        <v>0</v>
      </c>
      <c r="G18892" s="17">
        <v>3</v>
      </c>
      <c r="H18892" s="17">
        <v>3</v>
      </c>
    </row>
    <row r="18893" spans="1:8">
      <c r="A18893" s="15">
        <v>18888</v>
      </c>
      <c r="B18893" s="16" t="s">
        <v>74</v>
      </c>
      <c r="C18893" s="16" t="s">
        <v>391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74</v>
      </c>
      <c r="C18894" s="16" t="s">
        <v>392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74</v>
      </c>
      <c r="C18895" s="16" t="s">
        <v>393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74</v>
      </c>
      <c r="C18896" s="16" t="s">
        <v>331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74</v>
      </c>
      <c r="C18897" s="16" t="s">
        <v>394</v>
      </c>
      <c r="D18897" s="17">
        <v>3942</v>
      </c>
      <c r="E18897" s="17">
        <v>2465</v>
      </c>
      <c r="F18897" s="17">
        <v>10293</v>
      </c>
      <c r="G18897" s="17">
        <v>3889</v>
      </c>
      <c r="H18897" s="17">
        <v>20587</v>
      </c>
    </row>
    <row r="18898" spans="1:8">
      <c r="A18898" s="15">
        <v>18893</v>
      </c>
      <c r="B18898" s="16" t="s">
        <v>74</v>
      </c>
      <c r="C18898" s="16" t="s">
        <v>332</v>
      </c>
      <c r="D18898" s="17">
        <v>0</v>
      </c>
      <c r="E18898" s="17">
        <v>0</v>
      </c>
      <c r="F18898" s="17">
        <v>0</v>
      </c>
      <c r="G18898" s="17">
        <v>0</v>
      </c>
      <c r="H18898" s="17">
        <v>0</v>
      </c>
    </row>
    <row r="18899" spans="1:8">
      <c r="A18899" s="15">
        <v>18894</v>
      </c>
      <c r="B18899" s="16" t="s">
        <v>74</v>
      </c>
      <c r="C18899" s="16" t="s">
        <v>333</v>
      </c>
      <c r="D18899" s="17">
        <v>3</v>
      </c>
      <c r="E18899" s="17">
        <v>5</v>
      </c>
      <c r="F18899" s="17">
        <v>18</v>
      </c>
      <c r="G18899" s="17">
        <v>3</v>
      </c>
      <c r="H18899" s="17">
        <v>26</v>
      </c>
    </row>
    <row r="18900" spans="1:8">
      <c r="A18900" s="15">
        <v>18895</v>
      </c>
      <c r="B18900" s="16" t="s">
        <v>75</v>
      </c>
      <c r="C18900" s="16" t="s">
        <v>97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75</v>
      </c>
      <c r="C18901" s="16" t="s">
        <v>347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75</v>
      </c>
      <c r="C18902" s="16" t="s">
        <v>98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75</v>
      </c>
      <c r="C18903" s="16" t="s">
        <v>99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75</v>
      </c>
      <c r="C18904" s="16" t="s">
        <v>100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75</v>
      </c>
      <c r="C18905" s="16" t="s">
        <v>101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75</v>
      </c>
      <c r="C18906" s="16" t="s">
        <v>102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75</v>
      </c>
      <c r="C18907" s="16" t="s">
        <v>103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75</v>
      </c>
      <c r="C18908" s="16" t="s">
        <v>104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75</v>
      </c>
      <c r="C18909" s="16" t="s">
        <v>105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75</v>
      </c>
      <c r="C18910" s="16" t="s">
        <v>106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75</v>
      </c>
      <c r="C18911" s="16" t="s">
        <v>107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75</v>
      </c>
      <c r="C18912" s="16" t="s">
        <v>108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75</v>
      </c>
      <c r="C18913" s="16" t="s">
        <v>109</v>
      </c>
      <c r="D18913" s="17">
        <v>0</v>
      </c>
      <c r="E18913" s="17">
        <v>0</v>
      </c>
      <c r="F18913" s="17">
        <v>0</v>
      </c>
      <c r="G18913" s="17">
        <v>0</v>
      </c>
      <c r="H18913" s="17">
        <v>0</v>
      </c>
    </row>
    <row r="18914" spans="1:8">
      <c r="A18914" s="15">
        <v>18909</v>
      </c>
      <c r="B18914" s="16" t="s">
        <v>75</v>
      </c>
      <c r="C18914" s="16" t="s">
        <v>110</v>
      </c>
      <c r="D18914" s="17">
        <v>864</v>
      </c>
      <c r="E18914" s="17">
        <v>489</v>
      </c>
      <c r="F18914" s="17">
        <v>2443</v>
      </c>
      <c r="G18914" s="17">
        <v>1156</v>
      </c>
      <c r="H18914" s="17">
        <v>4954</v>
      </c>
    </row>
    <row r="18915" spans="1:8">
      <c r="A18915" s="15">
        <v>18910</v>
      </c>
      <c r="B18915" s="16" t="s">
        <v>75</v>
      </c>
      <c r="C18915" s="16" t="s">
        <v>348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75</v>
      </c>
      <c r="C18916" s="16" t="s">
        <v>111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75</v>
      </c>
      <c r="C18917" s="16" t="s">
        <v>112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75</v>
      </c>
      <c r="C18918" s="16" t="s">
        <v>113</v>
      </c>
      <c r="D18918" s="17">
        <v>0</v>
      </c>
      <c r="E18918" s="17">
        <v>0</v>
      </c>
      <c r="F18918" s="17">
        <v>4</v>
      </c>
      <c r="G18918" s="17">
        <v>9</v>
      </c>
      <c r="H18918" s="17">
        <v>13</v>
      </c>
    </row>
    <row r="18919" spans="1:8">
      <c r="A18919" s="15">
        <v>18914</v>
      </c>
      <c r="B18919" s="16" t="s">
        <v>75</v>
      </c>
      <c r="C18919" s="16" t="s">
        <v>114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75</v>
      </c>
      <c r="C18920" s="16" t="s">
        <v>115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75</v>
      </c>
      <c r="C18921" s="16" t="s">
        <v>116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75</v>
      </c>
      <c r="C18922" s="16" t="s">
        <v>117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75</v>
      </c>
      <c r="C18923" s="16" t="s">
        <v>118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75</v>
      </c>
      <c r="C18924" s="16" t="s">
        <v>119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75</v>
      </c>
      <c r="C18925" s="16" t="s">
        <v>120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75</v>
      </c>
      <c r="C18926" s="16" t="s">
        <v>121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75</v>
      </c>
      <c r="C18927" s="16" t="s">
        <v>122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75</v>
      </c>
      <c r="C18928" s="16" t="s">
        <v>123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75</v>
      </c>
      <c r="C18929" s="16" t="s">
        <v>124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75</v>
      </c>
      <c r="C18930" s="16" t="s">
        <v>380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75</v>
      </c>
      <c r="C18931" s="16" t="s">
        <v>372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75</v>
      </c>
      <c r="C18932" s="16" t="s">
        <v>125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75</v>
      </c>
      <c r="C18933" s="16" t="s">
        <v>126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75</v>
      </c>
      <c r="C18934" s="16" t="s">
        <v>127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75</v>
      </c>
      <c r="C18935" s="16" t="s">
        <v>128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75</v>
      </c>
      <c r="C18936" s="16" t="s">
        <v>129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75</v>
      </c>
      <c r="C18937" s="16" t="s">
        <v>130</v>
      </c>
      <c r="D18937" s="17">
        <v>0</v>
      </c>
      <c r="E18937" s="17">
        <v>0</v>
      </c>
      <c r="F18937" s="17">
        <v>0</v>
      </c>
      <c r="G18937" s="17">
        <v>0</v>
      </c>
      <c r="H18937" s="17">
        <v>0</v>
      </c>
    </row>
    <row r="18938" spans="1:8">
      <c r="A18938" s="15">
        <v>18933</v>
      </c>
      <c r="B18938" s="16" t="s">
        <v>75</v>
      </c>
      <c r="C18938" s="16" t="s">
        <v>131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75</v>
      </c>
      <c r="C18939" s="16" t="s">
        <v>132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75</v>
      </c>
      <c r="C18940" s="16" t="s">
        <v>381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75</v>
      </c>
      <c r="C18941" s="16" t="s">
        <v>133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75</v>
      </c>
      <c r="C18942" s="16" t="s">
        <v>134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75</v>
      </c>
      <c r="C18943" s="16" t="s">
        <v>135</v>
      </c>
      <c r="D18943" s="17">
        <v>3</v>
      </c>
      <c r="E18943" s="17">
        <v>0</v>
      </c>
      <c r="F18943" s="17">
        <v>4</v>
      </c>
      <c r="G18943" s="17">
        <v>0</v>
      </c>
      <c r="H18943" s="17">
        <v>6</v>
      </c>
    </row>
    <row r="18944" spans="1:8">
      <c r="A18944" s="15">
        <v>18939</v>
      </c>
      <c r="B18944" s="16" t="s">
        <v>75</v>
      </c>
      <c r="C18944" s="16" t="s">
        <v>136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75</v>
      </c>
      <c r="C18945" s="16" t="s">
        <v>137</v>
      </c>
      <c r="D18945" s="17">
        <v>0</v>
      </c>
      <c r="E18945" s="17">
        <v>0</v>
      </c>
      <c r="F18945" s="17">
        <v>0</v>
      </c>
      <c r="G18945" s="17">
        <v>0</v>
      </c>
      <c r="H18945" s="17">
        <v>0</v>
      </c>
    </row>
    <row r="18946" spans="1:8">
      <c r="A18946" s="15">
        <v>18941</v>
      </c>
      <c r="B18946" s="16" t="s">
        <v>75</v>
      </c>
      <c r="C18946" s="16" t="s">
        <v>138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75</v>
      </c>
      <c r="C18947" s="16" t="s">
        <v>139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75</v>
      </c>
      <c r="C18948" s="16" t="s">
        <v>140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75</v>
      </c>
      <c r="C18949" s="16" t="s">
        <v>141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75</v>
      </c>
      <c r="C18950" s="16" t="s">
        <v>142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75</v>
      </c>
      <c r="C18951" s="16" t="s">
        <v>143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75</v>
      </c>
      <c r="C18952" s="16" t="s">
        <v>144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75</v>
      </c>
      <c r="C18953" s="16" t="s">
        <v>349</v>
      </c>
      <c r="D18953" s="17">
        <v>0</v>
      </c>
      <c r="E18953" s="17">
        <v>0</v>
      </c>
      <c r="F18953" s="17">
        <v>3</v>
      </c>
      <c r="G18953" s="17">
        <v>0</v>
      </c>
      <c r="H18953" s="17">
        <v>3</v>
      </c>
    </row>
    <row r="18954" spans="1:8">
      <c r="A18954" s="15">
        <v>18949</v>
      </c>
      <c r="B18954" s="16" t="s">
        <v>75</v>
      </c>
      <c r="C18954" s="16" t="s">
        <v>145</v>
      </c>
      <c r="D18954" s="17">
        <v>0</v>
      </c>
      <c r="E18954" s="17">
        <v>0</v>
      </c>
      <c r="F18954" s="17">
        <v>0</v>
      </c>
      <c r="G18954" s="17">
        <v>0</v>
      </c>
      <c r="H18954" s="17">
        <v>0</v>
      </c>
    </row>
    <row r="18955" spans="1:8">
      <c r="A18955" s="15">
        <v>18950</v>
      </c>
      <c r="B18955" s="16" t="s">
        <v>75</v>
      </c>
      <c r="C18955" s="16" t="s">
        <v>146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75</v>
      </c>
      <c r="C18956" s="16" t="s">
        <v>147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75</v>
      </c>
      <c r="C18957" s="16" t="s">
        <v>148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75</v>
      </c>
      <c r="C18958" s="16" t="s">
        <v>350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75</v>
      </c>
      <c r="C18959" s="16" t="s">
        <v>149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75</v>
      </c>
      <c r="C18960" s="16" t="s">
        <v>150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75</v>
      </c>
      <c r="C18961" s="16" t="s">
        <v>351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75</v>
      </c>
      <c r="C18962" s="16" t="s">
        <v>151</v>
      </c>
      <c r="D18962" s="17">
        <v>0</v>
      </c>
      <c r="E18962" s="17">
        <v>0</v>
      </c>
      <c r="F18962" s="17">
        <v>0</v>
      </c>
      <c r="G18962" s="17">
        <v>3</v>
      </c>
      <c r="H18962" s="17">
        <v>3</v>
      </c>
    </row>
    <row r="18963" spans="1:8">
      <c r="A18963" s="15">
        <v>18958</v>
      </c>
      <c r="B18963" s="16" t="s">
        <v>75</v>
      </c>
      <c r="C18963" s="16" t="s">
        <v>152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75</v>
      </c>
      <c r="C18964" s="16" t="s">
        <v>352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75</v>
      </c>
      <c r="C18965" s="16" t="s">
        <v>153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75</v>
      </c>
      <c r="C18966" s="16" t="s">
        <v>154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75</v>
      </c>
      <c r="C18967" s="16" t="s">
        <v>155</v>
      </c>
      <c r="D18967" s="17">
        <v>0</v>
      </c>
      <c r="E18967" s="17">
        <v>0</v>
      </c>
      <c r="F18967" s="17">
        <v>0</v>
      </c>
      <c r="G18967" s="17">
        <v>0</v>
      </c>
      <c r="H18967" s="17">
        <v>0</v>
      </c>
    </row>
    <row r="18968" spans="1:8">
      <c r="A18968" s="15">
        <v>18963</v>
      </c>
      <c r="B18968" s="16" t="s">
        <v>75</v>
      </c>
      <c r="C18968" s="16" t="s">
        <v>156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75</v>
      </c>
      <c r="C18969" s="16" t="s">
        <v>157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75</v>
      </c>
      <c r="C18970" s="16" t="s">
        <v>158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75</v>
      </c>
      <c r="C18971" s="16" t="s">
        <v>159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75</v>
      </c>
      <c r="C18972" s="16" t="s">
        <v>160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75</v>
      </c>
      <c r="C18973" s="16" t="s">
        <v>161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75</v>
      </c>
      <c r="C18974" s="16" t="s">
        <v>162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75</v>
      </c>
      <c r="C18975" s="16" t="s">
        <v>163</v>
      </c>
      <c r="D18975" s="17">
        <v>3</v>
      </c>
      <c r="E18975" s="17">
        <v>0</v>
      </c>
      <c r="F18975" s="17">
        <v>67</v>
      </c>
      <c r="G18975" s="17">
        <v>78</v>
      </c>
      <c r="H18975" s="17">
        <v>152</v>
      </c>
    </row>
    <row r="18976" spans="1:8">
      <c r="A18976" s="15">
        <v>18971</v>
      </c>
      <c r="B18976" s="16" t="s">
        <v>75</v>
      </c>
      <c r="C18976" s="16" t="s">
        <v>164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75</v>
      </c>
      <c r="C18977" s="16" t="s">
        <v>165</v>
      </c>
      <c r="D18977" s="17">
        <v>0</v>
      </c>
      <c r="E18977" s="17">
        <v>0</v>
      </c>
      <c r="F18977" s="17">
        <v>0</v>
      </c>
      <c r="G18977" s="17">
        <v>0</v>
      </c>
      <c r="H18977" s="17">
        <v>0</v>
      </c>
    </row>
    <row r="18978" spans="1:8">
      <c r="A18978" s="15">
        <v>18973</v>
      </c>
      <c r="B18978" s="16" t="s">
        <v>75</v>
      </c>
      <c r="C18978" s="16" t="s">
        <v>166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75</v>
      </c>
      <c r="C18979" s="16" t="s">
        <v>167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75</v>
      </c>
      <c r="C18980" s="16" t="s">
        <v>168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75</v>
      </c>
      <c r="C18981" s="16" t="s">
        <v>353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75</v>
      </c>
      <c r="C18982" s="16" t="s">
        <v>169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75</v>
      </c>
      <c r="C18983" s="16" t="s">
        <v>170</v>
      </c>
      <c r="D18983" s="17">
        <v>0</v>
      </c>
      <c r="E18983" s="17">
        <v>0</v>
      </c>
      <c r="F18983" s="17">
        <v>0</v>
      </c>
      <c r="G18983" s="17">
        <v>0</v>
      </c>
      <c r="H18983" s="17">
        <v>4</v>
      </c>
    </row>
    <row r="18984" spans="1:8">
      <c r="A18984" s="15">
        <v>18979</v>
      </c>
      <c r="B18984" s="16" t="s">
        <v>75</v>
      </c>
      <c r="C18984" s="16" t="s">
        <v>171</v>
      </c>
      <c r="D18984" s="17">
        <v>0</v>
      </c>
      <c r="E18984" s="17">
        <v>0</v>
      </c>
      <c r="F18984" s="17">
        <v>0</v>
      </c>
      <c r="G18984" s="17">
        <v>0</v>
      </c>
      <c r="H18984" s="17">
        <v>3</v>
      </c>
    </row>
    <row r="18985" spans="1:8">
      <c r="A18985" s="15">
        <v>18980</v>
      </c>
      <c r="B18985" s="16" t="s">
        <v>75</v>
      </c>
      <c r="C18985" s="16" t="s">
        <v>172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75</v>
      </c>
      <c r="C18986" s="16" t="s">
        <v>173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75</v>
      </c>
      <c r="C18987" s="16" t="s">
        <v>174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75</v>
      </c>
      <c r="C18988" s="16" t="s">
        <v>175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75</v>
      </c>
      <c r="C18989" s="16" t="s">
        <v>176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75</v>
      </c>
      <c r="C18990" s="16" t="s">
        <v>177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75</v>
      </c>
      <c r="C18991" s="16" t="s">
        <v>178</v>
      </c>
      <c r="D18991" s="17">
        <v>0</v>
      </c>
      <c r="E18991" s="17">
        <v>0</v>
      </c>
      <c r="F18991" s="17">
        <v>6</v>
      </c>
      <c r="G18991" s="17">
        <v>33</v>
      </c>
      <c r="H18991" s="17">
        <v>38</v>
      </c>
    </row>
    <row r="18992" spans="1:8">
      <c r="A18992" s="15">
        <v>18987</v>
      </c>
      <c r="B18992" s="16" t="s">
        <v>75</v>
      </c>
      <c r="C18992" s="16" t="s">
        <v>179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75</v>
      </c>
      <c r="C18993" s="16" t="s">
        <v>180</v>
      </c>
      <c r="D18993" s="17">
        <v>0</v>
      </c>
      <c r="E18993" s="17">
        <v>0</v>
      </c>
      <c r="F18993" s="17">
        <v>0</v>
      </c>
      <c r="G18993" s="17">
        <v>0</v>
      </c>
      <c r="H18993" s="17">
        <v>0</v>
      </c>
    </row>
    <row r="18994" spans="1:8">
      <c r="A18994" s="15">
        <v>18989</v>
      </c>
      <c r="B18994" s="16" t="s">
        <v>75</v>
      </c>
      <c r="C18994" s="16" t="s">
        <v>181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75</v>
      </c>
      <c r="C18995" s="16" t="s">
        <v>182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75</v>
      </c>
      <c r="C18996" s="16" t="s">
        <v>183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75</v>
      </c>
      <c r="C18997" s="16" t="s">
        <v>184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75</v>
      </c>
      <c r="C18998" s="16" t="s">
        <v>185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75</v>
      </c>
      <c r="C18999" s="16" t="s">
        <v>186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75</v>
      </c>
      <c r="C19000" s="16" t="s">
        <v>354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75</v>
      </c>
      <c r="C19001" s="16" t="s">
        <v>187</v>
      </c>
      <c r="D19001" s="17">
        <v>0</v>
      </c>
      <c r="E19001" s="17">
        <v>0</v>
      </c>
      <c r="F19001" s="17">
        <v>0</v>
      </c>
      <c r="G19001" s="17">
        <v>0</v>
      </c>
      <c r="H19001" s="17">
        <v>0</v>
      </c>
    </row>
    <row r="19002" spans="1:8">
      <c r="A19002" s="15">
        <v>18997</v>
      </c>
      <c r="B19002" s="16" t="s">
        <v>75</v>
      </c>
      <c r="C19002" s="16" t="s">
        <v>188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75</v>
      </c>
      <c r="C19003" s="16" t="s">
        <v>189</v>
      </c>
      <c r="D19003" s="17">
        <v>0</v>
      </c>
      <c r="E19003" s="17">
        <v>0</v>
      </c>
      <c r="F19003" s="17">
        <v>0</v>
      </c>
      <c r="G19003" s="17">
        <v>0</v>
      </c>
      <c r="H19003" s="17">
        <v>0</v>
      </c>
    </row>
    <row r="19004" spans="1:8">
      <c r="A19004" s="15">
        <v>18999</v>
      </c>
      <c r="B19004" s="16" t="s">
        <v>75</v>
      </c>
      <c r="C19004" s="16" t="s">
        <v>190</v>
      </c>
      <c r="D19004" s="17">
        <v>0</v>
      </c>
      <c r="E19004" s="17">
        <v>0</v>
      </c>
      <c r="F19004" s="17">
        <v>0</v>
      </c>
      <c r="G19004" s="17">
        <v>0</v>
      </c>
      <c r="H19004" s="17">
        <v>0</v>
      </c>
    </row>
    <row r="19005" spans="1:8">
      <c r="A19005" s="15">
        <v>19000</v>
      </c>
      <c r="B19005" s="16" t="s">
        <v>75</v>
      </c>
      <c r="C19005" s="16" t="s">
        <v>191</v>
      </c>
      <c r="D19005" s="17">
        <v>0</v>
      </c>
      <c r="E19005" s="17">
        <v>0</v>
      </c>
      <c r="F19005" s="17">
        <v>0</v>
      </c>
      <c r="G19005" s="17">
        <v>0</v>
      </c>
      <c r="H19005" s="17">
        <v>0</v>
      </c>
    </row>
    <row r="19006" spans="1:8">
      <c r="A19006" s="15">
        <v>19001</v>
      </c>
      <c r="B19006" s="16" t="s">
        <v>75</v>
      </c>
      <c r="C19006" s="16" t="s">
        <v>192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75</v>
      </c>
      <c r="C19007" s="16" t="s">
        <v>355</v>
      </c>
      <c r="D19007" s="17">
        <v>0</v>
      </c>
      <c r="E19007" s="17">
        <v>0</v>
      </c>
      <c r="F19007" s="17">
        <v>0</v>
      </c>
      <c r="G19007" s="17">
        <v>0</v>
      </c>
      <c r="H19007" s="17">
        <v>0</v>
      </c>
    </row>
    <row r="19008" spans="1:8">
      <c r="A19008" s="15">
        <v>19003</v>
      </c>
      <c r="B19008" s="16" t="s">
        <v>75</v>
      </c>
      <c r="C19008" s="16" t="s">
        <v>193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75</v>
      </c>
      <c r="C19009" s="16" t="s">
        <v>194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75</v>
      </c>
      <c r="C19010" s="16" t="s">
        <v>195</v>
      </c>
      <c r="D19010" s="17">
        <v>4</v>
      </c>
      <c r="E19010" s="17">
        <v>0</v>
      </c>
      <c r="F19010" s="17">
        <v>9</v>
      </c>
      <c r="G19010" s="17">
        <v>0</v>
      </c>
      <c r="H19010" s="17">
        <v>16</v>
      </c>
    </row>
    <row r="19011" spans="1:8">
      <c r="A19011" s="15">
        <v>19006</v>
      </c>
      <c r="B19011" s="16" t="s">
        <v>75</v>
      </c>
      <c r="C19011" s="16" t="s">
        <v>196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75</v>
      </c>
      <c r="C19012" s="16" t="s">
        <v>197</v>
      </c>
      <c r="D19012" s="17">
        <v>0</v>
      </c>
      <c r="E19012" s="17">
        <v>0</v>
      </c>
      <c r="F19012" s="17">
        <v>0</v>
      </c>
      <c r="G19012" s="17">
        <v>0</v>
      </c>
      <c r="H19012" s="17">
        <v>4</v>
      </c>
    </row>
    <row r="19013" spans="1:8">
      <c r="A19013" s="15">
        <v>19008</v>
      </c>
      <c r="B19013" s="16" t="s">
        <v>75</v>
      </c>
      <c r="C19013" s="16" t="s">
        <v>198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75</v>
      </c>
      <c r="C19014" s="16" t="s">
        <v>199</v>
      </c>
      <c r="D19014" s="17">
        <v>0</v>
      </c>
      <c r="E19014" s="17">
        <v>0</v>
      </c>
      <c r="F19014" s="17">
        <v>4</v>
      </c>
      <c r="G19014" s="17">
        <v>0</v>
      </c>
      <c r="H19014" s="17">
        <v>7</v>
      </c>
    </row>
    <row r="19015" spans="1:8">
      <c r="A19015" s="15">
        <v>19010</v>
      </c>
      <c r="B19015" s="16" t="s">
        <v>75</v>
      </c>
      <c r="C19015" s="16" t="s">
        <v>200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75</v>
      </c>
      <c r="C19016" s="16" t="s">
        <v>201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75</v>
      </c>
      <c r="C19017" s="16" t="s">
        <v>202</v>
      </c>
      <c r="D19017" s="17">
        <v>0</v>
      </c>
      <c r="E19017" s="17">
        <v>0</v>
      </c>
      <c r="F19017" s="17">
        <v>5</v>
      </c>
      <c r="G19017" s="17">
        <v>7</v>
      </c>
      <c r="H19017" s="17">
        <v>9</v>
      </c>
    </row>
    <row r="19018" spans="1:8">
      <c r="A19018" s="15">
        <v>19013</v>
      </c>
      <c r="B19018" s="16" t="s">
        <v>75</v>
      </c>
      <c r="C19018" s="16" t="s">
        <v>203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75</v>
      </c>
      <c r="C19019" s="16" t="s">
        <v>204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75</v>
      </c>
      <c r="C19020" s="16" t="s">
        <v>205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75</v>
      </c>
      <c r="C19021" s="16" t="s">
        <v>356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75</v>
      </c>
      <c r="C19022" s="16" t="s">
        <v>206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75</v>
      </c>
      <c r="C19023" s="16" t="s">
        <v>207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75</v>
      </c>
      <c r="C19024" s="16" t="s">
        <v>208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75</v>
      </c>
      <c r="C19025" s="16" t="s">
        <v>209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75</v>
      </c>
      <c r="C19026" s="16" t="s">
        <v>357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75</v>
      </c>
      <c r="C19027" s="16" t="s">
        <v>358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75</v>
      </c>
      <c r="C19028" s="16" t="s">
        <v>359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75</v>
      </c>
      <c r="C19029" s="16" t="s">
        <v>210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75</v>
      </c>
      <c r="C19030" s="16" t="s">
        <v>360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75</v>
      </c>
      <c r="C19031" s="16" t="s">
        <v>211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75</v>
      </c>
      <c r="C19032" s="16" t="s">
        <v>212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75</v>
      </c>
      <c r="C19033" s="16" t="s">
        <v>213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75</v>
      </c>
      <c r="C19034" s="16" t="s">
        <v>214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75</v>
      </c>
      <c r="C19035" s="16" t="s">
        <v>215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75</v>
      </c>
      <c r="C19036" s="16" t="s">
        <v>216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75</v>
      </c>
      <c r="C19037" s="16" t="s">
        <v>217</v>
      </c>
      <c r="D19037" s="17">
        <v>0</v>
      </c>
      <c r="E19037" s="17">
        <v>0</v>
      </c>
      <c r="F19037" s="17">
        <v>0</v>
      </c>
      <c r="G19037" s="17">
        <v>0</v>
      </c>
      <c r="H19037" s="17">
        <v>0</v>
      </c>
    </row>
    <row r="19038" spans="1:8">
      <c r="A19038" s="15">
        <v>19033</v>
      </c>
      <c r="B19038" s="16" t="s">
        <v>75</v>
      </c>
      <c r="C19038" s="16" t="s">
        <v>218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75</v>
      </c>
      <c r="C19039" s="16" t="s">
        <v>219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75</v>
      </c>
      <c r="C19040" s="16" t="s">
        <v>361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75</v>
      </c>
      <c r="C19041" s="16" t="s">
        <v>220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75</v>
      </c>
      <c r="C19042" s="16" t="s">
        <v>221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75</v>
      </c>
      <c r="C19043" s="16" t="s">
        <v>222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75</v>
      </c>
      <c r="C19044" s="16" t="s">
        <v>223</v>
      </c>
      <c r="D19044" s="17">
        <v>0</v>
      </c>
      <c r="E19044" s="17">
        <v>0</v>
      </c>
      <c r="F19044" s="17">
        <v>0</v>
      </c>
      <c r="G19044" s="17">
        <v>0</v>
      </c>
      <c r="H19044" s="17">
        <v>4</v>
      </c>
    </row>
    <row r="19045" spans="1:8">
      <c r="A19045" s="15">
        <v>19040</v>
      </c>
      <c r="B19045" s="16" t="s">
        <v>75</v>
      </c>
      <c r="C19045" s="16" t="s">
        <v>224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75</v>
      </c>
      <c r="C19046" s="16" t="s">
        <v>225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75</v>
      </c>
      <c r="C19047" s="16" t="s">
        <v>226</v>
      </c>
      <c r="D19047" s="17">
        <v>0</v>
      </c>
      <c r="E19047" s="17">
        <v>0</v>
      </c>
      <c r="F19047" s="17">
        <v>0</v>
      </c>
      <c r="G19047" s="17">
        <v>4</v>
      </c>
      <c r="H19047" s="17">
        <v>3</v>
      </c>
    </row>
    <row r="19048" spans="1:8">
      <c r="A19048" s="15">
        <v>19043</v>
      </c>
      <c r="B19048" s="16" t="s">
        <v>75</v>
      </c>
      <c r="C19048" s="16" t="s">
        <v>227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75</v>
      </c>
      <c r="C19049" s="16" t="s">
        <v>228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75</v>
      </c>
      <c r="C19050" s="16" t="s">
        <v>373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75</v>
      </c>
      <c r="C19051" s="16" t="s">
        <v>229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75</v>
      </c>
      <c r="C19052" s="16" t="s">
        <v>230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75</v>
      </c>
      <c r="C19053" s="16" t="s">
        <v>231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75</v>
      </c>
      <c r="C19054" s="16" t="s">
        <v>232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75</v>
      </c>
      <c r="C19055" s="16" t="s">
        <v>233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75</v>
      </c>
      <c r="C19056" s="16" t="s">
        <v>362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75</v>
      </c>
      <c r="C19057" s="16" t="s">
        <v>234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75</v>
      </c>
      <c r="C19058" s="16" t="s">
        <v>235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75</v>
      </c>
      <c r="C19059" s="16" t="s">
        <v>236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75</v>
      </c>
      <c r="C19060" s="16" t="s">
        <v>237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75</v>
      </c>
      <c r="C19061" s="16" t="s">
        <v>238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75</v>
      </c>
      <c r="C19062" s="16" t="s">
        <v>239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75</v>
      </c>
      <c r="C19063" s="16" t="s">
        <v>374</v>
      </c>
      <c r="D19063" s="17">
        <v>0</v>
      </c>
      <c r="E19063" s="17">
        <v>0</v>
      </c>
      <c r="F19063" s="17">
        <v>0</v>
      </c>
      <c r="G19063" s="17">
        <v>0</v>
      </c>
      <c r="H19063" s="17">
        <v>0</v>
      </c>
    </row>
    <row r="19064" spans="1:8">
      <c r="A19064" s="15">
        <v>19059</v>
      </c>
      <c r="B19064" s="16" t="s">
        <v>75</v>
      </c>
      <c r="C19064" s="16" t="s">
        <v>240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75</v>
      </c>
      <c r="C19065" s="16" t="s">
        <v>241</v>
      </c>
      <c r="D19065" s="17">
        <v>0</v>
      </c>
      <c r="E19065" s="17">
        <v>0</v>
      </c>
      <c r="F19065" s="17">
        <v>0</v>
      </c>
      <c r="G19065" s="17">
        <v>0</v>
      </c>
      <c r="H19065" s="17">
        <v>0</v>
      </c>
    </row>
    <row r="19066" spans="1:8">
      <c r="A19066" s="15">
        <v>19061</v>
      </c>
      <c r="B19066" s="16" t="s">
        <v>75</v>
      </c>
      <c r="C19066" s="16" t="s">
        <v>382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75</v>
      </c>
      <c r="C19067" s="16" t="s">
        <v>242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75</v>
      </c>
      <c r="C19068" s="16" t="s">
        <v>243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75</v>
      </c>
      <c r="C19069" s="16" t="s">
        <v>244</v>
      </c>
      <c r="D19069" s="17">
        <v>0</v>
      </c>
      <c r="E19069" s="17">
        <v>0</v>
      </c>
      <c r="F19069" s="17">
        <v>0</v>
      </c>
      <c r="G19069" s="17">
        <v>0</v>
      </c>
      <c r="H19069" s="17">
        <v>3</v>
      </c>
    </row>
    <row r="19070" spans="1:8">
      <c r="A19070" s="15">
        <v>19065</v>
      </c>
      <c r="B19070" s="16" t="s">
        <v>75</v>
      </c>
      <c r="C19070" s="16" t="s">
        <v>245</v>
      </c>
      <c r="D19070" s="17">
        <v>0</v>
      </c>
      <c r="E19070" s="17">
        <v>0</v>
      </c>
      <c r="F19070" s="17">
        <v>14</v>
      </c>
      <c r="G19070" s="17">
        <v>21</v>
      </c>
      <c r="H19070" s="17">
        <v>38</v>
      </c>
    </row>
    <row r="19071" spans="1:8">
      <c r="A19071" s="15">
        <v>19066</v>
      </c>
      <c r="B19071" s="16" t="s">
        <v>75</v>
      </c>
      <c r="C19071" s="16" t="s">
        <v>246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75</v>
      </c>
      <c r="C19072" s="16" t="s">
        <v>247</v>
      </c>
      <c r="D19072" s="17">
        <v>0</v>
      </c>
      <c r="E19072" s="17">
        <v>3</v>
      </c>
      <c r="F19072" s="17">
        <v>31</v>
      </c>
      <c r="G19072" s="17">
        <v>15</v>
      </c>
      <c r="H19072" s="17">
        <v>52</v>
      </c>
    </row>
    <row r="19073" spans="1:8">
      <c r="A19073" s="15">
        <v>19068</v>
      </c>
      <c r="B19073" s="16" t="s">
        <v>75</v>
      </c>
      <c r="C19073" s="16" t="s">
        <v>248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75</v>
      </c>
      <c r="C19074" s="16" t="s">
        <v>249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75</v>
      </c>
      <c r="C19075" s="16" t="s">
        <v>250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75</v>
      </c>
      <c r="C19076" s="16" t="s">
        <v>251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75</v>
      </c>
      <c r="C19077" s="16" t="s">
        <v>252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75</v>
      </c>
      <c r="C19078" s="16" t="s">
        <v>253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75</v>
      </c>
      <c r="C19079" s="16" t="s">
        <v>254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75</v>
      </c>
      <c r="C19080" s="16" t="s">
        <v>255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75</v>
      </c>
      <c r="C19081" s="16" t="s">
        <v>256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75</v>
      </c>
      <c r="C19082" s="16" t="s">
        <v>257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75</v>
      </c>
      <c r="C19083" s="16" t="s">
        <v>258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75</v>
      </c>
      <c r="C19084" s="16" t="s">
        <v>259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75</v>
      </c>
      <c r="C19085" s="16" t="s">
        <v>260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75</v>
      </c>
      <c r="C19086" s="16" t="s">
        <v>261</v>
      </c>
      <c r="D19086" s="17">
        <v>0</v>
      </c>
      <c r="E19086" s="17">
        <v>0</v>
      </c>
      <c r="F19086" s="17">
        <v>0</v>
      </c>
      <c r="G19086" s="17">
        <v>0</v>
      </c>
      <c r="H19086" s="17">
        <v>0</v>
      </c>
    </row>
    <row r="19087" spans="1:8">
      <c r="A19087" s="15">
        <v>19082</v>
      </c>
      <c r="B19087" s="16" t="s">
        <v>75</v>
      </c>
      <c r="C19087" s="16" t="s">
        <v>262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75</v>
      </c>
      <c r="C19088" s="16" t="s">
        <v>263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75</v>
      </c>
      <c r="C19089" s="16" t="s">
        <v>264</v>
      </c>
      <c r="D19089" s="17">
        <v>0</v>
      </c>
      <c r="E19089" s="17">
        <v>0</v>
      </c>
      <c r="F19089" s="17">
        <v>0</v>
      </c>
      <c r="G19089" s="17">
        <v>0</v>
      </c>
      <c r="H19089" s="17">
        <v>0</v>
      </c>
    </row>
    <row r="19090" spans="1:8">
      <c r="A19090" s="15">
        <v>19085</v>
      </c>
      <c r="B19090" s="16" t="s">
        <v>75</v>
      </c>
      <c r="C19090" s="16" t="s">
        <v>265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75</v>
      </c>
      <c r="C19091" s="16" t="s">
        <v>266</v>
      </c>
      <c r="D19091" s="17">
        <v>0</v>
      </c>
      <c r="E19091" s="17">
        <v>0</v>
      </c>
      <c r="F19091" s="17">
        <v>6</v>
      </c>
      <c r="G19091" s="17">
        <v>0</v>
      </c>
      <c r="H19091" s="17">
        <v>6</v>
      </c>
    </row>
    <row r="19092" spans="1:8">
      <c r="A19092" s="15">
        <v>19087</v>
      </c>
      <c r="B19092" s="16" t="s">
        <v>75</v>
      </c>
      <c r="C19092" s="16" t="s">
        <v>267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75</v>
      </c>
      <c r="C19093" s="16" t="s">
        <v>268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75</v>
      </c>
      <c r="C19094" s="16" t="s">
        <v>269</v>
      </c>
      <c r="D19094" s="17">
        <v>0</v>
      </c>
      <c r="E19094" s="17">
        <v>0</v>
      </c>
      <c r="F19094" s="17">
        <v>11</v>
      </c>
      <c r="G19094" s="17">
        <v>4</v>
      </c>
      <c r="H19094" s="17">
        <v>17</v>
      </c>
    </row>
    <row r="19095" spans="1:8">
      <c r="A19095" s="15">
        <v>19090</v>
      </c>
      <c r="B19095" s="16" t="s">
        <v>75</v>
      </c>
      <c r="C19095" s="16" t="s">
        <v>363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75</v>
      </c>
      <c r="C19096" s="16" t="s">
        <v>270</v>
      </c>
      <c r="D19096" s="17">
        <v>0</v>
      </c>
      <c r="E19096" s="17">
        <v>0</v>
      </c>
      <c r="F19096" s="17">
        <v>0</v>
      </c>
      <c r="G19096" s="17">
        <v>5</v>
      </c>
      <c r="H19096" s="17">
        <v>5</v>
      </c>
    </row>
    <row r="19097" spans="1:8">
      <c r="A19097" s="15">
        <v>19092</v>
      </c>
      <c r="B19097" s="16" t="s">
        <v>75</v>
      </c>
      <c r="C19097" s="16" t="s">
        <v>271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75</v>
      </c>
      <c r="C19098" s="16" t="s">
        <v>272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75</v>
      </c>
      <c r="C19099" s="16" t="s">
        <v>273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75</v>
      </c>
      <c r="C19100" s="16" t="s">
        <v>274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75</v>
      </c>
      <c r="C19101" s="16" t="s">
        <v>275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75</v>
      </c>
      <c r="C19102" s="16" t="s">
        <v>276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75</v>
      </c>
      <c r="C19103" s="16" t="s">
        <v>277</v>
      </c>
      <c r="D19103" s="17">
        <v>0</v>
      </c>
      <c r="E19103" s="17">
        <v>0</v>
      </c>
      <c r="F19103" s="17">
        <v>0</v>
      </c>
      <c r="G19103" s="17">
        <v>0</v>
      </c>
      <c r="H19103" s="17">
        <v>0</v>
      </c>
    </row>
    <row r="19104" spans="1:8">
      <c r="A19104" s="15">
        <v>19099</v>
      </c>
      <c r="B19104" s="16" t="s">
        <v>75</v>
      </c>
      <c r="C19104" s="16" t="s">
        <v>278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75</v>
      </c>
      <c r="C19105" s="16" t="s">
        <v>364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75</v>
      </c>
      <c r="C19106" s="16" t="s">
        <v>279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75</v>
      </c>
      <c r="C19107" s="16" t="s">
        <v>280</v>
      </c>
      <c r="D19107" s="17">
        <v>0</v>
      </c>
      <c r="E19107" s="17">
        <v>0</v>
      </c>
      <c r="F19107" s="17">
        <v>12</v>
      </c>
      <c r="G19107" s="17">
        <v>9</v>
      </c>
      <c r="H19107" s="17">
        <v>19</v>
      </c>
    </row>
    <row r="19108" spans="1:8">
      <c r="A19108" s="15">
        <v>19103</v>
      </c>
      <c r="B19108" s="16" t="s">
        <v>75</v>
      </c>
      <c r="C19108" s="16" t="s">
        <v>281</v>
      </c>
      <c r="D19108" s="17">
        <v>0</v>
      </c>
      <c r="E19108" s="17">
        <v>0</v>
      </c>
      <c r="F19108" s="17">
        <v>0</v>
      </c>
      <c r="G19108" s="17">
        <v>0</v>
      </c>
      <c r="H19108" s="17">
        <v>0</v>
      </c>
    </row>
    <row r="19109" spans="1:8">
      <c r="A19109" s="15">
        <v>19104</v>
      </c>
      <c r="B19109" s="16" t="s">
        <v>75</v>
      </c>
      <c r="C19109" s="16" t="s">
        <v>282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75</v>
      </c>
      <c r="C19110" s="16" t="s">
        <v>283</v>
      </c>
      <c r="D19110" s="17">
        <v>0</v>
      </c>
      <c r="E19110" s="17">
        <v>0</v>
      </c>
      <c r="F19110" s="17">
        <v>0</v>
      </c>
      <c r="G19110" s="17">
        <v>0</v>
      </c>
      <c r="H19110" s="17">
        <v>0</v>
      </c>
    </row>
    <row r="19111" spans="1:8">
      <c r="A19111" s="15">
        <v>19106</v>
      </c>
      <c r="B19111" s="16" t="s">
        <v>75</v>
      </c>
      <c r="C19111" s="16" t="s">
        <v>284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75</v>
      </c>
      <c r="C19112" s="16" t="s">
        <v>285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75</v>
      </c>
      <c r="C19113" s="16" t="s">
        <v>375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75</v>
      </c>
      <c r="C19114" s="16" t="s">
        <v>286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75</v>
      </c>
      <c r="C19115" s="16" t="s">
        <v>287</v>
      </c>
      <c r="D19115" s="17">
        <v>3</v>
      </c>
      <c r="E19115" s="17">
        <v>0</v>
      </c>
      <c r="F19115" s="17">
        <v>0</v>
      </c>
      <c r="G19115" s="17">
        <v>3</v>
      </c>
      <c r="H19115" s="17">
        <v>9</v>
      </c>
    </row>
    <row r="19116" spans="1:8">
      <c r="A19116" s="15">
        <v>19111</v>
      </c>
      <c r="B19116" s="16" t="s">
        <v>75</v>
      </c>
      <c r="C19116" s="16" t="s">
        <v>288</v>
      </c>
      <c r="D19116" s="17">
        <v>0</v>
      </c>
      <c r="E19116" s="17">
        <v>0</v>
      </c>
      <c r="F19116" s="17">
        <v>0</v>
      </c>
      <c r="G19116" s="17">
        <v>0</v>
      </c>
      <c r="H19116" s="17">
        <v>0</v>
      </c>
    </row>
    <row r="19117" spans="1:8">
      <c r="A19117" s="15">
        <v>19112</v>
      </c>
      <c r="B19117" s="16" t="s">
        <v>75</v>
      </c>
      <c r="C19117" s="16" t="s">
        <v>289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75</v>
      </c>
      <c r="C19118" s="16" t="s">
        <v>290</v>
      </c>
      <c r="D19118" s="17">
        <v>0</v>
      </c>
      <c r="E19118" s="17">
        <v>0</v>
      </c>
      <c r="F19118" s="17">
        <v>7</v>
      </c>
      <c r="G19118" s="17">
        <v>0</v>
      </c>
      <c r="H19118" s="17">
        <v>11</v>
      </c>
    </row>
    <row r="19119" spans="1:8">
      <c r="A19119" s="15">
        <v>19114</v>
      </c>
      <c r="B19119" s="16" t="s">
        <v>75</v>
      </c>
      <c r="C19119" s="16" t="s">
        <v>291</v>
      </c>
      <c r="D19119" s="17">
        <v>0</v>
      </c>
      <c r="E19119" s="17">
        <v>0</v>
      </c>
      <c r="F19119" s="17">
        <v>0</v>
      </c>
      <c r="G19119" s="17">
        <v>0</v>
      </c>
      <c r="H19119" s="17">
        <v>0</v>
      </c>
    </row>
    <row r="19120" spans="1:8">
      <c r="A19120" s="15">
        <v>19115</v>
      </c>
      <c r="B19120" s="16" t="s">
        <v>75</v>
      </c>
      <c r="C19120" s="16" t="s">
        <v>292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75</v>
      </c>
      <c r="C19121" s="16" t="s">
        <v>293</v>
      </c>
      <c r="D19121" s="17">
        <v>0</v>
      </c>
      <c r="E19121" s="17">
        <v>0</v>
      </c>
      <c r="F19121" s="17">
        <v>5</v>
      </c>
      <c r="G19121" s="17">
        <v>3</v>
      </c>
      <c r="H19121" s="17">
        <v>8</v>
      </c>
    </row>
    <row r="19122" spans="1:8">
      <c r="A19122" s="15">
        <v>19117</v>
      </c>
      <c r="B19122" s="16" t="s">
        <v>75</v>
      </c>
      <c r="C19122" s="16" t="s">
        <v>365</v>
      </c>
      <c r="D19122" s="17">
        <v>0</v>
      </c>
      <c r="E19122" s="17">
        <v>0</v>
      </c>
      <c r="F19122" s="17">
        <v>0</v>
      </c>
      <c r="G19122" s="17">
        <v>0</v>
      </c>
      <c r="H19122" s="17">
        <v>0</v>
      </c>
    </row>
    <row r="19123" spans="1:8">
      <c r="A19123" s="15">
        <v>19118</v>
      </c>
      <c r="B19123" s="16" t="s">
        <v>75</v>
      </c>
      <c r="C19123" s="16" t="s">
        <v>294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75</v>
      </c>
      <c r="C19124" s="16" t="s">
        <v>295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75</v>
      </c>
      <c r="C19125" s="16" t="s">
        <v>296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75</v>
      </c>
      <c r="C19126" s="16" t="s">
        <v>297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75</v>
      </c>
      <c r="C19127" s="16" t="s">
        <v>298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75</v>
      </c>
      <c r="C19128" s="16" t="s">
        <v>299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75</v>
      </c>
      <c r="C19129" s="16" t="s">
        <v>300</v>
      </c>
      <c r="D19129" s="17">
        <v>0</v>
      </c>
      <c r="E19129" s="17">
        <v>0</v>
      </c>
      <c r="F19129" s="17">
        <v>0</v>
      </c>
      <c r="G19129" s="17">
        <v>0</v>
      </c>
      <c r="H19129" s="17">
        <v>0</v>
      </c>
    </row>
    <row r="19130" spans="1:8">
      <c r="A19130" s="15">
        <v>19125</v>
      </c>
      <c r="B19130" s="16" t="s">
        <v>75</v>
      </c>
      <c r="C19130" s="16" t="s">
        <v>301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75</v>
      </c>
      <c r="C19131" s="16" t="s">
        <v>366</v>
      </c>
      <c r="D19131" s="17">
        <v>0</v>
      </c>
      <c r="E19131" s="17">
        <v>0</v>
      </c>
      <c r="F19131" s="17">
        <v>0</v>
      </c>
      <c r="G19131" s="17">
        <v>0</v>
      </c>
      <c r="H19131" s="17">
        <v>0</v>
      </c>
    </row>
    <row r="19132" spans="1:8">
      <c r="A19132" s="15">
        <v>19127</v>
      </c>
      <c r="B19132" s="16" t="s">
        <v>75</v>
      </c>
      <c r="C19132" s="16" t="s">
        <v>302</v>
      </c>
      <c r="D19132" s="17">
        <v>0</v>
      </c>
      <c r="E19132" s="17">
        <v>0</v>
      </c>
      <c r="F19132" s="17">
        <v>3</v>
      </c>
      <c r="G19132" s="17">
        <v>0</v>
      </c>
      <c r="H19132" s="17">
        <v>4</v>
      </c>
    </row>
    <row r="19133" spans="1:8">
      <c r="A19133" s="15">
        <v>19128</v>
      </c>
      <c r="B19133" s="16" t="s">
        <v>75</v>
      </c>
      <c r="C19133" s="16" t="s">
        <v>383</v>
      </c>
      <c r="D19133" s="17">
        <v>0</v>
      </c>
      <c r="E19133" s="17">
        <v>0</v>
      </c>
      <c r="F19133" s="17">
        <v>0</v>
      </c>
      <c r="G19133" s="17">
        <v>0</v>
      </c>
      <c r="H19133" s="17">
        <v>0</v>
      </c>
    </row>
    <row r="19134" spans="1:8">
      <c r="A19134" s="15">
        <v>19129</v>
      </c>
      <c r="B19134" s="16" t="s">
        <v>75</v>
      </c>
      <c r="C19134" s="16" t="s">
        <v>384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75</v>
      </c>
      <c r="C19135" s="16" t="s">
        <v>385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75</v>
      </c>
      <c r="C19136" s="16" t="s">
        <v>386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75</v>
      </c>
      <c r="C19137" s="16" t="s">
        <v>387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75</v>
      </c>
      <c r="C19138" s="16" t="s">
        <v>303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75</v>
      </c>
      <c r="C19139" s="16" t="s">
        <v>304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75</v>
      </c>
      <c r="C19140" s="16" t="s">
        <v>376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75</v>
      </c>
      <c r="C19141" s="16" t="s">
        <v>305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75</v>
      </c>
      <c r="C19142" s="16" t="s">
        <v>306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75</v>
      </c>
      <c r="C19143" s="16" t="s">
        <v>307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75</v>
      </c>
      <c r="C19144" s="16" t="s">
        <v>308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75</v>
      </c>
      <c r="C19145" s="16" t="s">
        <v>309</v>
      </c>
      <c r="D19145" s="17">
        <v>0</v>
      </c>
      <c r="E19145" s="17">
        <v>0</v>
      </c>
      <c r="F19145" s="17">
        <v>3</v>
      </c>
      <c r="G19145" s="17">
        <v>3</v>
      </c>
      <c r="H19145" s="17">
        <v>5</v>
      </c>
    </row>
    <row r="19146" spans="1:8">
      <c r="A19146" s="15">
        <v>19141</v>
      </c>
      <c r="B19146" s="16" t="s">
        <v>75</v>
      </c>
      <c r="C19146" s="16" t="s">
        <v>310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75</v>
      </c>
      <c r="C19147" s="16" t="s">
        <v>311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75</v>
      </c>
      <c r="C19148" s="16" t="s">
        <v>312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75</v>
      </c>
      <c r="C19149" s="16" t="s">
        <v>313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75</v>
      </c>
      <c r="C19150" s="16" t="s">
        <v>314</v>
      </c>
      <c r="D19150" s="17">
        <v>0</v>
      </c>
      <c r="E19150" s="17">
        <v>0</v>
      </c>
      <c r="F19150" s="17">
        <v>5</v>
      </c>
      <c r="G19150" s="17">
        <v>0</v>
      </c>
      <c r="H19150" s="17">
        <v>5</v>
      </c>
    </row>
    <row r="19151" spans="1:8">
      <c r="A19151" s="15">
        <v>19146</v>
      </c>
      <c r="B19151" s="16" t="s">
        <v>75</v>
      </c>
      <c r="C19151" s="16" t="s">
        <v>388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75</v>
      </c>
      <c r="C19152" s="16" t="s">
        <v>367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75</v>
      </c>
      <c r="C19153" s="16" t="s">
        <v>315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75</v>
      </c>
      <c r="C19154" s="16" t="s">
        <v>316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75</v>
      </c>
      <c r="C19155" s="16" t="s">
        <v>317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75</v>
      </c>
      <c r="C19156" s="16" t="s">
        <v>318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75</v>
      </c>
      <c r="C19157" s="16" t="s">
        <v>319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75</v>
      </c>
      <c r="C19158" s="16" t="s">
        <v>320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75</v>
      </c>
      <c r="C19159" s="16" t="s">
        <v>321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75</v>
      </c>
      <c r="C19160" s="16" t="s">
        <v>377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75</v>
      </c>
      <c r="C19161" s="16" t="s">
        <v>322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75</v>
      </c>
      <c r="C19162" s="16" t="s">
        <v>323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75</v>
      </c>
      <c r="C19163" s="16" t="s">
        <v>324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75</v>
      </c>
      <c r="C19164" s="16" t="s">
        <v>325</v>
      </c>
      <c r="D19164" s="17">
        <v>0</v>
      </c>
      <c r="E19164" s="17">
        <v>0</v>
      </c>
      <c r="F19164" s="17">
        <v>0</v>
      </c>
      <c r="G19164" s="17">
        <v>0</v>
      </c>
      <c r="H19164" s="17">
        <v>0</v>
      </c>
    </row>
    <row r="19165" spans="1:8">
      <c r="A19165" s="15">
        <v>19160</v>
      </c>
      <c r="B19165" s="16" t="s">
        <v>75</v>
      </c>
      <c r="C19165" s="16" t="s">
        <v>368</v>
      </c>
      <c r="D19165" s="17">
        <v>0</v>
      </c>
      <c r="E19165" s="17">
        <v>0</v>
      </c>
      <c r="F19165" s="17">
        <v>0</v>
      </c>
      <c r="G19165" s="17">
        <v>0</v>
      </c>
      <c r="H19165" s="17">
        <v>0</v>
      </c>
    </row>
    <row r="19166" spans="1:8">
      <c r="A19166" s="15">
        <v>19161</v>
      </c>
      <c r="B19166" s="16" t="s">
        <v>75</v>
      </c>
      <c r="C19166" s="16" t="s">
        <v>326</v>
      </c>
      <c r="D19166" s="17">
        <v>4</v>
      </c>
      <c r="E19166" s="17">
        <v>0</v>
      </c>
      <c r="F19166" s="17">
        <v>12</v>
      </c>
      <c r="G19166" s="17">
        <v>3</v>
      </c>
      <c r="H19166" s="17">
        <v>22</v>
      </c>
    </row>
    <row r="19167" spans="1:8">
      <c r="A19167" s="15">
        <v>19162</v>
      </c>
      <c r="B19167" s="16" t="s">
        <v>75</v>
      </c>
      <c r="C19167" s="16" t="s">
        <v>327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75</v>
      </c>
      <c r="C19168" s="16" t="s">
        <v>328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75</v>
      </c>
      <c r="C19169" s="16" t="s">
        <v>329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75</v>
      </c>
      <c r="C19170" s="16" t="s">
        <v>379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75</v>
      </c>
      <c r="C19171" s="16" t="s">
        <v>369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75</v>
      </c>
      <c r="C19172" s="16" t="s">
        <v>389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75</v>
      </c>
      <c r="C19173" s="16" t="s">
        <v>390</v>
      </c>
      <c r="D19173" s="17">
        <v>0</v>
      </c>
      <c r="E19173" s="17">
        <v>0</v>
      </c>
      <c r="F19173" s="17">
        <v>0</v>
      </c>
      <c r="G19173" s="17">
        <v>0</v>
      </c>
      <c r="H19173" s="17">
        <v>0</v>
      </c>
    </row>
    <row r="19174" spans="1:8">
      <c r="A19174" s="15">
        <v>19169</v>
      </c>
      <c r="B19174" s="16" t="s">
        <v>75</v>
      </c>
      <c r="C19174" s="16" t="s">
        <v>330</v>
      </c>
      <c r="D19174" s="17">
        <v>0</v>
      </c>
      <c r="E19174" s="17">
        <v>0</v>
      </c>
      <c r="F19174" s="17">
        <v>3</v>
      </c>
      <c r="G19174" s="17">
        <v>0</v>
      </c>
      <c r="H19174" s="17">
        <v>3</v>
      </c>
    </row>
    <row r="19175" spans="1:8">
      <c r="A19175" s="15">
        <v>19170</v>
      </c>
      <c r="B19175" s="16" t="s">
        <v>75</v>
      </c>
      <c r="C19175" s="16" t="s">
        <v>391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75</v>
      </c>
      <c r="C19176" s="16" t="s">
        <v>392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75</v>
      </c>
      <c r="C19177" s="16" t="s">
        <v>393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75</v>
      </c>
      <c r="C19178" s="16" t="s">
        <v>331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75</v>
      </c>
      <c r="C19179" s="16" t="s">
        <v>394</v>
      </c>
      <c r="D19179" s="17">
        <v>961</v>
      </c>
      <c r="E19179" s="17">
        <v>540</v>
      </c>
      <c r="F19179" s="17">
        <v>2943</v>
      </c>
      <c r="G19179" s="17">
        <v>1536</v>
      </c>
      <c r="H19179" s="17">
        <v>5986</v>
      </c>
    </row>
    <row r="19180" spans="1:8">
      <c r="A19180" s="15">
        <v>19175</v>
      </c>
      <c r="B19180" s="16" t="s">
        <v>75</v>
      </c>
      <c r="C19180" s="16" t="s">
        <v>332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75</v>
      </c>
      <c r="C19181" s="16" t="s">
        <v>333</v>
      </c>
      <c r="D19181" s="17">
        <v>0</v>
      </c>
      <c r="E19181" s="17">
        <v>0</v>
      </c>
      <c r="F19181" s="17">
        <v>8</v>
      </c>
      <c r="G19181" s="17">
        <v>0</v>
      </c>
      <c r="H19181" s="17">
        <v>8</v>
      </c>
    </row>
    <row r="19182" spans="1:8">
      <c r="A19182" s="15">
        <v>19177</v>
      </c>
      <c r="B19182" s="16" t="s">
        <v>76</v>
      </c>
      <c r="C19182" s="16" t="s">
        <v>97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76</v>
      </c>
      <c r="C19183" s="16" t="s">
        <v>347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76</v>
      </c>
      <c r="C19184" s="16" t="s">
        <v>98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76</v>
      </c>
      <c r="C19185" s="16" t="s">
        <v>99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76</v>
      </c>
      <c r="C19186" s="16" t="s">
        <v>100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76</v>
      </c>
      <c r="C19187" s="16" t="s">
        <v>101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76</v>
      </c>
      <c r="C19188" s="16" t="s">
        <v>102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76</v>
      </c>
      <c r="C19189" s="16" t="s">
        <v>103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76</v>
      </c>
      <c r="C19190" s="16" t="s">
        <v>104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76</v>
      </c>
      <c r="C19191" s="16" t="s">
        <v>105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76</v>
      </c>
      <c r="C19192" s="16" t="s">
        <v>106</v>
      </c>
      <c r="D19192" s="17">
        <v>0</v>
      </c>
      <c r="E19192" s="17">
        <v>0</v>
      </c>
      <c r="F19192" s="17">
        <v>6</v>
      </c>
      <c r="G19192" s="17">
        <v>0</v>
      </c>
      <c r="H19192" s="17">
        <v>7</v>
      </c>
    </row>
    <row r="19193" spans="1:8">
      <c r="A19193" s="15">
        <v>19188</v>
      </c>
      <c r="B19193" s="16" t="s">
        <v>76</v>
      </c>
      <c r="C19193" s="16" t="s">
        <v>107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76</v>
      </c>
      <c r="C19194" s="16" t="s">
        <v>108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76</v>
      </c>
      <c r="C19195" s="16" t="s">
        <v>109</v>
      </c>
      <c r="D19195" s="17">
        <v>0</v>
      </c>
      <c r="E19195" s="17">
        <v>0</v>
      </c>
      <c r="F19195" s="17">
        <v>0</v>
      </c>
      <c r="G19195" s="17">
        <v>0</v>
      </c>
      <c r="H19195" s="17">
        <v>0</v>
      </c>
    </row>
    <row r="19196" spans="1:8">
      <c r="A19196" s="15">
        <v>19191</v>
      </c>
      <c r="B19196" s="16" t="s">
        <v>76</v>
      </c>
      <c r="C19196" s="16" t="s">
        <v>110</v>
      </c>
      <c r="D19196" s="17">
        <v>4757</v>
      </c>
      <c r="E19196" s="17">
        <v>2679</v>
      </c>
      <c r="F19196" s="17">
        <v>11653</v>
      </c>
      <c r="G19196" s="17">
        <v>4629</v>
      </c>
      <c r="H19196" s="17">
        <v>23717</v>
      </c>
    </row>
    <row r="19197" spans="1:8">
      <c r="A19197" s="15">
        <v>19192</v>
      </c>
      <c r="B19197" s="16" t="s">
        <v>76</v>
      </c>
      <c r="C19197" s="16" t="s">
        <v>348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76</v>
      </c>
      <c r="C19198" s="16" t="s">
        <v>111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76</v>
      </c>
      <c r="C19199" s="16" t="s">
        <v>112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76</v>
      </c>
      <c r="C19200" s="16" t="s">
        <v>113</v>
      </c>
      <c r="D19200" s="17">
        <v>0</v>
      </c>
      <c r="E19200" s="17">
        <v>0</v>
      </c>
      <c r="F19200" s="17">
        <v>8</v>
      </c>
      <c r="G19200" s="17">
        <v>8</v>
      </c>
      <c r="H19200" s="17">
        <v>14</v>
      </c>
    </row>
    <row r="19201" spans="1:8">
      <c r="A19201" s="15">
        <v>19196</v>
      </c>
      <c r="B19201" s="16" t="s">
        <v>76</v>
      </c>
      <c r="C19201" s="16" t="s">
        <v>114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76</v>
      </c>
      <c r="C19202" s="16" t="s">
        <v>115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76</v>
      </c>
      <c r="C19203" s="16" t="s">
        <v>116</v>
      </c>
      <c r="D19203" s="17">
        <v>0</v>
      </c>
      <c r="E19203" s="17">
        <v>0</v>
      </c>
      <c r="F19203" s="17">
        <v>4</v>
      </c>
      <c r="G19203" s="17">
        <v>0</v>
      </c>
      <c r="H19203" s="17">
        <v>4</v>
      </c>
    </row>
    <row r="19204" spans="1:8">
      <c r="A19204" s="15">
        <v>19199</v>
      </c>
      <c r="B19204" s="16" t="s">
        <v>76</v>
      </c>
      <c r="C19204" s="16" t="s">
        <v>117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76</v>
      </c>
      <c r="C19205" s="16" t="s">
        <v>118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76</v>
      </c>
      <c r="C19206" s="16" t="s">
        <v>119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76</v>
      </c>
      <c r="C19207" s="16" t="s">
        <v>120</v>
      </c>
      <c r="D19207" s="17">
        <v>0</v>
      </c>
      <c r="E19207" s="17">
        <v>0</v>
      </c>
      <c r="F19207" s="17">
        <v>4</v>
      </c>
      <c r="G19207" s="17">
        <v>3</v>
      </c>
      <c r="H19207" s="17">
        <v>3</v>
      </c>
    </row>
    <row r="19208" spans="1:8">
      <c r="A19208" s="15">
        <v>19203</v>
      </c>
      <c r="B19208" s="16" t="s">
        <v>76</v>
      </c>
      <c r="C19208" s="16" t="s">
        <v>121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76</v>
      </c>
      <c r="C19209" s="16" t="s">
        <v>122</v>
      </c>
      <c r="D19209" s="17">
        <v>0</v>
      </c>
      <c r="E19209" s="17">
        <v>0</v>
      </c>
      <c r="F19209" s="17">
        <v>0</v>
      </c>
      <c r="G19209" s="17">
        <v>0</v>
      </c>
      <c r="H19209" s="17">
        <v>0</v>
      </c>
    </row>
    <row r="19210" spans="1:8">
      <c r="A19210" s="15">
        <v>19205</v>
      </c>
      <c r="B19210" s="16" t="s">
        <v>76</v>
      </c>
      <c r="C19210" s="16" t="s">
        <v>123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76</v>
      </c>
      <c r="C19211" s="16" t="s">
        <v>124</v>
      </c>
      <c r="D19211" s="17">
        <v>0</v>
      </c>
      <c r="E19211" s="17">
        <v>0</v>
      </c>
      <c r="F19211" s="17">
        <v>0</v>
      </c>
      <c r="G19211" s="17">
        <v>0</v>
      </c>
      <c r="H19211" s="17">
        <v>0</v>
      </c>
    </row>
    <row r="19212" spans="1:8">
      <c r="A19212" s="15">
        <v>19207</v>
      </c>
      <c r="B19212" s="16" t="s">
        <v>76</v>
      </c>
      <c r="C19212" s="16" t="s">
        <v>380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76</v>
      </c>
      <c r="C19213" s="16" t="s">
        <v>372</v>
      </c>
      <c r="D19213" s="17">
        <v>0</v>
      </c>
      <c r="E19213" s="17">
        <v>0</v>
      </c>
      <c r="F19213" s="17">
        <v>0</v>
      </c>
      <c r="G19213" s="17">
        <v>0</v>
      </c>
      <c r="H19213" s="17">
        <v>0</v>
      </c>
    </row>
    <row r="19214" spans="1:8">
      <c r="A19214" s="15">
        <v>19209</v>
      </c>
      <c r="B19214" s="16" t="s">
        <v>76</v>
      </c>
      <c r="C19214" s="16" t="s">
        <v>125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76</v>
      </c>
      <c r="C19215" s="16" t="s">
        <v>126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76</v>
      </c>
      <c r="C19216" s="16" t="s">
        <v>127</v>
      </c>
      <c r="D19216" s="17">
        <v>0</v>
      </c>
      <c r="E19216" s="17">
        <v>0</v>
      </c>
      <c r="F19216" s="17">
        <v>4</v>
      </c>
      <c r="G19216" s="17">
        <v>0</v>
      </c>
      <c r="H19216" s="17">
        <v>4</v>
      </c>
    </row>
    <row r="19217" spans="1:8">
      <c r="A19217" s="15">
        <v>19212</v>
      </c>
      <c r="B19217" s="16" t="s">
        <v>76</v>
      </c>
      <c r="C19217" s="16" t="s">
        <v>128</v>
      </c>
      <c r="D19217" s="17">
        <v>0</v>
      </c>
      <c r="E19217" s="17">
        <v>0</v>
      </c>
      <c r="F19217" s="17">
        <v>0</v>
      </c>
      <c r="G19217" s="17">
        <v>0</v>
      </c>
      <c r="H19217" s="17">
        <v>0</v>
      </c>
    </row>
    <row r="19218" spans="1:8">
      <c r="A19218" s="15">
        <v>19213</v>
      </c>
      <c r="B19218" s="16" t="s">
        <v>76</v>
      </c>
      <c r="C19218" s="16" t="s">
        <v>129</v>
      </c>
      <c r="D19218" s="17">
        <v>0</v>
      </c>
      <c r="E19218" s="17">
        <v>0</v>
      </c>
      <c r="F19218" s="17">
        <v>5</v>
      </c>
      <c r="G19218" s="17">
        <v>0</v>
      </c>
      <c r="H19218" s="17">
        <v>5</v>
      </c>
    </row>
    <row r="19219" spans="1:8">
      <c r="A19219" s="15">
        <v>19214</v>
      </c>
      <c r="B19219" s="16" t="s">
        <v>76</v>
      </c>
      <c r="C19219" s="16" t="s">
        <v>130</v>
      </c>
      <c r="D19219" s="17">
        <v>0</v>
      </c>
      <c r="E19219" s="17">
        <v>0</v>
      </c>
      <c r="F19219" s="17">
        <v>0</v>
      </c>
      <c r="G19219" s="17">
        <v>0</v>
      </c>
      <c r="H19219" s="17">
        <v>0</v>
      </c>
    </row>
    <row r="19220" spans="1:8">
      <c r="A19220" s="15">
        <v>19215</v>
      </c>
      <c r="B19220" s="16" t="s">
        <v>76</v>
      </c>
      <c r="C19220" s="16" t="s">
        <v>131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76</v>
      </c>
      <c r="C19221" s="16" t="s">
        <v>132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76</v>
      </c>
      <c r="C19222" s="16" t="s">
        <v>381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76</v>
      </c>
      <c r="C19223" s="16" t="s">
        <v>133</v>
      </c>
      <c r="D19223" s="17">
        <v>3</v>
      </c>
      <c r="E19223" s="17">
        <v>0</v>
      </c>
      <c r="F19223" s="17">
        <v>0</v>
      </c>
      <c r="G19223" s="17">
        <v>0</v>
      </c>
      <c r="H19223" s="17">
        <v>7</v>
      </c>
    </row>
    <row r="19224" spans="1:8">
      <c r="A19224" s="15">
        <v>19219</v>
      </c>
      <c r="B19224" s="16" t="s">
        <v>76</v>
      </c>
      <c r="C19224" s="16" t="s">
        <v>134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76</v>
      </c>
      <c r="C19225" s="16" t="s">
        <v>135</v>
      </c>
      <c r="D19225" s="17">
        <v>0</v>
      </c>
      <c r="E19225" s="17">
        <v>0</v>
      </c>
      <c r="F19225" s="17">
        <v>18</v>
      </c>
      <c r="G19225" s="17">
        <v>6</v>
      </c>
      <c r="H19225" s="17">
        <v>25</v>
      </c>
    </row>
    <row r="19226" spans="1:8">
      <c r="A19226" s="15">
        <v>19221</v>
      </c>
      <c r="B19226" s="16" t="s">
        <v>76</v>
      </c>
      <c r="C19226" s="16" t="s">
        <v>136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76</v>
      </c>
      <c r="C19227" s="16" t="s">
        <v>137</v>
      </c>
      <c r="D19227" s="17">
        <v>0</v>
      </c>
      <c r="E19227" s="17">
        <v>0</v>
      </c>
      <c r="F19227" s="17">
        <v>0</v>
      </c>
      <c r="G19227" s="17">
        <v>0</v>
      </c>
      <c r="H19227" s="17">
        <v>0</v>
      </c>
    </row>
    <row r="19228" spans="1:8">
      <c r="A19228" s="15">
        <v>19223</v>
      </c>
      <c r="B19228" s="16" t="s">
        <v>76</v>
      </c>
      <c r="C19228" s="16" t="s">
        <v>138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76</v>
      </c>
      <c r="C19229" s="16" t="s">
        <v>139</v>
      </c>
      <c r="D19229" s="17">
        <v>0</v>
      </c>
      <c r="E19229" s="17">
        <v>0</v>
      </c>
      <c r="F19229" s="17">
        <v>0</v>
      </c>
      <c r="G19229" s="17">
        <v>0</v>
      </c>
      <c r="H19229" s="17">
        <v>0</v>
      </c>
    </row>
    <row r="19230" spans="1:8">
      <c r="A19230" s="15">
        <v>19225</v>
      </c>
      <c r="B19230" s="16" t="s">
        <v>76</v>
      </c>
      <c r="C19230" s="16" t="s">
        <v>140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76</v>
      </c>
      <c r="C19231" s="16" t="s">
        <v>141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76</v>
      </c>
      <c r="C19232" s="16" t="s">
        <v>142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76</v>
      </c>
      <c r="C19233" s="16" t="s">
        <v>143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76</v>
      </c>
      <c r="C19234" s="16" t="s">
        <v>144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76</v>
      </c>
      <c r="C19235" s="16" t="s">
        <v>349</v>
      </c>
      <c r="D19235" s="17">
        <v>0</v>
      </c>
      <c r="E19235" s="17">
        <v>3</v>
      </c>
      <c r="F19235" s="17">
        <v>21</v>
      </c>
      <c r="G19235" s="17">
        <v>4</v>
      </c>
      <c r="H19235" s="17">
        <v>27</v>
      </c>
    </row>
    <row r="19236" spans="1:8">
      <c r="A19236" s="15">
        <v>19231</v>
      </c>
      <c r="B19236" s="16" t="s">
        <v>76</v>
      </c>
      <c r="C19236" s="16" t="s">
        <v>145</v>
      </c>
      <c r="D19236" s="17">
        <v>0</v>
      </c>
      <c r="E19236" s="17">
        <v>0</v>
      </c>
      <c r="F19236" s="17">
        <v>0</v>
      </c>
      <c r="G19236" s="17">
        <v>0</v>
      </c>
      <c r="H19236" s="17">
        <v>0</v>
      </c>
    </row>
    <row r="19237" spans="1:8">
      <c r="A19237" s="15">
        <v>19232</v>
      </c>
      <c r="B19237" s="16" t="s">
        <v>76</v>
      </c>
      <c r="C19237" s="16" t="s">
        <v>146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76</v>
      </c>
      <c r="C19238" s="16" t="s">
        <v>147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76</v>
      </c>
      <c r="C19239" s="16" t="s">
        <v>148</v>
      </c>
      <c r="D19239" s="17">
        <v>0</v>
      </c>
      <c r="E19239" s="17">
        <v>0</v>
      </c>
      <c r="F19239" s="17">
        <v>0</v>
      </c>
      <c r="G19239" s="17">
        <v>0</v>
      </c>
      <c r="H19239" s="17">
        <v>0</v>
      </c>
    </row>
    <row r="19240" spans="1:8">
      <c r="A19240" s="15">
        <v>19235</v>
      </c>
      <c r="B19240" s="16" t="s">
        <v>76</v>
      </c>
      <c r="C19240" s="16" t="s">
        <v>350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76</v>
      </c>
      <c r="C19241" s="16" t="s">
        <v>149</v>
      </c>
      <c r="D19241" s="17">
        <v>0</v>
      </c>
      <c r="E19241" s="17">
        <v>0</v>
      </c>
      <c r="F19241" s="17">
        <v>0</v>
      </c>
      <c r="G19241" s="17">
        <v>0</v>
      </c>
      <c r="H19241" s="17">
        <v>0</v>
      </c>
    </row>
    <row r="19242" spans="1:8">
      <c r="A19242" s="15">
        <v>19237</v>
      </c>
      <c r="B19242" s="16" t="s">
        <v>76</v>
      </c>
      <c r="C19242" s="16" t="s">
        <v>150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76</v>
      </c>
      <c r="C19243" s="16" t="s">
        <v>351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76</v>
      </c>
      <c r="C19244" s="16" t="s">
        <v>151</v>
      </c>
      <c r="D19244" s="17">
        <v>0</v>
      </c>
      <c r="E19244" s="17">
        <v>0</v>
      </c>
      <c r="F19244" s="17">
        <v>7</v>
      </c>
      <c r="G19244" s="17">
        <v>13</v>
      </c>
      <c r="H19244" s="17">
        <v>25</v>
      </c>
    </row>
    <row r="19245" spans="1:8">
      <c r="A19245" s="15">
        <v>19240</v>
      </c>
      <c r="B19245" s="16" t="s">
        <v>76</v>
      </c>
      <c r="C19245" s="16" t="s">
        <v>152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76</v>
      </c>
      <c r="C19246" s="16" t="s">
        <v>352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76</v>
      </c>
      <c r="C19247" s="16" t="s">
        <v>153</v>
      </c>
      <c r="D19247" s="17">
        <v>0</v>
      </c>
      <c r="E19247" s="17">
        <v>0</v>
      </c>
      <c r="F19247" s="17">
        <v>0</v>
      </c>
      <c r="G19247" s="17">
        <v>0</v>
      </c>
      <c r="H19247" s="17">
        <v>0</v>
      </c>
    </row>
    <row r="19248" spans="1:8">
      <c r="A19248" s="15">
        <v>19243</v>
      </c>
      <c r="B19248" s="16" t="s">
        <v>76</v>
      </c>
      <c r="C19248" s="16" t="s">
        <v>154</v>
      </c>
      <c r="D19248" s="17">
        <v>0</v>
      </c>
      <c r="E19248" s="17">
        <v>0</v>
      </c>
      <c r="F19248" s="17">
        <v>0</v>
      </c>
      <c r="G19248" s="17">
        <v>4</v>
      </c>
      <c r="H19248" s="17">
        <v>4</v>
      </c>
    </row>
    <row r="19249" spans="1:8">
      <c r="A19249" s="15">
        <v>19244</v>
      </c>
      <c r="B19249" s="16" t="s">
        <v>76</v>
      </c>
      <c r="C19249" s="16" t="s">
        <v>155</v>
      </c>
      <c r="D19249" s="17">
        <v>0</v>
      </c>
      <c r="E19249" s="17">
        <v>0</v>
      </c>
      <c r="F19249" s="17">
        <v>0</v>
      </c>
      <c r="G19249" s="17">
        <v>0</v>
      </c>
      <c r="H19249" s="17">
        <v>0</v>
      </c>
    </row>
    <row r="19250" spans="1:8">
      <c r="A19250" s="15">
        <v>19245</v>
      </c>
      <c r="B19250" s="16" t="s">
        <v>76</v>
      </c>
      <c r="C19250" s="16" t="s">
        <v>156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76</v>
      </c>
      <c r="C19251" s="16" t="s">
        <v>157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76</v>
      </c>
      <c r="C19252" s="16" t="s">
        <v>158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76</v>
      </c>
      <c r="C19253" s="16" t="s">
        <v>159</v>
      </c>
      <c r="D19253" s="17">
        <v>0</v>
      </c>
      <c r="E19253" s="17">
        <v>0</v>
      </c>
      <c r="F19253" s="17">
        <v>0</v>
      </c>
      <c r="G19253" s="17">
        <v>3</v>
      </c>
      <c r="H19253" s="17">
        <v>3</v>
      </c>
    </row>
    <row r="19254" spans="1:8">
      <c r="A19254" s="15">
        <v>19249</v>
      </c>
      <c r="B19254" s="16" t="s">
        <v>76</v>
      </c>
      <c r="C19254" s="16" t="s">
        <v>160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76</v>
      </c>
      <c r="C19255" s="16" t="s">
        <v>161</v>
      </c>
      <c r="D19255" s="17">
        <v>3</v>
      </c>
      <c r="E19255" s="17">
        <v>0</v>
      </c>
      <c r="F19255" s="17">
        <v>3</v>
      </c>
      <c r="G19255" s="17">
        <v>3</v>
      </c>
      <c r="H19255" s="17">
        <v>9</v>
      </c>
    </row>
    <row r="19256" spans="1:8">
      <c r="A19256" s="15">
        <v>19251</v>
      </c>
      <c r="B19256" s="16" t="s">
        <v>76</v>
      </c>
      <c r="C19256" s="16" t="s">
        <v>162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76</v>
      </c>
      <c r="C19257" s="16" t="s">
        <v>163</v>
      </c>
      <c r="D19257" s="17">
        <v>11</v>
      </c>
      <c r="E19257" s="17">
        <v>9</v>
      </c>
      <c r="F19257" s="17">
        <v>249</v>
      </c>
      <c r="G19257" s="17">
        <v>269</v>
      </c>
      <c r="H19257" s="17">
        <v>536</v>
      </c>
    </row>
    <row r="19258" spans="1:8">
      <c r="A19258" s="15">
        <v>19253</v>
      </c>
      <c r="B19258" s="16" t="s">
        <v>76</v>
      </c>
      <c r="C19258" s="16" t="s">
        <v>164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76</v>
      </c>
      <c r="C19259" s="16" t="s">
        <v>165</v>
      </c>
      <c r="D19259" s="17">
        <v>0</v>
      </c>
      <c r="E19259" s="17">
        <v>0</v>
      </c>
      <c r="F19259" s="17">
        <v>0</v>
      </c>
      <c r="G19259" s="17">
        <v>0</v>
      </c>
      <c r="H19259" s="17">
        <v>0</v>
      </c>
    </row>
    <row r="19260" spans="1:8">
      <c r="A19260" s="15">
        <v>19255</v>
      </c>
      <c r="B19260" s="16" t="s">
        <v>76</v>
      </c>
      <c r="C19260" s="16" t="s">
        <v>166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76</v>
      </c>
      <c r="C19261" s="16" t="s">
        <v>167</v>
      </c>
      <c r="D19261" s="17">
        <v>0</v>
      </c>
      <c r="E19261" s="17">
        <v>0</v>
      </c>
      <c r="F19261" s="17">
        <v>0</v>
      </c>
      <c r="G19261" s="17">
        <v>0</v>
      </c>
      <c r="H19261" s="17">
        <v>5</v>
      </c>
    </row>
    <row r="19262" spans="1:8">
      <c r="A19262" s="15">
        <v>19257</v>
      </c>
      <c r="B19262" s="16" t="s">
        <v>76</v>
      </c>
      <c r="C19262" s="16" t="s">
        <v>168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76</v>
      </c>
      <c r="C19263" s="16" t="s">
        <v>353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76</v>
      </c>
      <c r="C19264" s="16" t="s">
        <v>169</v>
      </c>
      <c r="D19264" s="17">
        <v>0</v>
      </c>
      <c r="E19264" s="17">
        <v>0</v>
      </c>
      <c r="F19264" s="17">
        <v>3</v>
      </c>
      <c r="G19264" s="17">
        <v>0</v>
      </c>
      <c r="H19264" s="17">
        <v>7</v>
      </c>
    </row>
    <row r="19265" spans="1:8">
      <c r="A19265" s="15">
        <v>19260</v>
      </c>
      <c r="B19265" s="16" t="s">
        <v>76</v>
      </c>
      <c r="C19265" s="16" t="s">
        <v>170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76</v>
      </c>
      <c r="C19266" s="16" t="s">
        <v>171</v>
      </c>
      <c r="D19266" s="17">
        <v>0</v>
      </c>
      <c r="E19266" s="17">
        <v>0</v>
      </c>
      <c r="F19266" s="17">
        <v>6</v>
      </c>
      <c r="G19266" s="17">
        <v>4</v>
      </c>
      <c r="H19266" s="17">
        <v>20</v>
      </c>
    </row>
    <row r="19267" spans="1:8">
      <c r="A19267" s="15">
        <v>19262</v>
      </c>
      <c r="B19267" s="16" t="s">
        <v>76</v>
      </c>
      <c r="C19267" s="16" t="s">
        <v>172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76</v>
      </c>
      <c r="C19268" s="16" t="s">
        <v>173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76</v>
      </c>
      <c r="C19269" s="16" t="s">
        <v>174</v>
      </c>
      <c r="D19269" s="17">
        <v>0</v>
      </c>
      <c r="E19269" s="17">
        <v>0</v>
      </c>
      <c r="F19269" s="17">
        <v>0</v>
      </c>
      <c r="G19269" s="17">
        <v>0</v>
      </c>
      <c r="H19269" s="17">
        <v>0</v>
      </c>
    </row>
    <row r="19270" spans="1:8">
      <c r="A19270" s="15">
        <v>19265</v>
      </c>
      <c r="B19270" s="16" t="s">
        <v>76</v>
      </c>
      <c r="C19270" s="16" t="s">
        <v>175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76</v>
      </c>
      <c r="C19271" s="16" t="s">
        <v>176</v>
      </c>
      <c r="D19271" s="17">
        <v>0</v>
      </c>
      <c r="E19271" s="17">
        <v>0</v>
      </c>
      <c r="F19271" s="17">
        <v>0</v>
      </c>
      <c r="G19271" s="17">
        <v>3</v>
      </c>
      <c r="H19271" s="17">
        <v>3</v>
      </c>
    </row>
    <row r="19272" spans="1:8">
      <c r="A19272" s="15">
        <v>19267</v>
      </c>
      <c r="B19272" s="16" t="s">
        <v>76</v>
      </c>
      <c r="C19272" s="16" t="s">
        <v>177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76</v>
      </c>
      <c r="C19273" s="16" t="s">
        <v>178</v>
      </c>
      <c r="D19273" s="17">
        <v>0</v>
      </c>
      <c r="E19273" s="17">
        <v>0</v>
      </c>
      <c r="F19273" s="17">
        <v>35</v>
      </c>
      <c r="G19273" s="17">
        <v>68</v>
      </c>
      <c r="H19273" s="17">
        <v>110</v>
      </c>
    </row>
    <row r="19274" spans="1:8">
      <c r="A19274" s="15">
        <v>19269</v>
      </c>
      <c r="B19274" s="16" t="s">
        <v>76</v>
      </c>
      <c r="C19274" s="16" t="s">
        <v>179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76</v>
      </c>
      <c r="C19275" s="16" t="s">
        <v>180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76</v>
      </c>
      <c r="C19276" s="16" t="s">
        <v>181</v>
      </c>
      <c r="D19276" s="17">
        <v>0</v>
      </c>
      <c r="E19276" s="17">
        <v>0</v>
      </c>
      <c r="F19276" s="17">
        <v>6</v>
      </c>
      <c r="G19276" s="17">
        <v>13</v>
      </c>
      <c r="H19276" s="17">
        <v>24</v>
      </c>
    </row>
    <row r="19277" spans="1:8">
      <c r="A19277" s="15">
        <v>19272</v>
      </c>
      <c r="B19277" s="16" t="s">
        <v>76</v>
      </c>
      <c r="C19277" s="16" t="s">
        <v>182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76</v>
      </c>
      <c r="C19278" s="16" t="s">
        <v>183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76</v>
      </c>
      <c r="C19279" s="16" t="s">
        <v>184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76</v>
      </c>
      <c r="C19280" s="16" t="s">
        <v>185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76</v>
      </c>
      <c r="C19281" s="16" t="s">
        <v>186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76</v>
      </c>
      <c r="C19282" s="16" t="s">
        <v>354</v>
      </c>
      <c r="D19282" s="17">
        <v>0</v>
      </c>
      <c r="E19282" s="17">
        <v>0</v>
      </c>
      <c r="F19282" s="17">
        <v>0</v>
      </c>
      <c r="G19282" s="17">
        <v>0</v>
      </c>
      <c r="H19282" s="17">
        <v>0</v>
      </c>
    </row>
    <row r="19283" spans="1:8">
      <c r="A19283" s="15">
        <v>19278</v>
      </c>
      <c r="B19283" s="16" t="s">
        <v>76</v>
      </c>
      <c r="C19283" s="16" t="s">
        <v>187</v>
      </c>
      <c r="D19283" s="17">
        <v>0</v>
      </c>
      <c r="E19283" s="17">
        <v>0</v>
      </c>
      <c r="F19283" s="17">
        <v>0</v>
      </c>
      <c r="G19283" s="17">
        <v>0</v>
      </c>
      <c r="H19283" s="17">
        <v>0</v>
      </c>
    </row>
    <row r="19284" spans="1:8">
      <c r="A19284" s="15">
        <v>19279</v>
      </c>
      <c r="B19284" s="16" t="s">
        <v>76</v>
      </c>
      <c r="C19284" s="16" t="s">
        <v>188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76</v>
      </c>
      <c r="C19285" s="16" t="s">
        <v>189</v>
      </c>
      <c r="D19285" s="17">
        <v>0</v>
      </c>
      <c r="E19285" s="17">
        <v>0</v>
      </c>
      <c r="F19285" s="17">
        <v>0</v>
      </c>
      <c r="G19285" s="17">
        <v>0</v>
      </c>
      <c r="H19285" s="17">
        <v>0</v>
      </c>
    </row>
    <row r="19286" spans="1:8">
      <c r="A19286" s="15">
        <v>19281</v>
      </c>
      <c r="B19286" s="16" t="s">
        <v>76</v>
      </c>
      <c r="C19286" s="16" t="s">
        <v>190</v>
      </c>
      <c r="D19286" s="17">
        <v>0</v>
      </c>
      <c r="E19286" s="17">
        <v>0</v>
      </c>
      <c r="F19286" s="17">
        <v>0</v>
      </c>
      <c r="G19286" s="17">
        <v>0</v>
      </c>
      <c r="H19286" s="17">
        <v>0</v>
      </c>
    </row>
    <row r="19287" spans="1:8">
      <c r="A19287" s="15">
        <v>19282</v>
      </c>
      <c r="B19287" s="16" t="s">
        <v>76</v>
      </c>
      <c r="C19287" s="16" t="s">
        <v>191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76</v>
      </c>
      <c r="C19288" s="16" t="s">
        <v>192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76</v>
      </c>
      <c r="C19289" s="16" t="s">
        <v>355</v>
      </c>
      <c r="D19289" s="17">
        <v>0</v>
      </c>
      <c r="E19289" s="17">
        <v>0</v>
      </c>
      <c r="F19289" s="17">
        <v>9</v>
      </c>
      <c r="G19289" s="17">
        <v>0</v>
      </c>
      <c r="H19289" s="17">
        <v>9</v>
      </c>
    </row>
    <row r="19290" spans="1:8">
      <c r="A19290" s="15">
        <v>19285</v>
      </c>
      <c r="B19290" s="16" t="s">
        <v>76</v>
      </c>
      <c r="C19290" s="16" t="s">
        <v>193</v>
      </c>
      <c r="D19290" s="17">
        <v>0</v>
      </c>
      <c r="E19290" s="17">
        <v>0</v>
      </c>
      <c r="F19290" s="17">
        <v>0</v>
      </c>
      <c r="G19290" s="17">
        <v>12</v>
      </c>
      <c r="H19290" s="17">
        <v>12</v>
      </c>
    </row>
    <row r="19291" spans="1:8">
      <c r="A19291" s="15">
        <v>19286</v>
      </c>
      <c r="B19291" s="16" t="s">
        <v>76</v>
      </c>
      <c r="C19291" s="16" t="s">
        <v>194</v>
      </c>
      <c r="D19291" s="17">
        <v>0</v>
      </c>
      <c r="E19291" s="17">
        <v>0</v>
      </c>
      <c r="F19291" s="17">
        <v>0</v>
      </c>
      <c r="G19291" s="17">
        <v>0</v>
      </c>
      <c r="H19291" s="17">
        <v>0</v>
      </c>
    </row>
    <row r="19292" spans="1:8">
      <c r="A19292" s="15">
        <v>19287</v>
      </c>
      <c r="B19292" s="16" t="s">
        <v>76</v>
      </c>
      <c r="C19292" s="16" t="s">
        <v>195</v>
      </c>
      <c r="D19292" s="17">
        <v>5</v>
      </c>
      <c r="E19292" s="17">
        <v>0</v>
      </c>
      <c r="F19292" s="17">
        <v>58</v>
      </c>
      <c r="G19292" s="17">
        <v>13</v>
      </c>
      <c r="H19292" s="17">
        <v>79</v>
      </c>
    </row>
    <row r="19293" spans="1:8">
      <c r="A19293" s="15">
        <v>19288</v>
      </c>
      <c r="B19293" s="16" t="s">
        <v>76</v>
      </c>
      <c r="C19293" s="16" t="s">
        <v>196</v>
      </c>
      <c r="D19293" s="17">
        <v>0</v>
      </c>
      <c r="E19293" s="17">
        <v>0</v>
      </c>
      <c r="F19293" s="17">
        <v>8</v>
      </c>
      <c r="G19293" s="17">
        <v>0</v>
      </c>
      <c r="H19293" s="17">
        <v>13</v>
      </c>
    </row>
    <row r="19294" spans="1:8">
      <c r="A19294" s="15">
        <v>19289</v>
      </c>
      <c r="B19294" s="16" t="s">
        <v>76</v>
      </c>
      <c r="C19294" s="16" t="s">
        <v>197</v>
      </c>
      <c r="D19294" s="17">
        <v>0</v>
      </c>
      <c r="E19294" s="17">
        <v>0</v>
      </c>
      <c r="F19294" s="17">
        <v>4</v>
      </c>
      <c r="G19294" s="17">
        <v>0</v>
      </c>
      <c r="H19294" s="17">
        <v>4</v>
      </c>
    </row>
    <row r="19295" spans="1:8">
      <c r="A19295" s="15">
        <v>19290</v>
      </c>
      <c r="B19295" s="16" t="s">
        <v>76</v>
      </c>
      <c r="C19295" s="16" t="s">
        <v>198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76</v>
      </c>
      <c r="C19296" s="16" t="s">
        <v>199</v>
      </c>
      <c r="D19296" s="17">
        <v>4</v>
      </c>
      <c r="E19296" s="17">
        <v>0</v>
      </c>
      <c r="F19296" s="17">
        <v>12</v>
      </c>
      <c r="G19296" s="17">
        <v>9</v>
      </c>
      <c r="H19296" s="17">
        <v>22</v>
      </c>
    </row>
    <row r="19297" spans="1:8">
      <c r="A19297" s="15">
        <v>19292</v>
      </c>
      <c r="B19297" s="16" t="s">
        <v>76</v>
      </c>
      <c r="C19297" s="16" t="s">
        <v>200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76</v>
      </c>
      <c r="C19298" s="16" t="s">
        <v>201</v>
      </c>
      <c r="D19298" s="17">
        <v>0</v>
      </c>
      <c r="E19298" s="17">
        <v>0</v>
      </c>
      <c r="F19298" s="17">
        <v>4</v>
      </c>
      <c r="G19298" s="17">
        <v>0</v>
      </c>
      <c r="H19298" s="17">
        <v>4</v>
      </c>
    </row>
    <row r="19299" spans="1:8">
      <c r="A19299" s="15">
        <v>19294</v>
      </c>
      <c r="B19299" s="16" t="s">
        <v>76</v>
      </c>
      <c r="C19299" s="16" t="s">
        <v>202</v>
      </c>
      <c r="D19299" s="17">
        <v>0</v>
      </c>
      <c r="E19299" s="17">
        <v>0</v>
      </c>
      <c r="F19299" s="17">
        <v>61</v>
      </c>
      <c r="G19299" s="17">
        <v>281</v>
      </c>
      <c r="H19299" s="17">
        <v>345</v>
      </c>
    </row>
    <row r="19300" spans="1:8">
      <c r="A19300" s="15">
        <v>19295</v>
      </c>
      <c r="B19300" s="16" t="s">
        <v>76</v>
      </c>
      <c r="C19300" s="16" t="s">
        <v>203</v>
      </c>
      <c r="D19300" s="17">
        <v>0</v>
      </c>
      <c r="E19300" s="17">
        <v>0</v>
      </c>
      <c r="F19300" s="17">
        <v>0</v>
      </c>
      <c r="G19300" s="17">
        <v>0</v>
      </c>
      <c r="H19300" s="17">
        <v>0</v>
      </c>
    </row>
    <row r="19301" spans="1:8">
      <c r="A19301" s="15">
        <v>19296</v>
      </c>
      <c r="B19301" s="16" t="s">
        <v>76</v>
      </c>
      <c r="C19301" s="16" t="s">
        <v>204</v>
      </c>
      <c r="D19301" s="17">
        <v>5</v>
      </c>
      <c r="E19301" s="17">
        <v>0</v>
      </c>
      <c r="F19301" s="17">
        <v>9</v>
      </c>
      <c r="G19301" s="17">
        <v>0</v>
      </c>
      <c r="H19301" s="17">
        <v>5</v>
      </c>
    </row>
    <row r="19302" spans="1:8">
      <c r="A19302" s="15">
        <v>19297</v>
      </c>
      <c r="B19302" s="16" t="s">
        <v>76</v>
      </c>
      <c r="C19302" s="16" t="s">
        <v>205</v>
      </c>
      <c r="D19302" s="17">
        <v>0</v>
      </c>
      <c r="E19302" s="17">
        <v>0</v>
      </c>
      <c r="F19302" s="17">
        <v>0</v>
      </c>
      <c r="G19302" s="17">
        <v>0</v>
      </c>
      <c r="H19302" s="17">
        <v>0</v>
      </c>
    </row>
    <row r="19303" spans="1:8">
      <c r="A19303" s="15">
        <v>19298</v>
      </c>
      <c r="B19303" s="16" t="s">
        <v>76</v>
      </c>
      <c r="C19303" s="16" t="s">
        <v>356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76</v>
      </c>
      <c r="C19304" s="16" t="s">
        <v>206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76</v>
      </c>
      <c r="C19305" s="16" t="s">
        <v>207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76</v>
      </c>
      <c r="C19306" s="16" t="s">
        <v>208</v>
      </c>
      <c r="D19306" s="17">
        <v>0</v>
      </c>
      <c r="E19306" s="17">
        <v>0</v>
      </c>
      <c r="F19306" s="17">
        <v>7</v>
      </c>
      <c r="G19306" s="17">
        <v>0</v>
      </c>
      <c r="H19306" s="17">
        <v>10</v>
      </c>
    </row>
    <row r="19307" spans="1:8">
      <c r="A19307" s="15">
        <v>19302</v>
      </c>
      <c r="B19307" s="16" t="s">
        <v>76</v>
      </c>
      <c r="C19307" s="16" t="s">
        <v>209</v>
      </c>
      <c r="D19307" s="17">
        <v>0</v>
      </c>
      <c r="E19307" s="17">
        <v>0</v>
      </c>
      <c r="F19307" s="17">
        <v>0</v>
      </c>
      <c r="G19307" s="17">
        <v>0</v>
      </c>
      <c r="H19307" s="17">
        <v>3</v>
      </c>
    </row>
    <row r="19308" spans="1:8">
      <c r="A19308" s="15">
        <v>19303</v>
      </c>
      <c r="B19308" s="16" t="s">
        <v>76</v>
      </c>
      <c r="C19308" s="16" t="s">
        <v>357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76</v>
      </c>
      <c r="C19309" s="16" t="s">
        <v>358</v>
      </c>
      <c r="D19309" s="17">
        <v>0</v>
      </c>
      <c r="E19309" s="17">
        <v>4</v>
      </c>
      <c r="F19309" s="17">
        <v>0</v>
      </c>
      <c r="G19309" s="17">
        <v>0</v>
      </c>
      <c r="H19309" s="17">
        <v>3</v>
      </c>
    </row>
    <row r="19310" spans="1:8">
      <c r="A19310" s="15">
        <v>19305</v>
      </c>
      <c r="B19310" s="16" t="s">
        <v>76</v>
      </c>
      <c r="C19310" s="16" t="s">
        <v>359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76</v>
      </c>
      <c r="C19311" s="16" t="s">
        <v>210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76</v>
      </c>
      <c r="C19312" s="16" t="s">
        <v>360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76</v>
      </c>
      <c r="C19313" s="16" t="s">
        <v>211</v>
      </c>
      <c r="D19313" s="17">
        <v>0</v>
      </c>
      <c r="E19313" s="17">
        <v>0</v>
      </c>
      <c r="F19313" s="17">
        <v>11</v>
      </c>
      <c r="G19313" s="17">
        <v>0</v>
      </c>
      <c r="H19313" s="17">
        <v>14</v>
      </c>
    </row>
    <row r="19314" spans="1:8">
      <c r="A19314" s="15">
        <v>19309</v>
      </c>
      <c r="B19314" s="16" t="s">
        <v>76</v>
      </c>
      <c r="C19314" s="16" t="s">
        <v>212</v>
      </c>
      <c r="D19314" s="17">
        <v>0</v>
      </c>
      <c r="E19314" s="17">
        <v>0</v>
      </c>
      <c r="F19314" s="17">
        <v>0</v>
      </c>
      <c r="G19314" s="17">
        <v>7</v>
      </c>
      <c r="H19314" s="17">
        <v>7</v>
      </c>
    </row>
    <row r="19315" spans="1:8">
      <c r="A19315" s="15">
        <v>19310</v>
      </c>
      <c r="B19315" s="16" t="s">
        <v>76</v>
      </c>
      <c r="C19315" s="16" t="s">
        <v>213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76</v>
      </c>
      <c r="C19316" s="16" t="s">
        <v>214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76</v>
      </c>
      <c r="C19317" s="16" t="s">
        <v>215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76</v>
      </c>
      <c r="C19318" s="16" t="s">
        <v>216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76</v>
      </c>
      <c r="C19319" s="16" t="s">
        <v>217</v>
      </c>
      <c r="D19319" s="17">
        <v>0</v>
      </c>
      <c r="E19319" s="17">
        <v>0</v>
      </c>
      <c r="F19319" s="17">
        <v>0</v>
      </c>
      <c r="G19319" s="17">
        <v>0</v>
      </c>
      <c r="H19319" s="17">
        <v>0</v>
      </c>
    </row>
    <row r="19320" spans="1:8">
      <c r="A19320" s="15">
        <v>19315</v>
      </c>
      <c r="B19320" s="16" t="s">
        <v>76</v>
      </c>
      <c r="C19320" s="16" t="s">
        <v>218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76</v>
      </c>
      <c r="C19321" s="16" t="s">
        <v>219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76</v>
      </c>
      <c r="C19322" s="16" t="s">
        <v>361</v>
      </c>
      <c r="D19322" s="17">
        <v>0</v>
      </c>
      <c r="E19322" s="17">
        <v>0</v>
      </c>
      <c r="F19322" s="17">
        <v>0</v>
      </c>
      <c r="G19322" s="17">
        <v>0</v>
      </c>
      <c r="H19322" s="17">
        <v>0</v>
      </c>
    </row>
    <row r="19323" spans="1:8">
      <c r="A19323" s="15">
        <v>19318</v>
      </c>
      <c r="B19323" s="16" t="s">
        <v>76</v>
      </c>
      <c r="C19323" s="16" t="s">
        <v>220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76</v>
      </c>
      <c r="C19324" s="16" t="s">
        <v>221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76</v>
      </c>
      <c r="C19325" s="16" t="s">
        <v>222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76</v>
      </c>
      <c r="C19326" s="16" t="s">
        <v>223</v>
      </c>
      <c r="D19326" s="17">
        <v>4</v>
      </c>
      <c r="E19326" s="17">
        <v>0</v>
      </c>
      <c r="F19326" s="17">
        <v>36</v>
      </c>
      <c r="G19326" s="17">
        <v>0</v>
      </c>
      <c r="H19326" s="17">
        <v>43</v>
      </c>
    </row>
    <row r="19327" spans="1:8">
      <c r="A19327" s="15">
        <v>19322</v>
      </c>
      <c r="B19327" s="16" t="s">
        <v>76</v>
      </c>
      <c r="C19327" s="16" t="s">
        <v>224</v>
      </c>
      <c r="D19327" s="17">
        <v>0</v>
      </c>
      <c r="E19327" s="17">
        <v>0</v>
      </c>
      <c r="F19327" s="17">
        <v>0</v>
      </c>
      <c r="G19327" s="17">
        <v>0</v>
      </c>
      <c r="H19327" s="17">
        <v>0</v>
      </c>
    </row>
    <row r="19328" spans="1:8">
      <c r="A19328" s="15">
        <v>19323</v>
      </c>
      <c r="B19328" s="16" t="s">
        <v>76</v>
      </c>
      <c r="C19328" s="16" t="s">
        <v>225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76</v>
      </c>
      <c r="C19329" s="16" t="s">
        <v>226</v>
      </c>
      <c r="D19329" s="17">
        <v>0</v>
      </c>
      <c r="E19329" s="17">
        <v>0</v>
      </c>
      <c r="F19329" s="17">
        <v>4</v>
      </c>
      <c r="G19329" s="17">
        <v>0</v>
      </c>
      <c r="H19329" s="17">
        <v>5</v>
      </c>
    </row>
    <row r="19330" spans="1:8">
      <c r="A19330" s="15">
        <v>19325</v>
      </c>
      <c r="B19330" s="16" t="s">
        <v>76</v>
      </c>
      <c r="C19330" s="16" t="s">
        <v>227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76</v>
      </c>
      <c r="C19331" s="16" t="s">
        <v>228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76</v>
      </c>
      <c r="C19332" s="16" t="s">
        <v>373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76</v>
      </c>
      <c r="C19333" s="16" t="s">
        <v>229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76</v>
      </c>
      <c r="C19334" s="16" t="s">
        <v>230</v>
      </c>
      <c r="D19334" s="17">
        <v>0</v>
      </c>
      <c r="E19334" s="17">
        <v>0</v>
      </c>
      <c r="F19334" s="17">
        <v>6</v>
      </c>
      <c r="G19334" s="17">
        <v>0</v>
      </c>
      <c r="H19334" s="17">
        <v>9</v>
      </c>
    </row>
    <row r="19335" spans="1:8">
      <c r="A19335" s="15">
        <v>19330</v>
      </c>
      <c r="B19335" s="16" t="s">
        <v>76</v>
      </c>
      <c r="C19335" s="16" t="s">
        <v>231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76</v>
      </c>
      <c r="C19336" s="16" t="s">
        <v>232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76</v>
      </c>
      <c r="C19337" s="16" t="s">
        <v>233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76</v>
      </c>
      <c r="C19338" s="16" t="s">
        <v>362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76</v>
      </c>
      <c r="C19339" s="16" t="s">
        <v>234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76</v>
      </c>
      <c r="C19340" s="16" t="s">
        <v>235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76</v>
      </c>
      <c r="C19341" s="16" t="s">
        <v>236</v>
      </c>
      <c r="D19341" s="17">
        <v>0</v>
      </c>
      <c r="E19341" s="17">
        <v>0</v>
      </c>
      <c r="F19341" s="17">
        <v>0</v>
      </c>
      <c r="G19341" s="17">
        <v>0</v>
      </c>
      <c r="H19341" s="17">
        <v>0</v>
      </c>
    </row>
    <row r="19342" spans="1:8">
      <c r="A19342" s="15">
        <v>19337</v>
      </c>
      <c r="B19342" s="16" t="s">
        <v>76</v>
      </c>
      <c r="C19342" s="16" t="s">
        <v>237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76</v>
      </c>
      <c r="C19343" s="16" t="s">
        <v>238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76</v>
      </c>
      <c r="C19344" s="16" t="s">
        <v>239</v>
      </c>
      <c r="D19344" s="17">
        <v>0</v>
      </c>
      <c r="E19344" s="17">
        <v>0</v>
      </c>
      <c r="F19344" s="17">
        <v>0</v>
      </c>
      <c r="G19344" s="17">
        <v>5</v>
      </c>
      <c r="H19344" s="17">
        <v>4</v>
      </c>
    </row>
    <row r="19345" spans="1:8">
      <c r="A19345" s="15">
        <v>19340</v>
      </c>
      <c r="B19345" s="16" t="s">
        <v>76</v>
      </c>
      <c r="C19345" s="16" t="s">
        <v>374</v>
      </c>
      <c r="D19345" s="17">
        <v>0</v>
      </c>
      <c r="E19345" s="17">
        <v>0</v>
      </c>
      <c r="F19345" s="17">
        <v>0</v>
      </c>
      <c r="G19345" s="17">
        <v>0</v>
      </c>
      <c r="H19345" s="17">
        <v>0</v>
      </c>
    </row>
    <row r="19346" spans="1:8">
      <c r="A19346" s="15">
        <v>19341</v>
      </c>
      <c r="B19346" s="16" t="s">
        <v>76</v>
      </c>
      <c r="C19346" s="16" t="s">
        <v>240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76</v>
      </c>
      <c r="C19347" s="16" t="s">
        <v>241</v>
      </c>
      <c r="D19347" s="17">
        <v>0</v>
      </c>
      <c r="E19347" s="17">
        <v>0</v>
      </c>
      <c r="F19347" s="17">
        <v>0</v>
      </c>
      <c r="G19347" s="17">
        <v>0</v>
      </c>
      <c r="H19347" s="17">
        <v>0</v>
      </c>
    </row>
    <row r="19348" spans="1:8">
      <c r="A19348" s="15">
        <v>19343</v>
      </c>
      <c r="B19348" s="16" t="s">
        <v>76</v>
      </c>
      <c r="C19348" s="16" t="s">
        <v>382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76</v>
      </c>
      <c r="C19349" s="16" t="s">
        <v>242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76</v>
      </c>
      <c r="C19350" s="16" t="s">
        <v>243</v>
      </c>
      <c r="D19350" s="17">
        <v>0</v>
      </c>
      <c r="E19350" s="17">
        <v>0</v>
      </c>
      <c r="F19350" s="17">
        <v>0</v>
      </c>
      <c r="G19350" s="17">
        <v>0</v>
      </c>
      <c r="H19350" s="17">
        <v>0</v>
      </c>
    </row>
    <row r="19351" spans="1:8">
      <c r="A19351" s="15">
        <v>19346</v>
      </c>
      <c r="B19351" s="16" t="s">
        <v>76</v>
      </c>
      <c r="C19351" s="16" t="s">
        <v>244</v>
      </c>
      <c r="D19351" s="17">
        <v>0</v>
      </c>
      <c r="E19351" s="17">
        <v>3</v>
      </c>
      <c r="F19351" s="17">
        <v>23</v>
      </c>
      <c r="G19351" s="17">
        <v>0</v>
      </c>
      <c r="H19351" s="17">
        <v>22</v>
      </c>
    </row>
    <row r="19352" spans="1:8">
      <c r="A19352" s="15">
        <v>19347</v>
      </c>
      <c r="B19352" s="16" t="s">
        <v>76</v>
      </c>
      <c r="C19352" s="16" t="s">
        <v>245</v>
      </c>
      <c r="D19352" s="17">
        <v>0</v>
      </c>
      <c r="E19352" s="17">
        <v>0</v>
      </c>
      <c r="F19352" s="17">
        <v>36</v>
      </c>
      <c r="G19352" s="17">
        <v>82</v>
      </c>
      <c r="H19352" s="17">
        <v>118</v>
      </c>
    </row>
    <row r="19353" spans="1:8">
      <c r="A19353" s="15">
        <v>19348</v>
      </c>
      <c r="B19353" s="16" t="s">
        <v>76</v>
      </c>
      <c r="C19353" s="16" t="s">
        <v>246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76</v>
      </c>
      <c r="C19354" s="16" t="s">
        <v>247</v>
      </c>
      <c r="D19354" s="17">
        <v>11</v>
      </c>
      <c r="E19354" s="17">
        <v>8</v>
      </c>
      <c r="F19354" s="17">
        <v>96</v>
      </c>
      <c r="G19354" s="17">
        <v>45</v>
      </c>
      <c r="H19354" s="17">
        <v>157</v>
      </c>
    </row>
    <row r="19355" spans="1:8">
      <c r="A19355" s="15">
        <v>19350</v>
      </c>
      <c r="B19355" s="16" t="s">
        <v>76</v>
      </c>
      <c r="C19355" s="16" t="s">
        <v>248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76</v>
      </c>
      <c r="C19356" s="16" t="s">
        <v>249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76</v>
      </c>
      <c r="C19357" s="16" t="s">
        <v>250</v>
      </c>
      <c r="D19357" s="17">
        <v>0</v>
      </c>
      <c r="E19357" s="17">
        <v>0</v>
      </c>
      <c r="F19357" s="17">
        <v>4</v>
      </c>
      <c r="G19357" s="17">
        <v>0</v>
      </c>
      <c r="H19357" s="17">
        <v>8</v>
      </c>
    </row>
    <row r="19358" spans="1:8">
      <c r="A19358" s="15">
        <v>19353</v>
      </c>
      <c r="B19358" s="16" t="s">
        <v>76</v>
      </c>
      <c r="C19358" s="16" t="s">
        <v>251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76</v>
      </c>
      <c r="C19359" s="16" t="s">
        <v>252</v>
      </c>
      <c r="D19359" s="17">
        <v>0</v>
      </c>
      <c r="E19359" s="17">
        <v>0</v>
      </c>
      <c r="F19359" s="17">
        <v>0</v>
      </c>
      <c r="G19359" s="17">
        <v>0</v>
      </c>
      <c r="H19359" s="17">
        <v>0</v>
      </c>
    </row>
    <row r="19360" spans="1:8">
      <c r="A19360" s="15">
        <v>19355</v>
      </c>
      <c r="B19360" s="16" t="s">
        <v>76</v>
      </c>
      <c r="C19360" s="16" t="s">
        <v>253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76</v>
      </c>
      <c r="C19361" s="16" t="s">
        <v>254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76</v>
      </c>
      <c r="C19362" s="16" t="s">
        <v>255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76</v>
      </c>
      <c r="C19363" s="16" t="s">
        <v>256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76</v>
      </c>
      <c r="C19364" s="16" t="s">
        <v>257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76</v>
      </c>
      <c r="C19365" s="16" t="s">
        <v>258</v>
      </c>
      <c r="D19365" s="17">
        <v>0</v>
      </c>
      <c r="E19365" s="17">
        <v>0</v>
      </c>
      <c r="F19365" s="17">
        <v>3</v>
      </c>
      <c r="G19365" s="17">
        <v>3</v>
      </c>
      <c r="H19365" s="17">
        <v>14</v>
      </c>
    </row>
    <row r="19366" spans="1:8">
      <c r="A19366" s="15">
        <v>19361</v>
      </c>
      <c r="B19366" s="16" t="s">
        <v>76</v>
      </c>
      <c r="C19366" s="16" t="s">
        <v>259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76</v>
      </c>
      <c r="C19367" s="16" t="s">
        <v>260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76</v>
      </c>
      <c r="C19368" s="16" t="s">
        <v>261</v>
      </c>
      <c r="D19368" s="17">
        <v>0</v>
      </c>
      <c r="E19368" s="17">
        <v>0</v>
      </c>
      <c r="F19368" s="17">
        <v>0</v>
      </c>
      <c r="G19368" s="17">
        <v>0</v>
      </c>
      <c r="H19368" s="17">
        <v>0</v>
      </c>
    </row>
    <row r="19369" spans="1:8">
      <c r="A19369" s="15">
        <v>19364</v>
      </c>
      <c r="B19369" s="16" t="s">
        <v>76</v>
      </c>
      <c r="C19369" s="16" t="s">
        <v>262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76</v>
      </c>
      <c r="C19370" s="16" t="s">
        <v>263</v>
      </c>
      <c r="D19370" s="17">
        <v>0</v>
      </c>
      <c r="E19370" s="17">
        <v>0</v>
      </c>
      <c r="F19370" s="17">
        <v>8</v>
      </c>
      <c r="G19370" s="17">
        <v>0</v>
      </c>
      <c r="H19370" s="17">
        <v>8</v>
      </c>
    </row>
    <row r="19371" spans="1:8">
      <c r="A19371" s="15">
        <v>19366</v>
      </c>
      <c r="B19371" s="16" t="s">
        <v>76</v>
      </c>
      <c r="C19371" s="16" t="s">
        <v>264</v>
      </c>
      <c r="D19371" s="17">
        <v>0</v>
      </c>
      <c r="E19371" s="17">
        <v>0</v>
      </c>
      <c r="F19371" s="17">
        <v>0</v>
      </c>
      <c r="G19371" s="17">
        <v>0</v>
      </c>
      <c r="H19371" s="17">
        <v>0</v>
      </c>
    </row>
    <row r="19372" spans="1:8">
      <c r="A19372" s="15">
        <v>19367</v>
      </c>
      <c r="B19372" s="16" t="s">
        <v>76</v>
      </c>
      <c r="C19372" s="16" t="s">
        <v>265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76</v>
      </c>
      <c r="C19373" s="16" t="s">
        <v>266</v>
      </c>
      <c r="D19373" s="17">
        <v>0</v>
      </c>
      <c r="E19373" s="17">
        <v>0</v>
      </c>
      <c r="F19373" s="17">
        <v>17</v>
      </c>
      <c r="G19373" s="17">
        <v>0</v>
      </c>
      <c r="H19373" s="17">
        <v>13</v>
      </c>
    </row>
    <row r="19374" spans="1:8">
      <c r="A19374" s="15">
        <v>19369</v>
      </c>
      <c r="B19374" s="16" t="s">
        <v>76</v>
      </c>
      <c r="C19374" s="16" t="s">
        <v>267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76</v>
      </c>
      <c r="C19375" s="16" t="s">
        <v>268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5</v>
      </c>
    </row>
    <row r="19376" spans="1:8">
      <c r="A19376" s="15">
        <v>19371</v>
      </c>
      <c r="B19376" s="16" t="s">
        <v>76</v>
      </c>
      <c r="C19376" s="16" t="s">
        <v>269</v>
      </c>
      <c r="D19376" s="17">
        <v>5</v>
      </c>
      <c r="E19376" s="17">
        <v>6</v>
      </c>
      <c r="F19376" s="17">
        <v>69</v>
      </c>
      <c r="G19376" s="17">
        <v>15</v>
      </c>
      <c r="H19376" s="17">
        <v>97</v>
      </c>
    </row>
    <row r="19377" spans="1:8">
      <c r="A19377" s="15">
        <v>19372</v>
      </c>
      <c r="B19377" s="16" t="s">
        <v>76</v>
      </c>
      <c r="C19377" s="16" t="s">
        <v>363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76</v>
      </c>
      <c r="C19378" s="16" t="s">
        <v>270</v>
      </c>
      <c r="D19378" s="17">
        <v>0</v>
      </c>
      <c r="E19378" s="17">
        <v>0</v>
      </c>
      <c r="F19378" s="17">
        <v>8</v>
      </c>
      <c r="G19378" s="17">
        <v>5</v>
      </c>
      <c r="H19378" s="17">
        <v>11</v>
      </c>
    </row>
    <row r="19379" spans="1:8">
      <c r="A19379" s="15">
        <v>19374</v>
      </c>
      <c r="B19379" s="16" t="s">
        <v>76</v>
      </c>
      <c r="C19379" s="16" t="s">
        <v>271</v>
      </c>
      <c r="D19379" s="17">
        <v>0</v>
      </c>
      <c r="E19379" s="17">
        <v>0</v>
      </c>
      <c r="F19379" s="17">
        <v>0</v>
      </c>
      <c r="G19379" s="17">
        <v>0</v>
      </c>
      <c r="H19379" s="17">
        <v>3</v>
      </c>
    </row>
    <row r="19380" spans="1:8">
      <c r="A19380" s="15">
        <v>19375</v>
      </c>
      <c r="B19380" s="16" t="s">
        <v>76</v>
      </c>
      <c r="C19380" s="16" t="s">
        <v>272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76</v>
      </c>
      <c r="C19381" s="16" t="s">
        <v>273</v>
      </c>
      <c r="D19381" s="17">
        <v>0</v>
      </c>
      <c r="E19381" s="17">
        <v>0</v>
      </c>
      <c r="F19381" s="17">
        <v>0</v>
      </c>
      <c r="G19381" s="17">
        <v>0</v>
      </c>
      <c r="H19381" s="17">
        <v>0</v>
      </c>
    </row>
    <row r="19382" spans="1:8">
      <c r="A19382" s="15">
        <v>19377</v>
      </c>
      <c r="B19382" s="16" t="s">
        <v>76</v>
      </c>
      <c r="C19382" s="16" t="s">
        <v>274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76</v>
      </c>
      <c r="C19383" s="16" t="s">
        <v>275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0</v>
      </c>
    </row>
    <row r="19384" spans="1:8">
      <c r="A19384" s="15">
        <v>19379</v>
      </c>
      <c r="B19384" s="16" t="s">
        <v>76</v>
      </c>
      <c r="C19384" s="16" t="s">
        <v>276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76</v>
      </c>
      <c r="C19385" s="16" t="s">
        <v>277</v>
      </c>
      <c r="D19385" s="17">
        <v>0</v>
      </c>
      <c r="E19385" s="17">
        <v>0</v>
      </c>
      <c r="F19385" s="17">
        <v>3</v>
      </c>
      <c r="G19385" s="17">
        <v>3</v>
      </c>
      <c r="H19385" s="17">
        <v>7</v>
      </c>
    </row>
    <row r="19386" spans="1:8">
      <c r="A19386" s="15">
        <v>19381</v>
      </c>
      <c r="B19386" s="16" t="s">
        <v>76</v>
      </c>
      <c r="C19386" s="16" t="s">
        <v>278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76</v>
      </c>
      <c r="C19387" s="16" t="s">
        <v>364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76</v>
      </c>
      <c r="C19388" s="16" t="s">
        <v>279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76</v>
      </c>
      <c r="C19389" s="16" t="s">
        <v>280</v>
      </c>
      <c r="D19389" s="17">
        <v>0</v>
      </c>
      <c r="E19389" s="17">
        <v>0</v>
      </c>
      <c r="F19389" s="17">
        <v>36</v>
      </c>
      <c r="G19389" s="17">
        <v>46</v>
      </c>
      <c r="H19389" s="17">
        <v>84</v>
      </c>
    </row>
    <row r="19390" spans="1:8">
      <c r="A19390" s="15">
        <v>19385</v>
      </c>
      <c r="B19390" s="16" t="s">
        <v>76</v>
      </c>
      <c r="C19390" s="16" t="s">
        <v>281</v>
      </c>
      <c r="D19390" s="17">
        <v>0</v>
      </c>
      <c r="E19390" s="17">
        <v>0</v>
      </c>
      <c r="F19390" s="17">
        <v>0</v>
      </c>
      <c r="G19390" s="17">
        <v>0</v>
      </c>
      <c r="H19390" s="17">
        <v>0</v>
      </c>
    </row>
    <row r="19391" spans="1:8">
      <c r="A19391" s="15">
        <v>19386</v>
      </c>
      <c r="B19391" s="16" t="s">
        <v>76</v>
      </c>
      <c r="C19391" s="16" t="s">
        <v>282</v>
      </c>
      <c r="D19391" s="17">
        <v>0</v>
      </c>
      <c r="E19391" s="17">
        <v>0</v>
      </c>
      <c r="F19391" s="17">
        <v>4</v>
      </c>
      <c r="G19391" s="17">
        <v>0</v>
      </c>
      <c r="H19391" s="17">
        <v>5</v>
      </c>
    </row>
    <row r="19392" spans="1:8">
      <c r="A19392" s="15">
        <v>19387</v>
      </c>
      <c r="B19392" s="16" t="s">
        <v>76</v>
      </c>
      <c r="C19392" s="16" t="s">
        <v>283</v>
      </c>
      <c r="D19392" s="17">
        <v>0</v>
      </c>
      <c r="E19392" s="17">
        <v>0</v>
      </c>
      <c r="F19392" s="17">
        <v>0</v>
      </c>
      <c r="G19392" s="17">
        <v>0</v>
      </c>
      <c r="H19392" s="17">
        <v>0</v>
      </c>
    </row>
    <row r="19393" spans="1:8">
      <c r="A19393" s="15">
        <v>19388</v>
      </c>
      <c r="B19393" s="16" t="s">
        <v>76</v>
      </c>
      <c r="C19393" s="16" t="s">
        <v>284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76</v>
      </c>
      <c r="C19394" s="16" t="s">
        <v>285</v>
      </c>
      <c r="D19394" s="17">
        <v>0</v>
      </c>
      <c r="E19394" s="17">
        <v>0</v>
      </c>
      <c r="F19394" s="17">
        <v>4</v>
      </c>
      <c r="G19394" s="17">
        <v>0</v>
      </c>
      <c r="H19394" s="17">
        <v>8</v>
      </c>
    </row>
    <row r="19395" spans="1:8">
      <c r="A19395" s="15">
        <v>19390</v>
      </c>
      <c r="B19395" s="16" t="s">
        <v>76</v>
      </c>
      <c r="C19395" s="16" t="s">
        <v>375</v>
      </c>
      <c r="D19395" s="17">
        <v>0</v>
      </c>
      <c r="E19395" s="17">
        <v>0</v>
      </c>
      <c r="F19395" s="17">
        <v>0</v>
      </c>
      <c r="G19395" s="17">
        <v>0</v>
      </c>
      <c r="H19395" s="17">
        <v>0</v>
      </c>
    </row>
    <row r="19396" spans="1:8">
      <c r="A19396" s="15">
        <v>19391</v>
      </c>
      <c r="B19396" s="16" t="s">
        <v>76</v>
      </c>
      <c r="C19396" s="16" t="s">
        <v>286</v>
      </c>
      <c r="D19396" s="17">
        <v>0</v>
      </c>
      <c r="E19396" s="17">
        <v>0</v>
      </c>
      <c r="F19396" s="17">
        <v>0</v>
      </c>
      <c r="G19396" s="17">
        <v>3</v>
      </c>
      <c r="H19396" s="17">
        <v>3</v>
      </c>
    </row>
    <row r="19397" spans="1:8">
      <c r="A19397" s="15">
        <v>19392</v>
      </c>
      <c r="B19397" s="16" t="s">
        <v>76</v>
      </c>
      <c r="C19397" s="16" t="s">
        <v>287</v>
      </c>
      <c r="D19397" s="17">
        <v>0</v>
      </c>
      <c r="E19397" s="17">
        <v>0</v>
      </c>
      <c r="F19397" s="17">
        <v>3</v>
      </c>
      <c r="G19397" s="17">
        <v>6</v>
      </c>
      <c r="H19397" s="17">
        <v>7</v>
      </c>
    </row>
    <row r="19398" spans="1:8">
      <c r="A19398" s="15">
        <v>19393</v>
      </c>
      <c r="B19398" s="16" t="s">
        <v>76</v>
      </c>
      <c r="C19398" s="16" t="s">
        <v>288</v>
      </c>
      <c r="D19398" s="17">
        <v>0</v>
      </c>
      <c r="E19398" s="17">
        <v>0</v>
      </c>
      <c r="F19398" s="17">
        <v>0</v>
      </c>
      <c r="G19398" s="17">
        <v>0</v>
      </c>
      <c r="H19398" s="17">
        <v>0</v>
      </c>
    </row>
    <row r="19399" spans="1:8">
      <c r="A19399" s="15">
        <v>19394</v>
      </c>
      <c r="B19399" s="16" t="s">
        <v>76</v>
      </c>
      <c r="C19399" s="16" t="s">
        <v>289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76</v>
      </c>
      <c r="C19400" s="16" t="s">
        <v>290</v>
      </c>
      <c r="D19400" s="17">
        <v>7</v>
      </c>
      <c r="E19400" s="17">
        <v>0</v>
      </c>
      <c r="F19400" s="17">
        <v>39</v>
      </c>
      <c r="G19400" s="17">
        <v>8</v>
      </c>
      <c r="H19400" s="17">
        <v>54</v>
      </c>
    </row>
    <row r="19401" spans="1:8">
      <c r="A19401" s="15">
        <v>19396</v>
      </c>
      <c r="B19401" s="16" t="s">
        <v>76</v>
      </c>
      <c r="C19401" s="16" t="s">
        <v>291</v>
      </c>
      <c r="D19401" s="17">
        <v>0</v>
      </c>
      <c r="E19401" s="17">
        <v>0</v>
      </c>
      <c r="F19401" s="17">
        <v>0</v>
      </c>
      <c r="G19401" s="17">
        <v>0</v>
      </c>
      <c r="H19401" s="17">
        <v>0</v>
      </c>
    </row>
    <row r="19402" spans="1:8">
      <c r="A19402" s="15">
        <v>19397</v>
      </c>
      <c r="B19402" s="16" t="s">
        <v>76</v>
      </c>
      <c r="C19402" s="16" t="s">
        <v>292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76</v>
      </c>
      <c r="C19403" s="16" t="s">
        <v>293</v>
      </c>
      <c r="D19403" s="17">
        <v>0</v>
      </c>
      <c r="E19403" s="17">
        <v>0</v>
      </c>
      <c r="F19403" s="17">
        <v>7</v>
      </c>
      <c r="G19403" s="17">
        <v>10</v>
      </c>
      <c r="H19403" s="17">
        <v>12</v>
      </c>
    </row>
    <row r="19404" spans="1:8">
      <c r="A19404" s="15">
        <v>19399</v>
      </c>
      <c r="B19404" s="16" t="s">
        <v>76</v>
      </c>
      <c r="C19404" s="16" t="s">
        <v>365</v>
      </c>
      <c r="D19404" s="17">
        <v>0</v>
      </c>
      <c r="E19404" s="17">
        <v>0</v>
      </c>
      <c r="F19404" s="17">
        <v>0</v>
      </c>
      <c r="G19404" s="17">
        <v>0</v>
      </c>
      <c r="H19404" s="17">
        <v>0</v>
      </c>
    </row>
    <row r="19405" spans="1:8">
      <c r="A19405" s="15">
        <v>19400</v>
      </c>
      <c r="B19405" s="16" t="s">
        <v>76</v>
      </c>
      <c r="C19405" s="16" t="s">
        <v>294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76</v>
      </c>
      <c r="C19406" s="16" t="s">
        <v>295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76</v>
      </c>
      <c r="C19407" s="16" t="s">
        <v>296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76</v>
      </c>
      <c r="C19408" s="16" t="s">
        <v>297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76</v>
      </c>
      <c r="C19409" s="16" t="s">
        <v>298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76</v>
      </c>
      <c r="C19410" s="16" t="s">
        <v>299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76</v>
      </c>
      <c r="C19411" s="16" t="s">
        <v>300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76</v>
      </c>
      <c r="C19412" s="16" t="s">
        <v>301</v>
      </c>
      <c r="D19412" s="17">
        <v>0</v>
      </c>
      <c r="E19412" s="17">
        <v>0</v>
      </c>
      <c r="F19412" s="17">
        <v>0</v>
      </c>
      <c r="G19412" s="17">
        <v>7</v>
      </c>
      <c r="H19412" s="17">
        <v>5</v>
      </c>
    </row>
    <row r="19413" spans="1:8">
      <c r="A19413" s="15">
        <v>19408</v>
      </c>
      <c r="B19413" s="16" t="s">
        <v>76</v>
      </c>
      <c r="C19413" s="16" t="s">
        <v>366</v>
      </c>
      <c r="D19413" s="17">
        <v>0</v>
      </c>
      <c r="E19413" s="17">
        <v>0</v>
      </c>
      <c r="F19413" s="17">
        <v>0</v>
      </c>
      <c r="G19413" s="17">
        <v>0</v>
      </c>
      <c r="H19413" s="17">
        <v>0</v>
      </c>
    </row>
    <row r="19414" spans="1:8">
      <c r="A19414" s="15">
        <v>19409</v>
      </c>
      <c r="B19414" s="16" t="s">
        <v>76</v>
      </c>
      <c r="C19414" s="16" t="s">
        <v>302</v>
      </c>
      <c r="D19414" s="17">
        <v>11</v>
      </c>
      <c r="E19414" s="17">
        <v>6</v>
      </c>
      <c r="F19414" s="17">
        <v>20</v>
      </c>
      <c r="G19414" s="17">
        <v>5</v>
      </c>
      <c r="H19414" s="17">
        <v>32</v>
      </c>
    </row>
    <row r="19415" spans="1:8">
      <c r="A19415" s="15">
        <v>19410</v>
      </c>
      <c r="B19415" s="16" t="s">
        <v>76</v>
      </c>
      <c r="C19415" s="16" t="s">
        <v>383</v>
      </c>
      <c r="D19415" s="17">
        <v>0</v>
      </c>
      <c r="E19415" s="17">
        <v>0</v>
      </c>
      <c r="F19415" s="17">
        <v>0</v>
      </c>
      <c r="G19415" s="17">
        <v>0</v>
      </c>
      <c r="H19415" s="17">
        <v>0</v>
      </c>
    </row>
    <row r="19416" spans="1:8">
      <c r="A19416" s="15">
        <v>19411</v>
      </c>
      <c r="B19416" s="16" t="s">
        <v>76</v>
      </c>
      <c r="C19416" s="16" t="s">
        <v>384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76</v>
      </c>
      <c r="C19417" s="16" t="s">
        <v>385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76</v>
      </c>
      <c r="C19418" s="16" t="s">
        <v>386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76</v>
      </c>
      <c r="C19419" s="16" t="s">
        <v>387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76</v>
      </c>
      <c r="C19420" s="16" t="s">
        <v>303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76</v>
      </c>
      <c r="C19421" s="16" t="s">
        <v>304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76</v>
      </c>
      <c r="C19422" s="16" t="s">
        <v>376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76</v>
      </c>
      <c r="C19423" s="16" t="s">
        <v>305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76</v>
      </c>
      <c r="C19424" s="16" t="s">
        <v>306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76</v>
      </c>
      <c r="C19425" s="16" t="s">
        <v>307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76</v>
      </c>
      <c r="C19426" s="16" t="s">
        <v>308</v>
      </c>
      <c r="D19426" s="17">
        <v>0</v>
      </c>
      <c r="E19426" s="17">
        <v>5</v>
      </c>
      <c r="F19426" s="17">
        <v>0</v>
      </c>
      <c r="G19426" s="17">
        <v>0</v>
      </c>
      <c r="H19426" s="17">
        <v>6</v>
      </c>
    </row>
    <row r="19427" spans="1:8">
      <c r="A19427" s="15">
        <v>19422</v>
      </c>
      <c r="B19427" s="16" t="s">
        <v>76</v>
      </c>
      <c r="C19427" s="16" t="s">
        <v>309</v>
      </c>
      <c r="D19427" s="17">
        <v>0</v>
      </c>
      <c r="E19427" s="17">
        <v>0</v>
      </c>
      <c r="F19427" s="17">
        <v>5</v>
      </c>
      <c r="G19427" s="17">
        <v>5</v>
      </c>
      <c r="H19427" s="17">
        <v>9</v>
      </c>
    </row>
    <row r="19428" spans="1:8">
      <c r="A19428" s="15">
        <v>19423</v>
      </c>
      <c r="B19428" s="16" t="s">
        <v>76</v>
      </c>
      <c r="C19428" s="16" t="s">
        <v>310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76</v>
      </c>
      <c r="C19429" s="16" t="s">
        <v>311</v>
      </c>
      <c r="D19429" s="17">
        <v>0</v>
      </c>
      <c r="E19429" s="17">
        <v>0</v>
      </c>
      <c r="F19429" s="17">
        <v>7</v>
      </c>
      <c r="G19429" s="17">
        <v>0</v>
      </c>
      <c r="H19429" s="17">
        <v>11</v>
      </c>
    </row>
    <row r="19430" spans="1:8">
      <c r="A19430" s="15">
        <v>19425</v>
      </c>
      <c r="B19430" s="16" t="s">
        <v>76</v>
      </c>
      <c r="C19430" s="16" t="s">
        <v>312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76</v>
      </c>
      <c r="C19431" s="16" t="s">
        <v>313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76</v>
      </c>
      <c r="C19432" s="16" t="s">
        <v>314</v>
      </c>
      <c r="D19432" s="17">
        <v>3</v>
      </c>
      <c r="E19432" s="17">
        <v>0</v>
      </c>
      <c r="F19432" s="17">
        <v>16</v>
      </c>
      <c r="G19432" s="17">
        <v>0</v>
      </c>
      <c r="H19432" s="17">
        <v>18</v>
      </c>
    </row>
    <row r="19433" spans="1:8">
      <c r="A19433" s="15">
        <v>19428</v>
      </c>
      <c r="B19433" s="16" t="s">
        <v>76</v>
      </c>
      <c r="C19433" s="16" t="s">
        <v>388</v>
      </c>
      <c r="D19433" s="17">
        <v>0</v>
      </c>
      <c r="E19433" s="17">
        <v>0</v>
      </c>
      <c r="F19433" s="17">
        <v>0</v>
      </c>
      <c r="G19433" s="17">
        <v>0</v>
      </c>
      <c r="H19433" s="17">
        <v>0</v>
      </c>
    </row>
    <row r="19434" spans="1:8">
      <c r="A19434" s="15">
        <v>19429</v>
      </c>
      <c r="B19434" s="16" t="s">
        <v>76</v>
      </c>
      <c r="C19434" s="16" t="s">
        <v>367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76</v>
      </c>
      <c r="C19435" s="16" t="s">
        <v>315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76</v>
      </c>
      <c r="C19436" s="16" t="s">
        <v>316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76</v>
      </c>
      <c r="C19437" s="16" t="s">
        <v>317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76</v>
      </c>
      <c r="C19438" s="16" t="s">
        <v>318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76</v>
      </c>
      <c r="C19439" s="16" t="s">
        <v>319</v>
      </c>
      <c r="D19439" s="17">
        <v>0</v>
      </c>
      <c r="E19439" s="17">
        <v>0</v>
      </c>
      <c r="F19439" s="17">
        <v>0</v>
      </c>
      <c r="G19439" s="17">
        <v>0</v>
      </c>
      <c r="H19439" s="17">
        <v>0</v>
      </c>
    </row>
    <row r="19440" spans="1:8">
      <c r="A19440" s="15">
        <v>19435</v>
      </c>
      <c r="B19440" s="16" t="s">
        <v>76</v>
      </c>
      <c r="C19440" s="16" t="s">
        <v>320</v>
      </c>
      <c r="D19440" s="17">
        <v>0</v>
      </c>
      <c r="E19440" s="17">
        <v>0</v>
      </c>
      <c r="F19440" s="17">
        <v>8</v>
      </c>
      <c r="G19440" s="17">
        <v>0</v>
      </c>
      <c r="H19440" s="17">
        <v>10</v>
      </c>
    </row>
    <row r="19441" spans="1:8">
      <c r="A19441" s="15">
        <v>19436</v>
      </c>
      <c r="B19441" s="16" t="s">
        <v>76</v>
      </c>
      <c r="C19441" s="16" t="s">
        <v>321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76</v>
      </c>
      <c r="C19442" s="16" t="s">
        <v>377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76</v>
      </c>
      <c r="C19443" s="16" t="s">
        <v>322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76</v>
      </c>
      <c r="C19444" s="16" t="s">
        <v>323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76</v>
      </c>
      <c r="C19445" s="16" t="s">
        <v>324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4</v>
      </c>
    </row>
    <row r="19446" spans="1:8">
      <c r="A19446" s="15">
        <v>19441</v>
      </c>
      <c r="B19446" s="16" t="s">
        <v>76</v>
      </c>
      <c r="C19446" s="16" t="s">
        <v>325</v>
      </c>
      <c r="D19446" s="17">
        <v>0</v>
      </c>
      <c r="E19446" s="17">
        <v>0</v>
      </c>
      <c r="F19446" s="17">
        <v>0</v>
      </c>
      <c r="G19446" s="17">
        <v>0</v>
      </c>
      <c r="H19446" s="17">
        <v>0</v>
      </c>
    </row>
    <row r="19447" spans="1:8">
      <c r="A19447" s="15">
        <v>19442</v>
      </c>
      <c r="B19447" s="16" t="s">
        <v>76</v>
      </c>
      <c r="C19447" s="16" t="s">
        <v>368</v>
      </c>
      <c r="D19447" s="17">
        <v>0</v>
      </c>
      <c r="E19447" s="17">
        <v>0</v>
      </c>
      <c r="F19447" s="17">
        <v>0</v>
      </c>
      <c r="G19447" s="17">
        <v>0</v>
      </c>
      <c r="H19447" s="17">
        <v>0</v>
      </c>
    </row>
    <row r="19448" spans="1:8">
      <c r="A19448" s="15">
        <v>19443</v>
      </c>
      <c r="B19448" s="16" t="s">
        <v>76</v>
      </c>
      <c r="C19448" s="16" t="s">
        <v>326</v>
      </c>
      <c r="D19448" s="17">
        <v>5</v>
      </c>
      <c r="E19448" s="17">
        <v>3</v>
      </c>
      <c r="F19448" s="17">
        <v>30</v>
      </c>
      <c r="G19448" s="17">
        <v>11</v>
      </c>
      <c r="H19448" s="17">
        <v>56</v>
      </c>
    </row>
    <row r="19449" spans="1:8">
      <c r="A19449" s="15">
        <v>19444</v>
      </c>
      <c r="B19449" s="16" t="s">
        <v>76</v>
      </c>
      <c r="C19449" s="16" t="s">
        <v>327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76</v>
      </c>
      <c r="C19450" s="16" t="s">
        <v>328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76</v>
      </c>
      <c r="C19451" s="16" t="s">
        <v>329</v>
      </c>
      <c r="D19451" s="17">
        <v>0</v>
      </c>
      <c r="E19451" s="17">
        <v>0</v>
      </c>
      <c r="F19451" s="17">
        <v>0</v>
      </c>
      <c r="G19451" s="17">
        <v>4</v>
      </c>
      <c r="H19451" s="17">
        <v>4</v>
      </c>
    </row>
    <row r="19452" spans="1:8">
      <c r="A19452" s="15">
        <v>19447</v>
      </c>
      <c r="B19452" s="16" t="s">
        <v>76</v>
      </c>
      <c r="C19452" s="16" t="s">
        <v>379</v>
      </c>
      <c r="D19452" s="17">
        <v>0</v>
      </c>
      <c r="E19452" s="17">
        <v>0</v>
      </c>
      <c r="F19452" s="17">
        <v>0</v>
      </c>
      <c r="G19452" s="17">
        <v>0</v>
      </c>
      <c r="H19452" s="17">
        <v>0</v>
      </c>
    </row>
    <row r="19453" spans="1:8">
      <c r="A19453" s="15">
        <v>19448</v>
      </c>
      <c r="B19453" s="16" t="s">
        <v>76</v>
      </c>
      <c r="C19453" s="16" t="s">
        <v>369</v>
      </c>
      <c r="D19453" s="17">
        <v>3</v>
      </c>
      <c r="E19453" s="17">
        <v>0</v>
      </c>
      <c r="F19453" s="17">
        <v>5</v>
      </c>
      <c r="G19453" s="17">
        <v>0</v>
      </c>
      <c r="H19453" s="17">
        <v>8</v>
      </c>
    </row>
    <row r="19454" spans="1:8">
      <c r="A19454" s="15">
        <v>19449</v>
      </c>
      <c r="B19454" s="16" t="s">
        <v>76</v>
      </c>
      <c r="C19454" s="16" t="s">
        <v>389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76</v>
      </c>
      <c r="C19455" s="16" t="s">
        <v>390</v>
      </c>
      <c r="D19455" s="17">
        <v>0</v>
      </c>
      <c r="E19455" s="17">
        <v>0</v>
      </c>
      <c r="F19455" s="17">
        <v>0</v>
      </c>
      <c r="G19455" s="17">
        <v>0</v>
      </c>
      <c r="H19455" s="17">
        <v>0</v>
      </c>
    </row>
    <row r="19456" spans="1:8">
      <c r="A19456" s="15">
        <v>19451</v>
      </c>
      <c r="B19456" s="16" t="s">
        <v>76</v>
      </c>
      <c r="C19456" s="16" t="s">
        <v>330</v>
      </c>
      <c r="D19456" s="17">
        <v>6</v>
      </c>
      <c r="E19456" s="17">
        <v>0</v>
      </c>
      <c r="F19456" s="17">
        <v>3</v>
      </c>
      <c r="G19456" s="17">
        <v>8</v>
      </c>
      <c r="H19456" s="17">
        <v>8</v>
      </c>
    </row>
    <row r="19457" spans="1:8">
      <c r="A19457" s="15">
        <v>19452</v>
      </c>
      <c r="B19457" s="16" t="s">
        <v>76</v>
      </c>
      <c r="C19457" s="16" t="s">
        <v>391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76</v>
      </c>
      <c r="C19458" s="16" t="s">
        <v>392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76</v>
      </c>
      <c r="C19459" s="16" t="s">
        <v>393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76</v>
      </c>
      <c r="C19460" s="16" t="s">
        <v>331</v>
      </c>
      <c r="D19460" s="17">
        <v>0</v>
      </c>
      <c r="E19460" s="17">
        <v>0</v>
      </c>
      <c r="F19460" s="17">
        <v>0</v>
      </c>
      <c r="G19460" s="17">
        <v>0</v>
      </c>
      <c r="H19460" s="17">
        <v>0</v>
      </c>
    </row>
    <row r="19461" spans="1:8">
      <c r="A19461" s="15">
        <v>19456</v>
      </c>
      <c r="B19461" s="16" t="s">
        <v>76</v>
      </c>
      <c r="C19461" s="16" t="s">
        <v>394</v>
      </c>
      <c r="D19461" s="17">
        <v>5106</v>
      </c>
      <c r="E19461" s="17">
        <v>2939</v>
      </c>
      <c r="F19461" s="17">
        <v>13889</v>
      </c>
      <c r="G19461" s="17">
        <v>6377</v>
      </c>
      <c r="H19461" s="17">
        <v>28310</v>
      </c>
    </row>
    <row r="19462" spans="1:8">
      <c r="A19462" s="15">
        <v>19457</v>
      </c>
      <c r="B19462" s="16" t="s">
        <v>76</v>
      </c>
      <c r="C19462" s="16" t="s">
        <v>332</v>
      </c>
      <c r="D19462" s="17">
        <v>0</v>
      </c>
      <c r="E19462" s="17">
        <v>0</v>
      </c>
      <c r="F19462" s="17">
        <v>0</v>
      </c>
      <c r="G19462" s="17">
        <v>0</v>
      </c>
      <c r="H19462" s="17">
        <v>4</v>
      </c>
    </row>
    <row r="19463" spans="1:8">
      <c r="A19463" s="15">
        <v>19458</v>
      </c>
      <c r="B19463" s="16" t="s">
        <v>76</v>
      </c>
      <c r="C19463" s="16" t="s">
        <v>333</v>
      </c>
      <c r="D19463" s="17">
        <v>0</v>
      </c>
      <c r="E19463" s="17">
        <v>0</v>
      </c>
      <c r="F19463" s="17">
        <v>5</v>
      </c>
      <c r="G19463" s="17">
        <v>0</v>
      </c>
      <c r="H19463" s="17">
        <v>10</v>
      </c>
    </row>
    <row r="19464" spans="1:8">
      <c r="A19464" s="15">
        <v>19459</v>
      </c>
      <c r="B19464" s="16" t="s">
        <v>77</v>
      </c>
      <c r="C19464" s="16" t="s">
        <v>97</v>
      </c>
      <c r="D19464" s="17">
        <v>0</v>
      </c>
      <c r="E19464" s="17">
        <v>0</v>
      </c>
      <c r="F19464" s="17">
        <v>3</v>
      </c>
      <c r="G19464" s="17">
        <v>0</v>
      </c>
      <c r="H19464" s="17">
        <v>3</v>
      </c>
    </row>
    <row r="19465" spans="1:8">
      <c r="A19465" s="15">
        <v>19460</v>
      </c>
      <c r="B19465" s="16" t="s">
        <v>77</v>
      </c>
      <c r="C19465" s="16" t="s">
        <v>347</v>
      </c>
      <c r="D19465" s="17">
        <v>0</v>
      </c>
      <c r="E19465" s="17">
        <v>0</v>
      </c>
      <c r="F19465" s="17">
        <v>0</v>
      </c>
      <c r="G19465" s="17">
        <v>0</v>
      </c>
      <c r="H19465" s="17">
        <v>0</v>
      </c>
    </row>
    <row r="19466" spans="1:8">
      <c r="A19466" s="15">
        <v>19461</v>
      </c>
      <c r="B19466" s="16" t="s">
        <v>77</v>
      </c>
      <c r="C19466" s="16" t="s">
        <v>98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77</v>
      </c>
      <c r="C19467" s="16" t="s">
        <v>99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77</v>
      </c>
      <c r="C19468" s="16" t="s">
        <v>100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77</v>
      </c>
      <c r="C19469" s="16" t="s">
        <v>101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77</v>
      </c>
      <c r="C19470" s="16" t="s">
        <v>102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77</v>
      </c>
      <c r="C19471" s="16" t="s">
        <v>103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77</v>
      </c>
      <c r="C19472" s="16" t="s">
        <v>104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77</v>
      </c>
      <c r="C19473" s="16" t="s">
        <v>105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77</v>
      </c>
      <c r="C19474" s="16" t="s">
        <v>106</v>
      </c>
      <c r="D19474" s="17">
        <v>0</v>
      </c>
      <c r="E19474" s="17">
        <v>0</v>
      </c>
      <c r="F19474" s="17">
        <v>4</v>
      </c>
      <c r="G19474" s="17">
        <v>0</v>
      </c>
      <c r="H19474" s="17">
        <v>5</v>
      </c>
    </row>
    <row r="19475" spans="1:8">
      <c r="A19475" s="15">
        <v>19470</v>
      </c>
      <c r="B19475" s="16" t="s">
        <v>77</v>
      </c>
      <c r="C19475" s="16" t="s">
        <v>107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77</v>
      </c>
      <c r="C19476" s="16" t="s">
        <v>108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77</v>
      </c>
      <c r="C19477" s="16" t="s">
        <v>109</v>
      </c>
      <c r="D19477" s="17">
        <v>0</v>
      </c>
      <c r="E19477" s="17">
        <v>0</v>
      </c>
      <c r="F19477" s="17">
        <v>0</v>
      </c>
      <c r="G19477" s="17">
        <v>0</v>
      </c>
      <c r="H19477" s="17">
        <v>0</v>
      </c>
    </row>
    <row r="19478" spans="1:8">
      <c r="A19478" s="15">
        <v>19473</v>
      </c>
      <c r="B19478" s="16" t="s">
        <v>77</v>
      </c>
      <c r="C19478" s="16" t="s">
        <v>110</v>
      </c>
      <c r="D19478" s="17">
        <v>5603</v>
      </c>
      <c r="E19478" s="17">
        <v>3889</v>
      </c>
      <c r="F19478" s="17">
        <v>13803</v>
      </c>
      <c r="G19478" s="17">
        <v>4974</v>
      </c>
      <c r="H19478" s="17">
        <v>28267</v>
      </c>
    </row>
    <row r="19479" spans="1:8">
      <c r="A19479" s="15">
        <v>19474</v>
      </c>
      <c r="B19479" s="16" t="s">
        <v>77</v>
      </c>
      <c r="C19479" s="16" t="s">
        <v>348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77</v>
      </c>
      <c r="C19480" s="16" t="s">
        <v>111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77</v>
      </c>
      <c r="C19481" s="16" t="s">
        <v>112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77</v>
      </c>
      <c r="C19482" s="16" t="s">
        <v>113</v>
      </c>
      <c r="D19482" s="17">
        <v>0</v>
      </c>
      <c r="E19482" s="17">
        <v>0</v>
      </c>
      <c r="F19482" s="17">
        <v>0</v>
      </c>
      <c r="G19482" s="17">
        <v>0</v>
      </c>
      <c r="H19482" s="17">
        <v>6</v>
      </c>
    </row>
    <row r="19483" spans="1:8">
      <c r="A19483" s="15">
        <v>19478</v>
      </c>
      <c r="B19483" s="16" t="s">
        <v>77</v>
      </c>
      <c r="C19483" s="16" t="s">
        <v>114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77</v>
      </c>
      <c r="C19484" s="16" t="s">
        <v>115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77</v>
      </c>
      <c r="C19485" s="16" t="s">
        <v>116</v>
      </c>
      <c r="D19485" s="17">
        <v>0</v>
      </c>
      <c r="E19485" s="17">
        <v>0</v>
      </c>
      <c r="F19485" s="17">
        <v>0</v>
      </c>
      <c r="G19485" s="17">
        <v>0</v>
      </c>
      <c r="H19485" s="17">
        <v>0</v>
      </c>
    </row>
    <row r="19486" spans="1:8">
      <c r="A19486" s="15">
        <v>19481</v>
      </c>
      <c r="B19486" s="16" t="s">
        <v>77</v>
      </c>
      <c r="C19486" s="16" t="s">
        <v>117</v>
      </c>
      <c r="D19486" s="17">
        <v>0</v>
      </c>
      <c r="E19486" s="17">
        <v>0</v>
      </c>
      <c r="F19486" s="17">
        <v>7</v>
      </c>
      <c r="G19486" s="17">
        <v>0</v>
      </c>
      <c r="H19486" s="17">
        <v>7</v>
      </c>
    </row>
    <row r="19487" spans="1:8">
      <c r="A19487" s="15">
        <v>19482</v>
      </c>
      <c r="B19487" s="16" t="s">
        <v>77</v>
      </c>
      <c r="C19487" s="16" t="s">
        <v>118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77</v>
      </c>
      <c r="C19488" s="16" t="s">
        <v>119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77</v>
      </c>
      <c r="C19489" s="16" t="s">
        <v>120</v>
      </c>
      <c r="D19489" s="17">
        <v>0</v>
      </c>
      <c r="E19489" s="17">
        <v>0</v>
      </c>
      <c r="F19489" s="17">
        <v>4</v>
      </c>
      <c r="G19489" s="17">
        <v>5</v>
      </c>
      <c r="H19489" s="17">
        <v>3</v>
      </c>
    </row>
    <row r="19490" spans="1:8">
      <c r="A19490" s="15">
        <v>19485</v>
      </c>
      <c r="B19490" s="16" t="s">
        <v>77</v>
      </c>
      <c r="C19490" s="16" t="s">
        <v>121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77</v>
      </c>
      <c r="C19491" s="16" t="s">
        <v>122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77</v>
      </c>
      <c r="C19492" s="16" t="s">
        <v>123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77</v>
      </c>
      <c r="C19493" s="16" t="s">
        <v>124</v>
      </c>
      <c r="D19493" s="17">
        <v>0</v>
      </c>
      <c r="E19493" s="17">
        <v>0</v>
      </c>
      <c r="F19493" s="17">
        <v>0</v>
      </c>
      <c r="G19493" s="17">
        <v>0</v>
      </c>
      <c r="H19493" s="17">
        <v>0</v>
      </c>
    </row>
    <row r="19494" spans="1:8">
      <c r="A19494" s="15">
        <v>19489</v>
      </c>
      <c r="B19494" s="16" t="s">
        <v>77</v>
      </c>
      <c r="C19494" s="16" t="s">
        <v>380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77</v>
      </c>
      <c r="C19495" s="16" t="s">
        <v>372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77</v>
      </c>
      <c r="C19496" s="16" t="s">
        <v>125</v>
      </c>
      <c r="D19496" s="17">
        <v>0</v>
      </c>
      <c r="E19496" s="17">
        <v>0</v>
      </c>
      <c r="F19496" s="17">
        <v>4</v>
      </c>
      <c r="G19496" s="17">
        <v>0</v>
      </c>
      <c r="H19496" s="17">
        <v>4</v>
      </c>
    </row>
    <row r="19497" spans="1:8">
      <c r="A19497" s="15">
        <v>19492</v>
      </c>
      <c r="B19497" s="16" t="s">
        <v>77</v>
      </c>
      <c r="C19497" s="16" t="s">
        <v>126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77</v>
      </c>
      <c r="C19498" s="16" t="s">
        <v>127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77</v>
      </c>
      <c r="C19499" s="16" t="s">
        <v>128</v>
      </c>
      <c r="D19499" s="17">
        <v>0</v>
      </c>
      <c r="E19499" s="17">
        <v>0</v>
      </c>
      <c r="F19499" s="17">
        <v>0</v>
      </c>
      <c r="G19499" s="17">
        <v>0</v>
      </c>
      <c r="H19499" s="17">
        <v>0</v>
      </c>
    </row>
    <row r="19500" spans="1:8">
      <c r="A19500" s="15">
        <v>19495</v>
      </c>
      <c r="B19500" s="16" t="s">
        <v>77</v>
      </c>
      <c r="C19500" s="16" t="s">
        <v>129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77</v>
      </c>
      <c r="C19501" s="16" t="s">
        <v>130</v>
      </c>
      <c r="D19501" s="17">
        <v>0</v>
      </c>
      <c r="E19501" s="17">
        <v>0</v>
      </c>
      <c r="F19501" s="17">
        <v>0</v>
      </c>
      <c r="G19501" s="17">
        <v>0</v>
      </c>
      <c r="H19501" s="17">
        <v>0</v>
      </c>
    </row>
    <row r="19502" spans="1:8">
      <c r="A19502" s="15">
        <v>19497</v>
      </c>
      <c r="B19502" s="16" t="s">
        <v>77</v>
      </c>
      <c r="C19502" s="16" t="s">
        <v>131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77</v>
      </c>
      <c r="C19503" s="16" t="s">
        <v>132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77</v>
      </c>
      <c r="C19504" s="16" t="s">
        <v>381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77</v>
      </c>
      <c r="C19505" s="16" t="s">
        <v>133</v>
      </c>
      <c r="D19505" s="17">
        <v>0</v>
      </c>
      <c r="E19505" s="17">
        <v>0</v>
      </c>
      <c r="F19505" s="17">
        <v>3</v>
      </c>
      <c r="G19505" s="17">
        <v>0</v>
      </c>
      <c r="H19505" s="17">
        <v>7</v>
      </c>
    </row>
    <row r="19506" spans="1:8">
      <c r="A19506" s="15">
        <v>19501</v>
      </c>
      <c r="B19506" s="16" t="s">
        <v>77</v>
      </c>
      <c r="C19506" s="16" t="s">
        <v>134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77</v>
      </c>
      <c r="C19507" s="16" t="s">
        <v>135</v>
      </c>
      <c r="D19507" s="17">
        <v>0</v>
      </c>
      <c r="E19507" s="17">
        <v>0</v>
      </c>
      <c r="F19507" s="17">
        <v>19</v>
      </c>
      <c r="G19507" s="17">
        <v>0</v>
      </c>
      <c r="H19507" s="17">
        <v>24</v>
      </c>
    </row>
    <row r="19508" spans="1:8">
      <c r="A19508" s="15">
        <v>19503</v>
      </c>
      <c r="B19508" s="16" t="s">
        <v>77</v>
      </c>
      <c r="C19508" s="16" t="s">
        <v>136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77</v>
      </c>
      <c r="C19509" s="16" t="s">
        <v>137</v>
      </c>
      <c r="D19509" s="17">
        <v>0</v>
      </c>
      <c r="E19509" s="17">
        <v>0</v>
      </c>
      <c r="F19509" s="17">
        <v>0</v>
      </c>
      <c r="G19509" s="17">
        <v>0</v>
      </c>
      <c r="H19509" s="17">
        <v>0</v>
      </c>
    </row>
    <row r="19510" spans="1:8">
      <c r="A19510" s="15">
        <v>19505</v>
      </c>
      <c r="B19510" s="16" t="s">
        <v>77</v>
      </c>
      <c r="C19510" s="16" t="s">
        <v>138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77</v>
      </c>
      <c r="C19511" s="16" t="s">
        <v>139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77</v>
      </c>
      <c r="C19512" s="16" t="s">
        <v>140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77</v>
      </c>
      <c r="C19513" s="16" t="s">
        <v>141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77</v>
      </c>
      <c r="C19514" s="16" t="s">
        <v>142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77</v>
      </c>
      <c r="C19515" s="16" t="s">
        <v>143</v>
      </c>
      <c r="D19515" s="17">
        <v>0</v>
      </c>
      <c r="E19515" s="17">
        <v>0</v>
      </c>
      <c r="F19515" s="17">
        <v>3</v>
      </c>
      <c r="G19515" s="17">
        <v>0</v>
      </c>
      <c r="H19515" s="17">
        <v>3</v>
      </c>
    </row>
    <row r="19516" spans="1:8">
      <c r="A19516" s="15">
        <v>19511</v>
      </c>
      <c r="B19516" s="16" t="s">
        <v>77</v>
      </c>
      <c r="C19516" s="16" t="s">
        <v>144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77</v>
      </c>
      <c r="C19517" s="16" t="s">
        <v>349</v>
      </c>
      <c r="D19517" s="17">
        <v>16</v>
      </c>
      <c r="E19517" s="17">
        <v>23</v>
      </c>
      <c r="F19517" s="17">
        <v>107</v>
      </c>
      <c r="G19517" s="17">
        <v>9</v>
      </c>
      <c r="H19517" s="17">
        <v>145</v>
      </c>
    </row>
    <row r="19518" spans="1:8">
      <c r="A19518" s="15">
        <v>19513</v>
      </c>
      <c r="B19518" s="16" t="s">
        <v>77</v>
      </c>
      <c r="C19518" s="16" t="s">
        <v>145</v>
      </c>
      <c r="D19518" s="17">
        <v>0</v>
      </c>
      <c r="E19518" s="17">
        <v>0</v>
      </c>
      <c r="F19518" s="17">
        <v>0</v>
      </c>
      <c r="G19518" s="17">
        <v>0</v>
      </c>
      <c r="H19518" s="17">
        <v>0</v>
      </c>
    </row>
    <row r="19519" spans="1:8">
      <c r="A19519" s="15">
        <v>19514</v>
      </c>
      <c r="B19519" s="16" t="s">
        <v>77</v>
      </c>
      <c r="C19519" s="16" t="s">
        <v>146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77</v>
      </c>
      <c r="C19520" s="16" t="s">
        <v>147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77</v>
      </c>
      <c r="C19521" s="16" t="s">
        <v>148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77</v>
      </c>
      <c r="C19522" s="16" t="s">
        <v>350</v>
      </c>
      <c r="D19522" s="17">
        <v>0</v>
      </c>
      <c r="E19522" s="17">
        <v>0</v>
      </c>
      <c r="F19522" s="17">
        <v>3</v>
      </c>
      <c r="G19522" s="17">
        <v>0</v>
      </c>
      <c r="H19522" s="17">
        <v>3</v>
      </c>
    </row>
    <row r="19523" spans="1:8">
      <c r="A19523" s="15">
        <v>19518</v>
      </c>
      <c r="B19523" s="16" t="s">
        <v>77</v>
      </c>
      <c r="C19523" s="16" t="s">
        <v>149</v>
      </c>
      <c r="D19523" s="17">
        <v>0</v>
      </c>
      <c r="E19523" s="17">
        <v>0</v>
      </c>
      <c r="F19523" s="17">
        <v>0</v>
      </c>
      <c r="G19523" s="17">
        <v>0</v>
      </c>
      <c r="H19523" s="17">
        <v>0</v>
      </c>
    </row>
    <row r="19524" spans="1:8">
      <c r="A19524" s="15">
        <v>19519</v>
      </c>
      <c r="B19524" s="16" t="s">
        <v>77</v>
      </c>
      <c r="C19524" s="16" t="s">
        <v>150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77</v>
      </c>
      <c r="C19525" s="16" t="s">
        <v>351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77</v>
      </c>
      <c r="C19526" s="16" t="s">
        <v>151</v>
      </c>
      <c r="D19526" s="17">
        <v>0</v>
      </c>
      <c r="E19526" s="17">
        <v>0</v>
      </c>
      <c r="F19526" s="17">
        <v>3</v>
      </c>
      <c r="G19526" s="17">
        <v>0</v>
      </c>
      <c r="H19526" s="17">
        <v>5</v>
      </c>
    </row>
    <row r="19527" spans="1:8">
      <c r="A19527" s="15">
        <v>19522</v>
      </c>
      <c r="B19527" s="16" t="s">
        <v>77</v>
      </c>
      <c r="C19527" s="16" t="s">
        <v>152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77</v>
      </c>
      <c r="C19528" s="16" t="s">
        <v>352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77</v>
      </c>
      <c r="C19529" s="16" t="s">
        <v>153</v>
      </c>
      <c r="D19529" s="17">
        <v>0</v>
      </c>
      <c r="E19529" s="17">
        <v>0</v>
      </c>
      <c r="F19529" s="17">
        <v>0</v>
      </c>
      <c r="G19529" s="17">
        <v>0</v>
      </c>
      <c r="H19529" s="17">
        <v>0</v>
      </c>
    </row>
    <row r="19530" spans="1:8">
      <c r="A19530" s="15">
        <v>19525</v>
      </c>
      <c r="B19530" s="16" t="s">
        <v>77</v>
      </c>
      <c r="C19530" s="16" t="s">
        <v>154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77</v>
      </c>
      <c r="C19531" s="16" t="s">
        <v>155</v>
      </c>
      <c r="D19531" s="17">
        <v>0</v>
      </c>
      <c r="E19531" s="17">
        <v>0</v>
      </c>
      <c r="F19531" s="17">
        <v>3</v>
      </c>
      <c r="G19531" s="17">
        <v>0</v>
      </c>
      <c r="H19531" s="17">
        <v>5</v>
      </c>
    </row>
    <row r="19532" spans="1:8">
      <c r="A19532" s="15">
        <v>19527</v>
      </c>
      <c r="B19532" s="16" t="s">
        <v>77</v>
      </c>
      <c r="C19532" s="16" t="s">
        <v>156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77</v>
      </c>
      <c r="C19533" s="16" t="s">
        <v>157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77</v>
      </c>
      <c r="C19534" s="16" t="s">
        <v>158</v>
      </c>
      <c r="D19534" s="17">
        <v>0</v>
      </c>
      <c r="E19534" s="17">
        <v>0</v>
      </c>
      <c r="F19534" s="17">
        <v>0</v>
      </c>
      <c r="G19534" s="17">
        <v>0</v>
      </c>
      <c r="H19534" s="17">
        <v>0</v>
      </c>
    </row>
    <row r="19535" spans="1:8">
      <c r="A19535" s="15">
        <v>19530</v>
      </c>
      <c r="B19535" s="16" t="s">
        <v>77</v>
      </c>
      <c r="C19535" s="16" t="s">
        <v>159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77</v>
      </c>
      <c r="C19536" s="16" t="s">
        <v>160</v>
      </c>
      <c r="D19536" s="17">
        <v>0</v>
      </c>
      <c r="E19536" s="17">
        <v>0</v>
      </c>
      <c r="F19536" s="17">
        <v>0</v>
      </c>
      <c r="G19536" s="17">
        <v>0</v>
      </c>
      <c r="H19536" s="17">
        <v>0</v>
      </c>
    </row>
    <row r="19537" spans="1:8">
      <c r="A19537" s="15">
        <v>19532</v>
      </c>
      <c r="B19537" s="16" t="s">
        <v>77</v>
      </c>
      <c r="C19537" s="16" t="s">
        <v>161</v>
      </c>
      <c r="D19537" s="17">
        <v>6</v>
      </c>
      <c r="E19537" s="17">
        <v>4</v>
      </c>
      <c r="F19537" s="17">
        <v>9</v>
      </c>
      <c r="G19537" s="17">
        <v>9</v>
      </c>
      <c r="H19537" s="17">
        <v>22</v>
      </c>
    </row>
    <row r="19538" spans="1:8">
      <c r="A19538" s="15">
        <v>19533</v>
      </c>
      <c r="B19538" s="16" t="s">
        <v>77</v>
      </c>
      <c r="C19538" s="16" t="s">
        <v>162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77</v>
      </c>
      <c r="C19539" s="16" t="s">
        <v>163</v>
      </c>
      <c r="D19539" s="17">
        <v>23</v>
      </c>
      <c r="E19539" s="17">
        <v>17</v>
      </c>
      <c r="F19539" s="17">
        <v>293</v>
      </c>
      <c r="G19539" s="17">
        <v>243</v>
      </c>
      <c r="H19539" s="17">
        <v>580</v>
      </c>
    </row>
    <row r="19540" spans="1:8">
      <c r="A19540" s="15">
        <v>19535</v>
      </c>
      <c r="B19540" s="16" t="s">
        <v>77</v>
      </c>
      <c r="C19540" s="16" t="s">
        <v>164</v>
      </c>
      <c r="D19540" s="17">
        <v>0</v>
      </c>
      <c r="E19540" s="17">
        <v>0</v>
      </c>
      <c r="F19540" s="17">
        <v>0</v>
      </c>
      <c r="G19540" s="17">
        <v>0</v>
      </c>
      <c r="H19540" s="17">
        <v>0</v>
      </c>
    </row>
    <row r="19541" spans="1:8">
      <c r="A19541" s="15">
        <v>19536</v>
      </c>
      <c r="B19541" s="16" t="s">
        <v>77</v>
      </c>
      <c r="C19541" s="16" t="s">
        <v>165</v>
      </c>
      <c r="D19541" s="17">
        <v>0</v>
      </c>
      <c r="E19541" s="17">
        <v>0</v>
      </c>
      <c r="F19541" s="17">
        <v>0</v>
      </c>
      <c r="G19541" s="17">
        <v>0</v>
      </c>
      <c r="H19541" s="17">
        <v>0</v>
      </c>
    </row>
    <row r="19542" spans="1:8">
      <c r="A19542" s="15">
        <v>19537</v>
      </c>
      <c r="B19542" s="16" t="s">
        <v>77</v>
      </c>
      <c r="C19542" s="16" t="s">
        <v>166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77</v>
      </c>
      <c r="C19543" s="16" t="s">
        <v>167</v>
      </c>
      <c r="D19543" s="17">
        <v>7</v>
      </c>
      <c r="E19543" s="17">
        <v>0</v>
      </c>
      <c r="F19543" s="17">
        <v>3</v>
      </c>
      <c r="G19543" s="17">
        <v>0</v>
      </c>
      <c r="H19543" s="17">
        <v>10</v>
      </c>
    </row>
    <row r="19544" spans="1:8">
      <c r="A19544" s="15">
        <v>19539</v>
      </c>
      <c r="B19544" s="16" t="s">
        <v>77</v>
      </c>
      <c r="C19544" s="16" t="s">
        <v>168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77</v>
      </c>
      <c r="C19545" s="16" t="s">
        <v>353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77</v>
      </c>
      <c r="C19546" s="16" t="s">
        <v>169</v>
      </c>
      <c r="D19546" s="17">
        <v>4</v>
      </c>
      <c r="E19546" s="17">
        <v>6</v>
      </c>
      <c r="F19546" s="17">
        <v>15</v>
      </c>
      <c r="G19546" s="17">
        <v>0</v>
      </c>
      <c r="H19546" s="17">
        <v>21</v>
      </c>
    </row>
    <row r="19547" spans="1:8">
      <c r="A19547" s="15">
        <v>19542</v>
      </c>
      <c r="B19547" s="16" t="s">
        <v>77</v>
      </c>
      <c r="C19547" s="16" t="s">
        <v>170</v>
      </c>
      <c r="D19547" s="17">
        <v>0</v>
      </c>
      <c r="E19547" s="17">
        <v>0</v>
      </c>
      <c r="F19547" s="17">
        <v>3</v>
      </c>
      <c r="G19547" s="17">
        <v>0</v>
      </c>
      <c r="H19547" s="17">
        <v>3</v>
      </c>
    </row>
    <row r="19548" spans="1:8">
      <c r="A19548" s="15">
        <v>19543</v>
      </c>
      <c r="B19548" s="16" t="s">
        <v>77</v>
      </c>
      <c r="C19548" s="16" t="s">
        <v>171</v>
      </c>
      <c r="D19548" s="17">
        <v>3</v>
      </c>
      <c r="E19548" s="17">
        <v>0</v>
      </c>
      <c r="F19548" s="17">
        <v>10</v>
      </c>
      <c r="G19548" s="17">
        <v>0</v>
      </c>
      <c r="H19548" s="17">
        <v>18</v>
      </c>
    </row>
    <row r="19549" spans="1:8">
      <c r="A19549" s="15">
        <v>19544</v>
      </c>
      <c r="B19549" s="16" t="s">
        <v>77</v>
      </c>
      <c r="C19549" s="16" t="s">
        <v>172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77</v>
      </c>
      <c r="C19550" s="16" t="s">
        <v>173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77</v>
      </c>
      <c r="C19551" s="16" t="s">
        <v>174</v>
      </c>
      <c r="D19551" s="17">
        <v>0</v>
      </c>
      <c r="E19551" s="17">
        <v>0</v>
      </c>
      <c r="F19551" s="17">
        <v>0</v>
      </c>
      <c r="G19551" s="17">
        <v>0</v>
      </c>
      <c r="H19551" s="17">
        <v>0</v>
      </c>
    </row>
    <row r="19552" spans="1:8">
      <c r="A19552" s="15">
        <v>19547</v>
      </c>
      <c r="B19552" s="16" t="s">
        <v>77</v>
      </c>
      <c r="C19552" s="16" t="s">
        <v>175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77</v>
      </c>
      <c r="C19553" s="16" t="s">
        <v>176</v>
      </c>
      <c r="D19553" s="17">
        <v>0</v>
      </c>
      <c r="E19553" s="17">
        <v>0</v>
      </c>
      <c r="F19553" s="17">
        <v>0</v>
      </c>
      <c r="G19553" s="17">
        <v>0</v>
      </c>
      <c r="H19553" s="17">
        <v>3</v>
      </c>
    </row>
    <row r="19554" spans="1:8">
      <c r="A19554" s="15">
        <v>19549</v>
      </c>
      <c r="B19554" s="16" t="s">
        <v>77</v>
      </c>
      <c r="C19554" s="16" t="s">
        <v>177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77</v>
      </c>
      <c r="C19555" s="16" t="s">
        <v>178</v>
      </c>
      <c r="D19555" s="17">
        <v>0</v>
      </c>
      <c r="E19555" s="17">
        <v>4</v>
      </c>
      <c r="F19555" s="17">
        <v>10</v>
      </c>
      <c r="G19555" s="17">
        <v>20</v>
      </c>
      <c r="H19555" s="17">
        <v>40</v>
      </c>
    </row>
    <row r="19556" spans="1:8">
      <c r="A19556" s="15">
        <v>19551</v>
      </c>
      <c r="B19556" s="16" t="s">
        <v>77</v>
      </c>
      <c r="C19556" s="16" t="s">
        <v>179</v>
      </c>
      <c r="D19556" s="17">
        <v>0</v>
      </c>
      <c r="E19556" s="17">
        <v>0</v>
      </c>
      <c r="F19556" s="17">
        <v>0</v>
      </c>
      <c r="G19556" s="17">
        <v>0</v>
      </c>
      <c r="H19556" s="17">
        <v>3</v>
      </c>
    </row>
    <row r="19557" spans="1:8">
      <c r="A19557" s="15">
        <v>19552</v>
      </c>
      <c r="B19557" s="16" t="s">
        <v>77</v>
      </c>
      <c r="C19557" s="16" t="s">
        <v>180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77</v>
      </c>
      <c r="C19558" s="16" t="s">
        <v>181</v>
      </c>
      <c r="D19558" s="17">
        <v>0</v>
      </c>
      <c r="E19558" s="17">
        <v>0</v>
      </c>
      <c r="F19558" s="17">
        <v>3</v>
      </c>
      <c r="G19558" s="17">
        <v>10</v>
      </c>
      <c r="H19558" s="17">
        <v>10</v>
      </c>
    </row>
    <row r="19559" spans="1:8">
      <c r="A19559" s="15">
        <v>19554</v>
      </c>
      <c r="B19559" s="16" t="s">
        <v>77</v>
      </c>
      <c r="C19559" s="16" t="s">
        <v>182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77</v>
      </c>
      <c r="C19560" s="16" t="s">
        <v>183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77</v>
      </c>
      <c r="C19561" s="16" t="s">
        <v>184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77</v>
      </c>
      <c r="C19562" s="16" t="s">
        <v>185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77</v>
      </c>
      <c r="C19563" s="16" t="s">
        <v>186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77</v>
      </c>
      <c r="C19564" s="16" t="s">
        <v>354</v>
      </c>
      <c r="D19564" s="17">
        <v>0</v>
      </c>
      <c r="E19564" s="17">
        <v>0</v>
      </c>
      <c r="F19564" s="17">
        <v>0</v>
      </c>
      <c r="G19564" s="17">
        <v>0</v>
      </c>
      <c r="H19564" s="17">
        <v>0</v>
      </c>
    </row>
    <row r="19565" spans="1:8">
      <c r="A19565" s="15">
        <v>19560</v>
      </c>
      <c r="B19565" s="16" t="s">
        <v>77</v>
      </c>
      <c r="C19565" s="16" t="s">
        <v>187</v>
      </c>
      <c r="D19565" s="17">
        <v>0</v>
      </c>
      <c r="E19565" s="17">
        <v>0</v>
      </c>
      <c r="F19565" s="17">
        <v>0</v>
      </c>
      <c r="G19565" s="17">
        <v>0</v>
      </c>
      <c r="H19565" s="17">
        <v>0</v>
      </c>
    </row>
    <row r="19566" spans="1:8">
      <c r="A19566" s="15">
        <v>19561</v>
      </c>
      <c r="B19566" s="16" t="s">
        <v>77</v>
      </c>
      <c r="C19566" s="16" t="s">
        <v>188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77</v>
      </c>
      <c r="C19567" s="16" t="s">
        <v>189</v>
      </c>
      <c r="D19567" s="17">
        <v>0</v>
      </c>
      <c r="E19567" s="17">
        <v>0</v>
      </c>
      <c r="F19567" s="17">
        <v>0</v>
      </c>
      <c r="G19567" s="17">
        <v>0</v>
      </c>
      <c r="H19567" s="17">
        <v>0</v>
      </c>
    </row>
    <row r="19568" spans="1:8">
      <c r="A19568" s="15">
        <v>19563</v>
      </c>
      <c r="B19568" s="16" t="s">
        <v>77</v>
      </c>
      <c r="C19568" s="16" t="s">
        <v>190</v>
      </c>
      <c r="D19568" s="17">
        <v>0</v>
      </c>
      <c r="E19568" s="17">
        <v>0</v>
      </c>
      <c r="F19568" s="17">
        <v>0</v>
      </c>
      <c r="G19568" s="17">
        <v>0</v>
      </c>
      <c r="H19568" s="17">
        <v>0</v>
      </c>
    </row>
    <row r="19569" spans="1:8">
      <c r="A19569" s="15">
        <v>19564</v>
      </c>
      <c r="B19569" s="16" t="s">
        <v>77</v>
      </c>
      <c r="C19569" s="16" t="s">
        <v>191</v>
      </c>
      <c r="D19569" s="17">
        <v>0</v>
      </c>
      <c r="E19569" s="17">
        <v>0</v>
      </c>
      <c r="F19569" s="17">
        <v>0</v>
      </c>
      <c r="G19569" s="17">
        <v>0</v>
      </c>
      <c r="H19569" s="17">
        <v>0</v>
      </c>
    </row>
    <row r="19570" spans="1:8">
      <c r="A19570" s="15">
        <v>19565</v>
      </c>
      <c r="B19570" s="16" t="s">
        <v>77</v>
      </c>
      <c r="C19570" s="16" t="s">
        <v>192</v>
      </c>
      <c r="D19570" s="17">
        <v>0</v>
      </c>
      <c r="E19570" s="17">
        <v>0</v>
      </c>
      <c r="F19570" s="17">
        <v>0</v>
      </c>
      <c r="G19570" s="17">
        <v>0</v>
      </c>
      <c r="H19570" s="17">
        <v>0</v>
      </c>
    </row>
    <row r="19571" spans="1:8">
      <c r="A19571" s="15">
        <v>19566</v>
      </c>
      <c r="B19571" s="16" t="s">
        <v>77</v>
      </c>
      <c r="C19571" s="16" t="s">
        <v>355</v>
      </c>
      <c r="D19571" s="17">
        <v>0</v>
      </c>
      <c r="E19571" s="17">
        <v>10</v>
      </c>
      <c r="F19571" s="17">
        <v>21</v>
      </c>
      <c r="G19571" s="17">
        <v>0</v>
      </c>
      <c r="H19571" s="17">
        <v>38</v>
      </c>
    </row>
    <row r="19572" spans="1:8">
      <c r="A19572" s="15">
        <v>19567</v>
      </c>
      <c r="B19572" s="16" t="s">
        <v>77</v>
      </c>
      <c r="C19572" s="16" t="s">
        <v>193</v>
      </c>
      <c r="D19572" s="17">
        <v>0</v>
      </c>
      <c r="E19572" s="17">
        <v>0</v>
      </c>
      <c r="F19572" s="17">
        <v>0</v>
      </c>
      <c r="G19572" s="17">
        <v>4</v>
      </c>
      <c r="H19572" s="17">
        <v>0</v>
      </c>
    </row>
    <row r="19573" spans="1:8">
      <c r="A19573" s="15">
        <v>19568</v>
      </c>
      <c r="B19573" s="16" t="s">
        <v>77</v>
      </c>
      <c r="C19573" s="16" t="s">
        <v>194</v>
      </c>
      <c r="D19573" s="17">
        <v>0</v>
      </c>
      <c r="E19573" s="17">
        <v>0</v>
      </c>
      <c r="F19573" s="17">
        <v>0</v>
      </c>
      <c r="G19573" s="17">
        <v>0</v>
      </c>
      <c r="H19573" s="17">
        <v>0</v>
      </c>
    </row>
    <row r="19574" spans="1:8">
      <c r="A19574" s="15">
        <v>19569</v>
      </c>
      <c r="B19574" s="16" t="s">
        <v>77</v>
      </c>
      <c r="C19574" s="16" t="s">
        <v>195</v>
      </c>
      <c r="D19574" s="17">
        <v>7</v>
      </c>
      <c r="E19574" s="17">
        <v>4</v>
      </c>
      <c r="F19574" s="17">
        <v>63</v>
      </c>
      <c r="G19574" s="17">
        <v>5</v>
      </c>
      <c r="H19574" s="17">
        <v>81</v>
      </c>
    </row>
    <row r="19575" spans="1:8">
      <c r="A19575" s="15">
        <v>19570</v>
      </c>
      <c r="B19575" s="16" t="s">
        <v>77</v>
      </c>
      <c r="C19575" s="16" t="s">
        <v>196</v>
      </c>
      <c r="D19575" s="17">
        <v>4</v>
      </c>
      <c r="E19575" s="17">
        <v>0</v>
      </c>
      <c r="F19575" s="17">
        <v>21</v>
      </c>
      <c r="G19575" s="17">
        <v>6</v>
      </c>
      <c r="H19575" s="17">
        <v>29</v>
      </c>
    </row>
    <row r="19576" spans="1:8">
      <c r="A19576" s="15">
        <v>19571</v>
      </c>
      <c r="B19576" s="16" t="s">
        <v>77</v>
      </c>
      <c r="C19576" s="16" t="s">
        <v>197</v>
      </c>
      <c r="D19576" s="17">
        <v>0</v>
      </c>
      <c r="E19576" s="17">
        <v>0</v>
      </c>
      <c r="F19576" s="17">
        <v>3</v>
      </c>
      <c r="G19576" s="17">
        <v>0</v>
      </c>
      <c r="H19576" s="17">
        <v>3</v>
      </c>
    </row>
    <row r="19577" spans="1:8">
      <c r="A19577" s="15">
        <v>19572</v>
      </c>
      <c r="B19577" s="16" t="s">
        <v>77</v>
      </c>
      <c r="C19577" s="16" t="s">
        <v>198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77</v>
      </c>
      <c r="C19578" s="16" t="s">
        <v>199</v>
      </c>
      <c r="D19578" s="17">
        <v>11</v>
      </c>
      <c r="E19578" s="17">
        <v>9</v>
      </c>
      <c r="F19578" s="17">
        <v>32</v>
      </c>
      <c r="G19578" s="17">
        <v>13</v>
      </c>
      <c r="H19578" s="17">
        <v>65</v>
      </c>
    </row>
    <row r="19579" spans="1:8">
      <c r="A19579" s="15">
        <v>19574</v>
      </c>
      <c r="B19579" s="16" t="s">
        <v>77</v>
      </c>
      <c r="C19579" s="16" t="s">
        <v>200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77</v>
      </c>
      <c r="C19580" s="16" t="s">
        <v>201</v>
      </c>
      <c r="D19580" s="17">
        <v>0</v>
      </c>
      <c r="E19580" s="17">
        <v>0</v>
      </c>
      <c r="F19580" s="17">
        <v>0</v>
      </c>
      <c r="G19580" s="17">
        <v>0</v>
      </c>
      <c r="H19580" s="17">
        <v>4</v>
      </c>
    </row>
    <row r="19581" spans="1:8">
      <c r="A19581" s="15">
        <v>19576</v>
      </c>
      <c r="B19581" s="16" t="s">
        <v>77</v>
      </c>
      <c r="C19581" s="16" t="s">
        <v>202</v>
      </c>
      <c r="D19581" s="17">
        <v>0</v>
      </c>
      <c r="E19581" s="17">
        <v>4</v>
      </c>
      <c r="F19581" s="17">
        <v>10</v>
      </c>
      <c r="G19581" s="17">
        <v>12</v>
      </c>
      <c r="H19581" s="17">
        <v>24</v>
      </c>
    </row>
    <row r="19582" spans="1:8">
      <c r="A19582" s="15">
        <v>19577</v>
      </c>
      <c r="B19582" s="16" t="s">
        <v>77</v>
      </c>
      <c r="C19582" s="16" t="s">
        <v>203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77</v>
      </c>
      <c r="C19583" s="16" t="s">
        <v>204</v>
      </c>
      <c r="D19583" s="17">
        <v>0</v>
      </c>
      <c r="E19583" s="17">
        <v>0</v>
      </c>
      <c r="F19583" s="17">
        <v>22</v>
      </c>
      <c r="G19583" s="17">
        <v>0</v>
      </c>
      <c r="H19583" s="17">
        <v>20</v>
      </c>
    </row>
    <row r="19584" spans="1:8">
      <c r="A19584" s="15">
        <v>19579</v>
      </c>
      <c r="B19584" s="16" t="s">
        <v>77</v>
      </c>
      <c r="C19584" s="16" t="s">
        <v>205</v>
      </c>
      <c r="D19584" s="17">
        <v>0</v>
      </c>
      <c r="E19584" s="17">
        <v>0</v>
      </c>
      <c r="F19584" s="17">
        <v>0</v>
      </c>
      <c r="G19584" s="17">
        <v>0</v>
      </c>
      <c r="H19584" s="17">
        <v>0</v>
      </c>
    </row>
    <row r="19585" spans="1:8">
      <c r="A19585" s="15">
        <v>19580</v>
      </c>
      <c r="B19585" s="16" t="s">
        <v>77</v>
      </c>
      <c r="C19585" s="16" t="s">
        <v>356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77</v>
      </c>
      <c r="C19586" s="16" t="s">
        <v>206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77</v>
      </c>
      <c r="C19587" s="16" t="s">
        <v>207</v>
      </c>
      <c r="D19587" s="17">
        <v>0</v>
      </c>
      <c r="E19587" s="17">
        <v>0</v>
      </c>
      <c r="F19587" s="17">
        <v>0</v>
      </c>
      <c r="G19587" s="17">
        <v>0</v>
      </c>
      <c r="H19587" s="17">
        <v>0</v>
      </c>
    </row>
    <row r="19588" spans="1:8">
      <c r="A19588" s="15">
        <v>19583</v>
      </c>
      <c r="B19588" s="16" t="s">
        <v>77</v>
      </c>
      <c r="C19588" s="16" t="s">
        <v>208</v>
      </c>
      <c r="D19588" s="17">
        <v>6</v>
      </c>
      <c r="E19588" s="17">
        <v>0</v>
      </c>
      <c r="F19588" s="17">
        <v>7</v>
      </c>
      <c r="G19588" s="17">
        <v>0</v>
      </c>
      <c r="H19588" s="17">
        <v>10</v>
      </c>
    </row>
    <row r="19589" spans="1:8">
      <c r="A19589" s="15">
        <v>19584</v>
      </c>
      <c r="B19589" s="16" t="s">
        <v>77</v>
      </c>
      <c r="C19589" s="16" t="s">
        <v>209</v>
      </c>
      <c r="D19589" s="17">
        <v>0</v>
      </c>
      <c r="E19589" s="17">
        <v>0</v>
      </c>
      <c r="F19589" s="17">
        <v>0</v>
      </c>
      <c r="G19589" s="17">
        <v>0</v>
      </c>
      <c r="H19589" s="17">
        <v>0</v>
      </c>
    </row>
    <row r="19590" spans="1:8">
      <c r="A19590" s="15">
        <v>19585</v>
      </c>
      <c r="B19590" s="16" t="s">
        <v>77</v>
      </c>
      <c r="C19590" s="16" t="s">
        <v>357</v>
      </c>
      <c r="D19590" s="17">
        <v>0</v>
      </c>
      <c r="E19590" s="17">
        <v>0</v>
      </c>
      <c r="F19590" s="17">
        <v>0</v>
      </c>
      <c r="G19590" s="17">
        <v>0</v>
      </c>
      <c r="H19590" s="17">
        <v>0</v>
      </c>
    </row>
    <row r="19591" spans="1:8">
      <c r="A19591" s="15">
        <v>19586</v>
      </c>
      <c r="B19591" s="16" t="s">
        <v>77</v>
      </c>
      <c r="C19591" s="16" t="s">
        <v>358</v>
      </c>
      <c r="D19591" s="17">
        <v>0</v>
      </c>
      <c r="E19591" s="17">
        <v>39</v>
      </c>
      <c r="F19591" s="17">
        <v>56</v>
      </c>
      <c r="G19591" s="17">
        <v>0</v>
      </c>
      <c r="H19591" s="17">
        <v>96</v>
      </c>
    </row>
    <row r="19592" spans="1:8">
      <c r="A19592" s="15">
        <v>19587</v>
      </c>
      <c r="B19592" s="16" t="s">
        <v>77</v>
      </c>
      <c r="C19592" s="16" t="s">
        <v>359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77</v>
      </c>
      <c r="C19593" s="16" t="s">
        <v>210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77</v>
      </c>
      <c r="C19594" s="16" t="s">
        <v>360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77</v>
      </c>
      <c r="C19595" s="16" t="s">
        <v>211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77</v>
      </c>
      <c r="C19596" s="16" t="s">
        <v>212</v>
      </c>
      <c r="D19596" s="17">
        <v>0</v>
      </c>
      <c r="E19596" s="17">
        <v>0</v>
      </c>
      <c r="F19596" s="17">
        <v>0</v>
      </c>
      <c r="G19596" s="17">
        <v>3</v>
      </c>
      <c r="H19596" s="17">
        <v>3</v>
      </c>
    </row>
    <row r="19597" spans="1:8">
      <c r="A19597" s="15">
        <v>19592</v>
      </c>
      <c r="B19597" s="16" t="s">
        <v>77</v>
      </c>
      <c r="C19597" s="16" t="s">
        <v>213</v>
      </c>
      <c r="D19597" s="17">
        <v>0</v>
      </c>
      <c r="E19597" s="17">
        <v>0</v>
      </c>
      <c r="F19597" s="17">
        <v>4</v>
      </c>
      <c r="G19597" s="17">
        <v>4</v>
      </c>
      <c r="H19597" s="17">
        <v>8</v>
      </c>
    </row>
    <row r="19598" spans="1:8">
      <c r="A19598" s="15">
        <v>19593</v>
      </c>
      <c r="B19598" s="16" t="s">
        <v>77</v>
      </c>
      <c r="C19598" s="16" t="s">
        <v>214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77</v>
      </c>
      <c r="C19599" s="16" t="s">
        <v>215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77</v>
      </c>
      <c r="C19600" s="16" t="s">
        <v>216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77</v>
      </c>
      <c r="C19601" s="16" t="s">
        <v>217</v>
      </c>
      <c r="D19601" s="17">
        <v>0</v>
      </c>
      <c r="E19601" s="17">
        <v>0</v>
      </c>
      <c r="F19601" s="17">
        <v>0</v>
      </c>
      <c r="G19601" s="17">
        <v>0</v>
      </c>
      <c r="H19601" s="17">
        <v>0</v>
      </c>
    </row>
    <row r="19602" spans="1:8">
      <c r="A19602" s="15">
        <v>19597</v>
      </c>
      <c r="B19602" s="16" t="s">
        <v>77</v>
      </c>
      <c r="C19602" s="16" t="s">
        <v>218</v>
      </c>
      <c r="D19602" s="17">
        <v>0</v>
      </c>
      <c r="E19602" s="17">
        <v>0</v>
      </c>
      <c r="F19602" s="17">
        <v>0</v>
      </c>
      <c r="G19602" s="17">
        <v>0</v>
      </c>
      <c r="H19602" s="17">
        <v>5</v>
      </c>
    </row>
    <row r="19603" spans="1:8">
      <c r="A19603" s="15">
        <v>19598</v>
      </c>
      <c r="B19603" s="16" t="s">
        <v>77</v>
      </c>
      <c r="C19603" s="16" t="s">
        <v>219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77</v>
      </c>
      <c r="C19604" s="16" t="s">
        <v>361</v>
      </c>
      <c r="D19604" s="17">
        <v>0</v>
      </c>
      <c r="E19604" s="17">
        <v>0</v>
      </c>
      <c r="F19604" s="17">
        <v>0</v>
      </c>
      <c r="G19604" s="17">
        <v>0</v>
      </c>
      <c r="H19604" s="17">
        <v>0</v>
      </c>
    </row>
    <row r="19605" spans="1:8">
      <c r="A19605" s="15">
        <v>19600</v>
      </c>
      <c r="B19605" s="16" t="s">
        <v>77</v>
      </c>
      <c r="C19605" s="16" t="s">
        <v>220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77</v>
      </c>
      <c r="C19606" s="16" t="s">
        <v>221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77</v>
      </c>
      <c r="C19607" s="16" t="s">
        <v>222</v>
      </c>
      <c r="D19607" s="17">
        <v>0</v>
      </c>
      <c r="E19607" s="17">
        <v>0</v>
      </c>
      <c r="F19607" s="17">
        <v>0</v>
      </c>
      <c r="G19607" s="17">
        <v>0</v>
      </c>
      <c r="H19607" s="17">
        <v>9</v>
      </c>
    </row>
    <row r="19608" spans="1:8">
      <c r="A19608" s="15">
        <v>19603</v>
      </c>
      <c r="B19608" s="16" t="s">
        <v>77</v>
      </c>
      <c r="C19608" s="16" t="s">
        <v>223</v>
      </c>
      <c r="D19608" s="17">
        <v>5</v>
      </c>
      <c r="E19608" s="17">
        <v>9</v>
      </c>
      <c r="F19608" s="17">
        <v>35</v>
      </c>
      <c r="G19608" s="17">
        <v>0</v>
      </c>
      <c r="H19608" s="17">
        <v>44</v>
      </c>
    </row>
    <row r="19609" spans="1:8">
      <c r="A19609" s="15">
        <v>19604</v>
      </c>
      <c r="B19609" s="16" t="s">
        <v>77</v>
      </c>
      <c r="C19609" s="16" t="s">
        <v>224</v>
      </c>
      <c r="D19609" s="17">
        <v>0</v>
      </c>
      <c r="E19609" s="17">
        <v>0</v>
      </c>
      <c r="F19609" s="17">
        <v>0</v>
      </c>
      <c r="G19609" s="17">
        <v>0</v>
      </c>
      <c r="H19609" s="17">
        <v>0</v>
      </c>
    </row>
    <row r="19610" spans="1:8">
      <c r="A19610" s="15">
        <v>19605</v>
      </c>
      <c r="B19610" s="16" t="s">
        <v>77</v>
      </c>
      <c r="C19610" s="16" t="s">
        <v>225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77</v>
      </c>
      <c r="C19611" s="16" t="s">
        <v>226</v>
      </c>
      <c r="D19611" s="17">
        <v>0</v>
      </c>
      <c r="E19611" s="17">
        <v>0</v>
      </c>
      <c r="F19611" s="17">
        <v>7</v>
      </c>
      <c r="G19611" s="17">
        <v>12</v>
      </c>
      <c r="H19611" s="17">
        <v>17</v>
      </c>
    </row>
    <row r="19612" spans="1:8">
      <c r="A19612" s="15">
        <v>19607</v>
      </c>
      <c r="B19612" s="16" t="s">
        <v>77</v>
      </c>
      <c r="C19612" s="16" t="s">
        <v>227</v>
      </c>
      <c r="D19612" s="17">
        <v>0</v>
      </c>
      <c r="E19612" s="17">
        <v>0</v>
      </c>
      <c r="F19612" s="17">
        <v>0</v>
      </c>
      <c r="G19612" s="17">
        <v>0</v>
      </c>
      <c r="H19612" s="17">
        <v>0</v>
      </c>
    </row>
    <row r="19613" spans="1:8">
      <c r="A19613" s="15">
        <v>19608</v>
      </c>
      <c r="B19613" s="16" t="s">
        <v>77</v>
      </c>
      <c r="C19613" s="16" t="s">
        <v>228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77</v>
      </c>
      <c r="C19614" s="16" t="s">
        <v>373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77</v>
      </c>
      <c r="C19615" s="16" t="s">
        <v>229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77</v>
      </c>
      <c r="C19616" s="16" t="s">
        <v>230</v>
      </c>
      <c r="D19616" s="17">
        <v>4</v>
      </c>
      <c r="E19616" s="17">
        <v>0</v>
      </c>
      <c r="F19616" s="17">
        <v>4</v>
      </c>
      <c r="G19616" s="17">
        <v>0</v>
      </c>
      <c r="H19616" s="17">
        <v>5</v>
      </c>
    </row>
    <row r="19617" spans="1:8">
      <c r="A19617" s="15">
        <v>19612</v>
      </c>
      <c r="B19617" s="16" t="s">
        <v>77</v>
      </c>
      <c r="C19617" s="16" t="s">
        <v>231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77</v>
      </c>
      <c r="C19618" s="16" t="s">
        <v>232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77</v>
      </c>
      <c r="C19619" s="16" t="s">
        <v>233</v>
      </c>
      <c r="D19619" s="17">
        <v>0</v>
      </c>
      <c r="E19619" s="17">
        <v>0</v>
      </c>
      <c r="F19619" s="17">
        <v>3</v>
      </c>
      <c r="G19619" s="17">
        <v>0</v>
      </c>
      <c r="H19619" s="17">
        <v>3</v>
      </c>
    </row>
    <row r="19620" spans="1:8">
      <c r="A19620" s="15">
        <v>19615</v>
      </c>
      <c r="B19620" s="16" t="s">
        <v>77</v>
      </c>
      <c r="C19620" s="16" t="s">
        <v>362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77</v>
      </c>
      <c r="C19621" s="16" t="s">
        <v>234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77</v>
      </c>
      <c r="C19622" s="16" t="s">
        <v>235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77</v>
      </c>
      <c r="C19623" s="16" t="s">
        <v>236</v>
      </c>
      <c r="D19623" s="17">
        <v>0</v>
      </c>
      <c r="E19623" s="17">
        <v>0</v>
      </c>
      <c r="F19623" s="17">
        <v>0</v>
      </c>
      <c r="G19623" s="17">
        <v>0</v>
      </c>
      <c r="H19623" s="17">
        <v>0</v>
      </c>
    </row>
    <row r="19624" spans="1:8">
      <c r="A19624" s="15">
        <v>19619</v>
      </c>
      <c r="B19624" s="16" t="s">
        <v>77</v>
      </c>
      <c r="C19624" s="16" t="s">
        <v>237</v>
      </c>
      <c r="D19624" s="17">
        <v>0</v>
      </c>
      <c r="E19624" s="17">
        <v>0</v>
      </c>
      <c r="F19624" s="17">
        <v>0</v>
      </c>
      <c r="G19624" s="17">
        <v>0</v>
      </c>
      <c r="H19624" s="17">
        <v>0</v>
      </c>
    </row>
    <row r="19625" spans="1:8">
      <c r="A19625" s="15">
        <v>19620</v>
      </c>
      <c r="B19625" s="16" t="s">
        <v>77</v>
      </c>
      <c r="C19625" s="16" t="s">
        <v>238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77</v>
      </c>
      <c r="C19626" s="16" t="s">
        <v>239</v>
      </c>
      <c r="D19626" s="17">
        <v>0</v>
      </c>
      <c r="E19626" s="17">
        <v>0</v>
      </c>
      <c r="F19626" s="17">
        <v>0</v>
      </c>
      <c r="G19626" s="17">
        <v>0</v>
      </c>
      <c r="H19626" s="17">
        <v>0</v>
      </c>
    </row>
    <row r="19627" spans="1:8">
      <c r="A19627" s="15">
        <v>19622</v>
      </c>
      <c r="B19627" s="16" t="s">
        <v>77</v>
      </c>
      <c r="C19627" s="16" t="s">
        <v>374</v>
      </c>
      <c r="D19627" s="17">
        <v>0</v>
      </c>
      <c r="E19627" s="17">
        <v>0</v>
      </c>
      <c r="F19627" s="17">
        <v>0</v>
      </c>
      <c r="G19627" s="17">
        <v>0</v>
      </c>
      <c r="H19627" s="17">
        <v>0</v>
      </c>
    </row>
    <row r="19628" spans="1:8">
      <c r="A19628" s="15">
        <v>19623</v>
      </c>
      <c r="B19628" s="16" t="s">
        <v>77</v>
      </c>
      <c r="C19628" s="16" t="s">
        <v>240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77</v>
      </c>
      <c r="C19629" s="16" t="s">
        <v>241</v>
      </c>
      <c r="D19629" s="17">
        <v>0</v>
      </c>
      <c r="E19629" s="17">
        <v>0</v>
      </c>
      <c r="F19629" s="17">
        <v>0</v>
      </c>
      <c r="G19629" s="17">
        <v>0</v>
      </c>
      <c r="H19629" s="17">
        <v>0</v>
      </c>
    </row>
    <row r="19630" spans="1:8">
      <c r="A19630" s="15">
        <v>19625</v>
      </c>
      <c r="B19630" s="16" t="s">
        <v>77</v>
      </c>
      <c r="C19630" s="16" t="s">
        <v>382</v>
      </c>
      <c r="D19630" s="17">
        <v>0</v>
      </c>
      <c r="E19630" s="17">
        <v>0</v>
      </c>
      <c r="F19630" s="17">
        <v>9</v>
      </c>
      <c r="G19630" s="17">
        <v>0</v>
      </c>
      <c r="H19630" s="17">
        <v>9</v>
      </c>
    </row>
    <row r="19631" spans="1:8">
      <c r="A19631" s="15">
        <v>19626</v>
      </c>
      <c r="B19631" s="16" t="s">
        <v>77</v>
      </c>
      <c r="C19631" s="16" t="s">
        <v>242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77</v>
      </c>
      <c r="C19632" s="16" t="s">
        <v>243</v>
      </c>
      <c r="D19632" s="17">
        <v>0</v>
      </c>
      <c r="E19632" s="17">
        <v>0</v>
      </c>
      <c r="F19632" s="17">
        <v>0</v>
      </c>
      <c r="G19632" s="17">
        <v>0</v>
      </c>
      <c r="H19632" s="17">
        <v>0</v>
      </c>
    </row>
    <row r="19633" spans="1:8">
      <c r="A19633" s="15">
        <v>19628</v>
      </c>
      <c r="B19633" s="16" t="s">
        <v>77</v>
      </c>
      <c r="C19633" s="16" t="s">
        <v>244</v>
      </c>
      <c r="D19633" s="17">
        <v>0</v>
      </c>
      <c r="E19633" s="17">
        <v>0</v>
      </c>
      <c r="F19633" s="17">
        <v>3</v>
      </c>
      <c r="G19633" s="17">
        <v>0</v>
      </c>
      <c r="H19633" s="17">
        <v>3</v>
      </c>
    </row>
    <row r="19634" spans="1:8">
      <c r="A19634" s="15">
        <v>19629</v>
      </c>
      <c r="B19634" s="16" t="s">
        <v>77</v>
      </c>
      <c r="C19634" s="16" t="s">
        <v>245</v>
      </c>
      <c r="D19634" s="17">
        <v>0</v>
      </c>
      <c r="E19634" s="17">
        <v>0</v>
      </c>
      <c r="F19634" s="17">
        <v>17</v>
      </c>
      <c r="G19634" s="17">
        <v>78</v>
      </c>
      <c r="H19634" s="17">
        <v>100</v>
      </c>
    </row>
    <row r="19635" spans="1:8">
      <c r="A19635" s="15">
        <v>19630</v>
      </c>
      <c r="B19635" s="16" t="s">
        <v>77</v>
      </c>
      <c r="C19635" s="16" t="s">
        <v>246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77</v>
      </c>
      <c r="C19636" s="16" t="s">
        <v>247</v>
      </c>
      <c r="D19636" s="17">
        <v>36</v>
      </c>
      <c r="E19636" s="17">
        <v>38</v>
      </c>
      <c r="F19636" s="17">
        <v>248</v>
      </c>
      <c r="G19636" s="17">
        <v>36</v>
      </c>
      <c r="H19636" s="17">
        <v>364</v>
      </c>
    </row>
    <row r="19637" spans="1:8">
      <c r="A19637" s="15">
        <v>19632</v>
      </c>
      <c r="B19637" s="16" t="s">
        <v>77</v>
      </c>
      <c r="C19637" s="16" t="s">
        <v>248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77</v>
      </c>
      <c r="C19638" s="16" t="s">
        <v>249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77</v>
      </c>
      <c r="C19639" s="16" t="s">
        <v>250</v>
      </c>
      <c r="D19639" s="17">
        <v>0</v>
      </c>
      <c r="E19639" s="17">
        <v>0</v>
      </c>
      <c r="F19639" s="17">
        <v>6</v>
      </c>
      <c r="G19639" s="17">
        <v>0</v>
      </c>
      <c r="H19639" s="17">
        <v>6</v>
      </c>
    </row>
    <row r="19640" spans="1:8">
      <c r="A19640" s="15">
        <v>19635</v>
      </c>
      <c r="B19640" s="16" t="s">
        <v>77</v>
      </c>
      <c r="C19640" s="16" t="s">
        <v>251</v>
      </c>
      <c r="D19640" s="17">
        <v>0</v>
      </c>
      <c r="E19640" s="17">
        <v>0</v>
      </c>
      <c r="F19640" s="17">
        <v>3</v>
      </c>
      <c r="G19640" s="17">
        <v>0</v>
      </c>
      <c r="H19640" s="17">
        <v>4</v>
      </c>
    </row>
    <row r="19641" spans="1:8">
      <c r="A19641" s="15">
        <v>19636</v>
      </c>
      <c r="B19641" s="16" t="s">
        <v>77</v>
      </c>
      <c r="C19641" s="16" t="s">
        <v>252</v>
      </c>
      <c r="D19641" s="17">
        <v>0</v>
      </c>
      <c r="E19641" s="17">
        <v>0</v>
      </c>
      <c r="F19641" s="17">
        <v>0</v>
      </c>
      <c r="G19641" s="17">
        <v>0</v>
      </c>
      <c r="H19641" s="17">
        <v>0</v>
      </c>
    </row>
    <row r="19642" spans="1:8">
      <c r="A19642" s="15">
        <v>19637</v>
      </c>
      <c r="B19642" s="16" t="s">
        <v>77</v>
      </c>
      <c r="C19642" s="16" t="s">
        <v>253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77</v>
      </c>
      <c r="C19643" s="16" t="s">
        <v>254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77</v>
      </c>
      <c r="C19644" s="16" t="s">
        <v>255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77</v>
      </c>
      <c r="C19645" s="16" t="s">
        <v>256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77</v>
      </c>
      <c r="C19646" s="16" t="s">
        <v>257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77</v>
      </c>
      <c r="C19647" s="16" t="s">
        <v>258</v>
      </c>
      <c r="D19647" s="17">
        <v>0</v>
      </c>
      <c r="E19647" s="17">
        <v>0</v>
      </c>
      <c r="F19647" s="17">
        <v>13</v>
      </c>
      <c r="G19647" s="17">
        <v>14</v>
      </c>
      <c r="H19647" s="17">
        <v>30</v>
      </c>
    </row>
    <row r="19648" spans="1:8">
      <c r="A19648" s="15">
        <v>19643</v>
      </c>
      <c r="B19648" s="16" t="s">
        <v>77</v>
      </c>
      <c r="C19648" s="16" t="s">
        <v>259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77</v>
      </c>
      <c r="C19649" s="16" t="s">
        <v>260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77</v>
      </c>
      <c r="C19650" s="16" t="s">
        <v>261</v>
      </c>
      <c r="D19650" s="17">
        <v>0</v>
      </c>
      <c r="E19650" s="17">
        <v>0</v>
      </c>
      <c r="F19650" s="17">
        <v>0</v>
      </c>
      <c r="G19650" s="17">
        <v>0</v>
      </c>
      <c r="H19650" s="17">
        <v>0</v>
      </c>
    </row>
    <row r="19651" spans="1:8">
      <c r="A19651" s="15">
        <v>19646</v>
      </c>
      <c r="B19651" s="16" t="s">
        <v>77</v>
      </c>
      <c r="C19651" s="16" t="s">
        <v>262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77</v>
      </c>
      <c r="C19652" s="16" t="s">
        <v>263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77</v>
      </c>
      <c r="C19653" s="16" t="s">
        <v>264</v>
      </c>
      <c r="D19653" s="17">
        <v>0</v>
      </c>
      <c r="E19653" s="17">
        <v>0</v>
      </c>
      <c r="F19653" s="17">
        <v>0</v>
      </c>
      <c r="G19653" s="17">
        <v>0</v>
      </c>
      <c r="H19653" s="17">
        <v>0</v>
      </c>
    </row>
    <row r="19654" spans="1:8">
      <c r="A19654" s="15">
        <v>19649</v>
      </c>
      <c r="B19654" s="16" t="s">
        <v>77</v>
      </c>
      <c r="C19654" s="16" t="s">
        <v>265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77</v>
      </c>
      <c r="C19655" s="16" t="s">
        <v>266</v>
      </c>
      <c r="D19655" s="17">
        <v>3</v>
      </c>
      <c r="E19655" s="17">
        <v>0</v>
      </c>
      <c r="F19655" s="17">
        <v>6</v>
      </c>
      <c r="G19655" s="17">
        <v>0</v>
      </c>
      <c r="H19655" s="17">
        <v>8</v>
      </c>
    </row>
    <row r="19656" spans="1:8">
      <c r="A19656" s="15">
        <v>19651</v>
      </c>
      <c r="B19656" s="16" t="s">
        <v>77</v>
      </c>
      <c r="C19656" s="16" t="s">
        <v>267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77</v>
      </c>
      <c r="C19657" s="16" t="s">
        <v>268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77</v>
      </c>
      <c r="C19658" s="16" t="s">
        <v>269</v>
      </c>
      <c r="D19658" s="17">
        <v>15</v>
      </c>
      <c r="E19658" s="17">
        <v>17</v>
      </c>
      <c r="F19658" s="17">
        <v>86</v>
      </c>
      <c r="G19658" s="17">
        <v>11</v>
      </c>
      <c r="H19658" s="17">
        <v>117</v>
      </c>
    </row>
    <row r="19659" spans="1:8">
      <c r="A19659" s="15">
        <v>19654</v>
      </c>
      <c r="B19659" s="16" t="s">
        <v>77</v>
      </c>
      <c r="C19659" s="16" t="s">
        <v>363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77</v>
      </c>
      <c r="C19660" s="16" t="s">
        <v>270</v>
      </c>
      <c r="D19660" s="17">
        <v>0</v>
      </c>
      <c r="E19660" s="17">
        <v>0</v>
      </c>
      <c r="F19660" s="17">
        <v>6</v>
      </c>
      <c r="G19660" s="17">
        <v>3</v>
      </c>
      <c r="H19660" s="17">
        <v>9</v>
      </c>
    </row>
    <row r="19661" spans="1:8">
      <c r="A19661" s="15">
        <v>19656</v>
      </c>
      <c r="B19661" s="16" t="s">
        <v>77</v>
      </c>
      <c r="C19661" s="16" t="s">
        <v>271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77</v>
      </c>
      <c r="C19662" s="16" t="s">
        <v>272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77</v>
      </c>
      <c r="C19663" s="16" t="s">
        <v>273</v>
      </c>
      <c r="D19663" s="17">
        <v>0</v>
      </c>
      <c r="E19663" s="17">
        <v>0</v>
      </c>
      <c r="F19663" s="17">
        <v>0</v>
      </c>
      <c r="G19663" s="17">
        <v>0</v>
      </c>
      <c r="H19663" s="17">
        <v>0</v>
      </c>
    </row>
    <row r="19664" spans="1:8">
      <c r="A19664" s="15">
        <v>19659</v>
      </c>
      <c r="B19664" s="16" t="s">
        <v>77</v>
      </c>
      <c r="C19664" s="16" t="s">
        <v>274</v>
      </c>
      <c r="D19664" s="17">
        <v>0</v>
      </c>
      <c r="E19664" s="17">
        <v>0</v>
      </c>
      <c r="F19664" s="17">
        <v>16</v>
      </c>
      <c r="G19664" s="17">
        <v>4</v>
      </c>
      <c r="H19664" s="17">
        <v>19</v>
      </c>
    </row>
    <row r="19665" spans="1:8">
      <c r="A19665" s="15">
        <v>19660</v>
      </c>
      <c r="B19665" s="16" t="s">
        <v>77</v>
      </c>
      <c r="C19665" s="16" t="s">
        <v>275</v>
      </c>
      <c r="D19665" s="17">
        <v>0</v>
      </c>
      <c r="E19665" s="17">
        <v>0</v>
      </c>
      <c r="F19665" s="17">
        <v>8</v>
      </c>
      <c r="G19665" s="17">
        <v>8</v>
      </c>
      <c r="H19665" s="17">
        <v>10</v>
      </c>
    </row>
    <row r="19666" spans="1:8">
      <c r="A19666" s="15">
        <v>19661</v>
      </c>
      <c r="B19666" s="16" t="s">
        <v>77</v>
      </c>
      <c r="C19666" s="16" t="s">
        <v>276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77</v>
      </c>
      <c r="C19667" s="16" t="s">
        <v>277</v>
      </c>
      <c r="D19667" s="17">
        <v>0</v>
      </c>
      <c r="E19667" s="17">
        <v>0</v>
      </c>
      <c r="F19667" s="17">
        <v>0</v>
      </c>
      <c r="G19667" s="17">
        <v>0</v>
      </c>
      <c r="H19667" s="17">
        <v>0</v>
      </c>
    </row>
    <row r="19668" spans="1:8">
      <c r="A19668" s="15">
        <v>19663</v>
      </c>
      <c r="B19668" s="16" t="s">
        <v>77</v>
      </c>
      <c r="C19668" s="16" t="s">
        <v>278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77</v>
      </c>
      <c r="C19669" s="16" t="s">
        <v>364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77</v>
      </c>
      <c r="C19670" s="16" t="s">
        <v>279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77</v>
      </c>
      <c r="C19671" s="16" t="s">
        <v>280</v>
      </c>
      <c r="D19671" s="17">
        <v>8</v>
      </c>
      <c r="E19671" s="17">
        <v>6</v>
      </c>
      <c r="F19671" s="17">
        <v>61</v>
      </c>
      <c r="G19671" s="17">
        <v>49</v>
      </c>
      <c r="H19671" s="17">
        <v>121</v>
      </c>
    </row>
    <row r="19672" spans="1:8">
      <c r="A19672" s="15">
        <v>19667</v>
      </c>
      <c r="B19672" s="16" t="s">
        <v>77</v>
      </c>
      <c r="C19672" s="16" t="s">
        <v>281</v>
      </c>
      <c r="D19672" s="17">
        <v>0</v>
      </c>
      <c r="E19672" s="17">
        <v>0</v>
      </c>
      <c r="F19672" s="17">
        <v>0</v>
      </c>
      <c r="G19672" s="17">
        <v>0</v>
      </c>
      <c r="H19672" s="17">
        <v>0</v>
      </c>
    </row>
    <row r="19673" spans="1:8">
      <c r="A19673" s="15">
        <v>19668</v>
      </c>
      <c r="B19673" s="16" t="s">
        <v>77</v>
      </c>
      <c r="C19673" s="16" t="s">
        <v>282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77</v>
      </c>
      <c r="C19674" s="16" t="s">
        <v>283</v>
      </c>
      <c r="D19674" s="17">
        <v>0</v>
      </c>
      <c r="E19674" s="17">
        <v>0</v>
      </c>
      <c r="F19674" s="17">
        <v>0</v>
      </c>
      <c r="G19674" s="17">
        <v>0</v>
      </c>
      <c r="H19674" s="17">
        <v>0</v>
      </c>
    </row>
    <row r="19675" spans="1:8">
      <c r="A19675" s="15">
        <v>19670</v>
      </c>
      <c r="B19675" s="16" t="s">
        <v>77</v>
      </c>
      <c r="C19675" s="16" t="s">
        <v>284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77</v>
      </c>
      <c r="C19676" s="16" t="s">
        <v>285</v>
      </c>
      <c r="D19676" s="17">
        <v>3</v>
      </c>
      <c r="E19676" s="17">
        <v>3</v>
      </c>
      <c r="F19676" s="17">
        <v>5</v>
      </c>
      <c r="G19676" s="17">
        <v>0</v>
      </c>
      <c r="H19676" s="17">
        <v>12</v>
      </c>
    </row>
    <row r="19677" spans="1:8">
      <c r="A19677" s="15">
        <v>19672</v>
      </c>
      <c r="B19677" s="16" t="s">
        <v>77</v>
      </c>
      <c r="C19677" s="16" t="s">
        <v>375</v>
      </c>
      <c r="D19677" s="17">
        <v>0</v>
      </c>
      <c r="E19677" s="17">
        <v>0</v>
      </c>
      <c r="F19677" s="17">
        <v>0</v>
      </c>
      <c r="G19677" s="17">
        <v>0</v>
      </c>
      <c r="H19677" s="17">
        <v>0</v>
      </c>
    </row>
    <row r="19678" spans="1:8">
      <c r="A19678" s="15">
        <v>19673</v>
      </c>
      <c r="B19678" s="16" t="s">
        <v>77</v>
      </c>
      <c r="C19678" s="16" t="s">
        <v>286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77</v>
      </c>
      <c r="C19679" s="16" t="s">
        <v>287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77</v>
      </c>
      <c r="C19680" s="16" t="s">
        <v>288</v>
      </c>
      <c r="D19680" s="17">
        <v>0</v>
      </c>
      <c r="E19680" s="17">
        <v>0</v>
      </c>
      <c r="F19680" s="17">
        <v>0</v>
      </c>
      <c r="G19680" s="17">
        <v>0</v>
      </c>
      <c r="H19680" s="17">
        <v>0</v>
      </c>
    </row>
    <row r="19681" spans="1:8">
      <c r="A19681" s="15">
        <v>19676</v>
      </c>
      <c r="B19681" s="16" t="s">
        <v>77</v>
      </c>
      <c r="C19681" s="16" t="s">
        <v>289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77</v>
      </c>
      <c r="C19682" s="16" t="s">
        <v>290</v>
      </c>
      <c r="D19682" s="17">
        <v>3</v>
      </c>
      <c r="E19682" s="17">
        <v>13</v>
      </c>
      <c r="F19682" s="17">
        <v>40</v>
      </c>
      <c r="G19682" s="17">
        <v>10</v>
      </c>
      <c r="H19682" s="17">
        <v>65</v>
      </c>
    </row>
    <row r="19683" spans="1:8">
      <c r="A19683" s="15">
        <v>19678</v>
      </c>
      <c r="B19683" s="16" t="s">
        <v>77</v>
      </c>
      <c r="C19683" s="16" t="s">
        <v>291</v>
      </c>
      <c r="D19683" s="17">
        <v>0</v>
      </c>
      <c r="E19683" s="17">
        <v>0</v>
      </c>
      <c r="F19683" s="17">
        <v>0</v>
      </c>
      <c r="G19683" s="17">
        <v>0</v>
      </c>
      <c r="H19683" s="17">
        <v>0</v>
      </c>
    </row>
    <row r="19684" spans="1:8">
      <c r="A19684" s="15">
        <v>19679</v>
      </c>
      <c r="B19684" s="16" t="s">
        <v>77</v>
      </c>
      <c r="C19684" s="16" t="s">
        <v>292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77</v>
      </c>
      <c r="C19685" s="16" t="s">
        <v>293</v>
      </c>
      <c r="D19685" s="17">
        <v>0</v>
      </c>
      <c r="E19685" s="17">
        <v>0</v>
      </c>
      <c r="F19685" s="17">
        <v>4</v>
      </c>
      <c r="G19685" s="17">
        <v>0</v>
      </c>
      <c r="H19685" s="17">
        <v>4</v>
      </c>
    </row>
    <row r="19686" spans="1:8">
      <c r="A19686" s="15">
        <v>19681</v>
      </c>
      <c r="B19686" s="16" t="s">
        <v>77</v>
      </c>
      <c r="C19686" s="16" t="s">
        <v>365</v>
      </c>
      <c r="D19686" s="17">
        <v>0</v>
      </c>
      <c r="E19686" s="17">
        <v>6</v>
      </c>
      <c r="F19686" s="17">
        <v>8</v>
      </c>
      <c r="G19686" s="17">
        <v>0</v>
      </c>
      <c r="H19686" s="17">
        <v>9</v>
      </c>
    </row>
    <row r="19687" spans="1:8">
      <c r="A19687" s="15">
        <v>19682</v>
      </c>
      <c r="B19687" s="16" t="s">
        <v>77</v>
      </c>
      <c r="C19687" s="16" t="s">
        <v>294</v>
      </c>
      <c r="D19687" s="17">
        <v>0</v>
      </c>
      <c r="E19687" s="17">
        <v>0</v>
      </c>
      <c r="F19687" s="17">
        <v>0</v>
      </c>
      <c r="G19687" s="17">
        <v>0</v>
      </c>
      <c r="H19687" s="17">
        <v>0</v>
      </c>
    </row>
    <row r="19688" spans="1:8">
      <c r="A19688" s="15">
        <v>19683</v>
      </c>
      <c r="B19688" s="16" t="s">
        <v>77</v>
      </c>
      <c r="C19688" s="16" t="s">
        <v>295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77</v>
      </c>
      <c r="C19689" s="16" t="s">
        <v>296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77</v>
      </c>
      <c r="C19690" s="16" t="s">
        <v>297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77</v>
      </c>
      <c r="C19691" s="16" t="s">
        <v>298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77</v>
      </c>
      <c r="C19692" s="16" t="s">
        <v>299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77</v>
      </c>
      <c r="C19693" s="16" t="s">
        <v>300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77</v>
      </c>
      <c r="C19694" s="16" t="s">
        <v>301</v>
      </c>
      <c r="D19694" s="17">
        <v>0</v>
      </c>
      <c r="E19694" s="17">
        <v>0</v>
      </c>
      <c r="F19694" s="17">
        <v>0</v>
      </c>
      <c r="G19694" s="17">
        <v>0</v>
      </c>
      <c r="H19694" s="17">
        <v>3</v>
      </c>
    </row>
    <row r="19695" spans="1:8">
      <c r="A19695" s="15">
        <v>19690</v>
      </c>
      <c r="B19695" s="16" t="s">
        <v>77</v>
      </c>
      <c r="C19695" s="16" t="s">
        <v>366</v>
      </c>
      <c r="D19695" s="17">
        <v>0</v>
      </c>
      <c r="E19695" s="17">
        <v>0</v>
      </c>
      <c r="F19695" s="17">
        <v>0</v>
      </c>
      <c r="G19695" s="17">
        <v>0</v>
      </c>
      <c r="H19695" s="17">
        <v>0</v>
      </c>
    </row>
    <row r="19696" spans="1:8">
      <c r="A19696" s="15">
        <v>19691</v>
      </c>
      <c r="B19696" s="16" t="s">
        <v>77</v>
      </c>
      <c r="C19696" s="16" t="s">
        <v>302</v>
      </c>
      <c r="D19696" s="17">
        <v>16</v>
      </c>
      <c r="E19696" s="17">
        <v>4</v>
      </c>
      <c r="F19696" s="17">
        <v>59</v>
      </c>
      <c r="G19696" s="17">
        <v>12</v>
      </c>
      <c r="H19696" s="17">
        <v>87</v>
      </c>
    </row>
    <row r="19697" spans="1:8">
      <c r="A19697" s="15">
        <v>19692</v>
      </c>
      <c r="B19697" s="16" t="s">
        <v>77</v>
      </c>
      <c r="C19697" s="16" t="s">
        <v>383</v>
      </c>
      <c r="D19697" s="17">
        <v>0</v>
      </c>
      <c r="E19697" s="17">
        <v>0</v>
      </c>
      <c r="F19697" s="17">
        <v>0</v>
      </c>
      <c r="G19697" s="17">
        <v>0</v>
      </c>
      <c r="H19697" s="17">
        <v>0</v>
      </c>
    </row>
    <row r="19698" spans="1:8">
      <c r="A19698" s="15">
        <v>19693</v>
      </c>
      <c r="B19698" s="16" t="s">
        <v>77</v>
      </c>
      <c r="C19698" s="16" t="s">
        <v>384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77</v>
      </c>
      <c r="C19699" s="16" t="s">
        <v>385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77</v>
      </c>
      <c r="C19700" s="16" t="s">
        <v>386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77</v>
      </c>
      <c r="C19701" s="16" t="s">
        <v>387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77</v>
      </c>
      <c r="C19702" s="16" t="s">
        <v>303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77</v>
      </c>
      <c r="C19703" s="16" t="s">
        <v>304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77</v>
      </c>
      <c r="C19704" s="16" t="s">
        <v>376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77</v>
      </c>
      <c r="C19705" s="16" t="s">
        <v>305</v>
      </c>
      <c r="D19705" s="17">
        <v>0</v>
      </c>
      <c r="E19705" s="17">
        <v>4</v>
      </c>
      <c r="F19705" s="17">
        <v>11</v>
      </c>
      <c r="G19705" s="17">
        <v>0</v>
      </c>
      <c r="H19705" s="17">
        <v>11</v>
      </c>
    </row>
    <row r="19706" spans="1:8">
      <c r="A19706" s="15">
        <v>19701</v>
      </c>
      <c r="B19706" s="16" t="s">
        <v>77</v>
      </c>
      <c r="C19706" s="16" t="s">
        <v>306</v>
      </c>
      <c r="D19706" s="17">
        <v>0</v>
      </c>
      <c r="E19706" s="17">
        <v>0</v>
      </c>
      <c r="F19706" s="17">
        <v>0</v>
      </c>
      <c r="G19706" s="17">
        <v>0</v>
      </c>
      <c r="H19706" s="17">
        <v>0</v>
      </c>
    </row>
    <row r="19707" spans="1:8">
      <c r="A19707" s="15">
        <v>19702</v>
      </c>
      <c r="B19707" s="16" t="s">
        <v>77</v>
      </c>
      <c r="C19707" s="16" t="s">
        <v>307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77</v>
      </c>
      <c r="C19708" s="16" t="s">
        <v>308</v>
      </c>
      <c r="D19708" s="17">
        <v>0</v>
      </c>
      <c r="E19708" s="17">
        <v>0</v>
      </c>
      <c r="F19708" s="17">
        <v>3</v>
      </c>
      <c r="G19708" s="17">
        <v>0</v>
      </c>
      <c r="H19708" s="17">
        <v>3</v>
      </c>
    </row>
    <row r="19709" spans="1:8">
      <c r="A19709" s="15">
        <v>19704</v>
      </c>
      <c r="B19709" s="16" t="s">
        <v>77</v>
      </c>
      <c r="C19709" s="16" t="s">
        <v>309</v>
      </c>
      <c r="D19709" s="17">
        <v>0</v>
      </c>
      <c r="E19709" s="17">
        <v>0</v>
      </c>
      <c r="F19709" s="17">
        <v>5</v>
      </c>
      <c r="G19709" s="17">
        <v>0</v>
      </c>
      <c r="H19709" s="17">
        <v>4</v>
      </c>
    </row>
    <row r="19710" spans="1:8">
      <c r="A19710" s="15">
        <v>19705</v>
      </c>
      <c r="B19710" s="16" t="s">
        <v>77</v>
      </c>
      <c r="C19710" s="16" t="s">
        <v>310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77</v>
      </c>
      <c r="C19711" s="16" t="s">
        <v>311</v>
      </c>
      <c r="D19711" s="17">
        <v>0</v>
      </c>
      <c r="E19711" s="17">
        <v>34</v>
      </c>
      <c r="F19711" s="17">
        <v>132</v>
      </c>
      <c r="G19711" s="17">
        <v>0</v>
      </c>
      <c r="H19711" s="17">
        <v>162</v>
      </c>
    </row>
    <row r="19712" spans="1:8">
      <c r="A19712" s="15">
        <v>19707</v>
      </c>
      <c r="B19712" s="16" t="s">
        <v>77</v>
      </c>
      <c r="C19712" s="16" t="s">
        <v>312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77</v>
      </c>
      <c r="C19713" s="16" t="s">
        <v>313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77</v>
      </c>
      <c r="C19714" s="16" t="s">
        <v>314</v>
      </c>
      <c r="D19714" s="17">
        <v>8</v>
      </c>
      <c r="E19714" s="17">
        <v>6</v>
      </c>
      <c r="F19714" s="17">
        <v>31</v>
      </c>
      <c r="G19714" s="17">
        <v>0</v>
      </c>
      <c r="H19714" s="17">
        <v>45</v>
      </c>
    </row>
    <row r="19715" spans="1:8">
      <c r="A19715" s="15">
        <v>19710</v>
      </c>
      <c r="B19715" s="16" t="s">
        <v>77</v>
      </c>
      <c r="C19715" s="16" t="s">
        <v>388</v>
      </c>
      <c r="D19715" s="17">
        <v>0</v>
      </c>
      <c r="E19715" s="17">
        <v>0</v>
      </c>
      <c r="F19715" s="17">
        <v>0</v>
      </c>
      <c r="G19715" s="17">
        <v>0</v>
      </c>
      <c r="H19715" s="17">
        <v>0</v>
      </c>
    </row>
    <row r="19716" spans="1:8">
      <c r="A19716" s="15">
        <v>19711</v>
      </c>
      <c r="B19716" s="16" t="s">
        <v>77</v>
      </c>
      <c r="C19716" s="16" t="s">
        <v>367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77</v>
      </c>
      <c r="C19717" s="16" t="s">
        <v>315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77</v>
      </c>
      <c r="C19718" s="16" t="s">
        <v>316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77</v>
      </c>
      <c r="C19719" s="16" t="s">
        <v>317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77</v>
      </c>
      <c r="C19720" s="16" t="s">
        <v>318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77</v>
      </c>
      <c r="C19721" s="16" t="s">
        <v>319</v>
      </c>
      <c r="D19721" s="17">
        <v>0</v>
      </c>
      <c r="E19721" s="17">
        <v>0</v>
      </c>
      <c r="F19721" s="17">
        <v>0</v>
      </c>
      <c r="G19721" s="17">
        <v>0</v>
      </c>
      <c r="H19721" s="17">
        <v>0</v>
      </c>
    </row>
    <row r="19722" spans="1:8">
      <c r="A19722" s="15">
        <v>19717</v>
      </c>
      <c r="B19722" s="16" t="s">
        <v>77</v>
      </c>
      <c r="C19722" s="16" t="s">
        <v>320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3</v>
      </c>
    </row>
    <row r="19723" spans="1:8">
      <c r="A19723" s="15">
        <v>19718</v>
      </c>
      <c r="B19723" s="16" t="s">
        <v>77</v>
      </c>
      <c r="C19723" s="16" t="s">
        <v>321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77</v>
      </c>
      <c r="C19724" s="16" t="s">
        <v>377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77</v>
      </c>
      <c r="C19725" s="16" t="s">
        <v>322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77</v>
      </c>
      <c r="C19726" s="16" t="s">
        <v>323</v>
      </c>
      <c r="D19726" s="17">
        <v>0</v>
      </c>
      <c r="E19726" s="17">
        <v>0</v>
      </c>
      <c r="F19726" s="17">
        <v>0</v>
      </c>
      <c r="G19726" s="17">
        <v>0</v>
      </c>
      <c r="H19726" s="17">
        <v>0</v>
      </c>
    </row>
    <row r="19727" spans="1:8">
      <c r="A19727" s="15">
        <v>19722</v>
      </c>
      <c r="B19727" s="16" t="s">
        <v>77</v>
      </c>
      <c r="C19727" s="16" t="s">
        <v>324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77</v>
      </c>
      <c r="C19728" s="16" t="s">
        <v>325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77</v>
      </c>
      <c r="C19729" s="16" t="s">
        <v>368</v>
      </c>
      <c r="D19729" s="17">
        <v>0</v>
      </c>
      <c r="E19729" s="17">
        <v>0</v>
      </c>
      <c r="F19729" s="17">
        <v>4</v>
      </c>
      <c r="G19729" s="17">
        <v>0</v>
      </c>
      <c r="H19729" s="17">
        <v>4</v>
      </c>
    </row>
    <row r="19730" spans="1:8">
      <c r="A19730" s="15">
        <v>19725</v>
      </c>
      <c r="B19730" s="16" t="s">
        <v>77</v>
      </c>
      <c r="C19730" s="16" t="s">
        <v>326</v>
      </c>
      <c r="D19730" s="17">
        <v>8</v>
      </c>
      <c r="E19730" s="17">
        <v>12</v>
      </c>
      <c r="F19730" s="17">
        <v>36</v>
      </c>
      <c r="G19730" s="17">
        <v>9</v>
      </c>
      <c r="H19730" s="17">
        <v>55</v>
      </c>
    </row>
    <row r="19731" spans="1:8">
      <c r="A19731" s="15">
        <v>19726</v>
      </c>
      <c r="B19731" s="16" t="s">
        <v>77</v>
      </c>
      <c r="C19731" s="16" t="s">
        <v>327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0</v>
      </c>
    </row>
    <row r="19732" spans="1:8">
      <c r="A19732" s="15">
        <v>19727</v>
      </c>
      <c r="B19732" s="16" t="s">
        <v>77</v>
      </c>
      <c r="C19732" s="16" t="s">
        <v>328</v>
      </c>
      <c r="D19732" s="17">
        <v>0</v>
      </c>
      <c r="E19732" s="17">
        <v>0</v>
      </c>
      <c r="F19732" s="17">
        <v>0</v>
      </c>
      <c r="G19732" s="17">
        <v>0</v>
      </c>
      <c r="H19732" s="17">
        <v>0</v>
      </c>
    </row>
    <row r="19733" spans="1:8">
      <c r="A19733" s="15">
        <v>19728</v>
      </c>
      <c r="B19733" s="16" t="s">
        <v>77</v>
      </c>
      <c r="C19733" s="16" t="s">
        <v>329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77</v>
      </c>
      <c r="C19734" s="16" t="s">
        <v>379</v>
      </c>
      <c r="D19734" s="17">
        <v>0</v>
      </c>
      <c r="E19734" s="17">
        <v>0</v>
      </c>
      <c r="F19734" s="17">
        <v>0</v>
      </c>
      <c r="G19734" s="17">
        <v>0</v>
      </c>
      <c r="H19734" s="17">
        <v>0</v>
      </c>
    </row>
    <row r="19735" spans="1:8">
      <c r="A19735" s="15">
        <v>19730</v>
      </c>
      <c r="B19735" s="16" t="s">
        <v>77</v>
      </c>
      <c r="C19735" s="16" t="s">
        <v>369</v>
      </c>
      <c r="D19735" s="17">
        <v>0</v>
      </c>
      <c r="E19735" s="17">
        <v>0</v>
      </c>
      <c r="F19735" s="17">
        <v>9</v>
      </c>
      <c r="G19735" s="17">
        <v>0</v>
      </c>
      <c r="H19735" s="17">
        <v>9</v>
      </c>
    </row>
    <row r="19736" spans="1:8">
      <c r="A19736" s="15">
        <v>19731</v>
      </c>
      <c r="B19736" s="16" t="s">
        <v>77</v>
      </c>
      <c r="C19736" s="16" t="s">
        <v>389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77</v>
      </c>
      <c r="C19737" s="16" t="s">
        <v>390</v>
      </c>
      <c r="D19737" s="17">
        <v>0</v>
      </c>
      <c r="E19737" s="17">
        <v>0</v>
      </c>
      <c r="F19737" s="17">
        <v>0</v>
      </c>
      <c r="G19737" s="17">
        <v>0</v>
      </c>
      <c r="H19737" s="17">
        <v>0</v>
      </c>
    </row>
    <row r="19738" spans="1:8">
      <c r="A19738" s="15">
        <v>19733</v>
      </c>
      <c r="B19738" s="16" t="s">
        <v>77</v>
      </c>
      <c r="C19738" s="16" t="s">
        <v>330</v>
      </c>
      <c r="D19738" s="17">
        <v>0</v>
      </c>
      <c r="E19738" s="17">
        <v>3</v>
      </c>
      <c r="F19738" s="17">
        <v>6</v>
      </c>
      <c r="G19738" s="17">
        <v>7</v>
      </c>
      <c r="H19738" s="17">
        <v>17</v>
      </c>
    </row>
    <row r="19739" spans="1:8">
      <c r="A19739" s="15">
        <v>19734</v>
      </c>
      <c r="B19739" s="16" t="s">
        <v>77</v>
      </c>
      <c r="C19739" s="16" t="s">
        <v>391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77</v>
      </c>
      <c r="C19740" s="16" t="s">
        <v>392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77</v>
      </c>
      <c r="C19741" s="16" t="s">
        <v>393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77</v>
      </c>
      <c r="C19742" s="16" t="s">
        <v>331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77</v>
      </c>
      <c r="C19743" s="16" t="s">
        <v>394</v>
      </c>
      <c r="D19743" s="17">
        <v>6108</v>
      </c>
      <c r="E19743" s="17">
        <v>4467</v>
      </c>
      <c r="F19743" s="17">
        <v>16728</v>
      </c>
      <c r="G19743" s="17">
        <v>6359</v>
      </c>
      <c r="H19743" s="17">
        <v>33655</v>
      </c>
    </row>
    <row r="19744" spans="1:8">
      <c r="A19744" s="15">
        <v>19739</v>
      </c>
      <c r="B19744" s="16" t="s">
        <v>77</v>
      </c>
      <c r="C19744" s="16" t="s">
        <v>332</v>
      </c>
      <c r="D19744" s="17">
        <v>0</v>
      </c>
      <c r="E19744" s="17">
        <v>0</v>
      </c>
      <c r="F19744" s="17">
        <v>0</v>
      </c>
      <c r="G19744" s="17">
        <v>0</v>
      </c>
      <c r="H19744" s="17">
        <v>0</v>
      </c>
    </row>
    <row r="19745" spans="1:8">
      <c r="A19745" s="15">
        <v>19740</v>
      </c>
      <c r="B19745" s="16" t="s">
        <v>77</v>
      </c>
      <c r="C19745" s="16" t="s">
        <v>333</v>
      </c>
      <c r="D19745" s="17">
        <v>0</v>
      </c>
      <c r="E19745" s="17">
        <v>0</v>
      </c>
      <c r="F19745" s="17">
        <v>11</v>
      </c>
      <c r="G19745" s="17">
        <v>0</v>
      </c>
      <c r="H19745" s="17">
        <v>11</v>
      </c>
    </row>
    <row r="19746" spans="1:8">
      <c r="A19746" s="15">
        <v>19741</v>
      </c>
      <c r="B19746" s="16" t="s">
        <v>78</v>
      </c>
      <c r="C19746" s="16" t="s">
        <v>97</v>
      </c>
      <c r="D19746" s="17">
        <v>0</v>
      </c>
      <c r="E19746" s="17">
        <v>0</v>
      </c>
      <c r="F19746" s="17">
        <v>4</v>
      </c>
      <c r="G19746" s="17">
        <v>0</v>
      </c>
      <c r="H19746" s="17">
        <v>4</v>
      </c>
    </row>
    <row r="19747" spans="1:8">
      <c r="A19747" s="15">
        <v>19742</v>
      </c>
      <c r="B19747" s="16" t="s">
        <v>78</v>
      </c>
      <c r="C19747" s="16" t="s">
        <v>347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78</v>
      </c>
      <c r="C19748" s="16" t="s">
        <v>98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78</v>
      </c>
      <c r="C19749" s="16" t="s">
        <v>99</v>
      </c>
      <c r="D19749" s="17">
        <v>0</v>
      </c>
      <c r="E19749" s="17">
        <v>0</v>
      </c>
      <c r="F19749" s="17">
        <v>0</v>
      </c>
      <c r="G19749" s="17">
        <v>0</v>
      </c>
      <c r="H19749" s="17">
        <v>0</v>
      </c>
    </row>
    <row r="19750" spans="1:8">
      <c r="A19750" s="15">
        <v>19745</v>
      </c>
      <c r="B19750" s="16" t="s">
        <v>78</v>
      </c>
      <c r="C19750" s="16" t="s">
        <v>100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78</v>
      </c>
      <c r="C19751" s="16" t="s">
        <v>101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78</v>
      </c>
      <c r="C19752" s="16" t="s">
        <v>102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78</v>
      </c>
      <c r="C19753" s="16" t="s">
        <v>103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78</v>
      </c>
      <c r="C19754" s="16" t="s">
        <v>104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78</v>
      </c>
      <c r="C19755" s="16" t="s">
        <v>105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78</v>
      </c>
      <c r="C19756" s="16" t="s">
        <v>106</v>
      </c>
      <c r="D19756" s="17">
        <v>0</v>
      </c>
      <c r="E19756" s="17">
        <v>0</v>
      </c>
      <c r="F19756" s="17">
        <v>3</v>
      </c>
      <c r="G19756" s="17">
        <v>3</v>
      </c>
      <c r="H19756" s="17">
        <v>9</v>
      </c>
    </row>
    <row r="19757" spans="1:8">
      <c r="A19757" s="15">
        <v>19752</v>
      </c>
      <c r="B19757" s="16" t="s">
        <v>78</v>
      </c>
      <c r="C19757" s="16" t="s">
        <v>107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78</v>
      </c>
      <c r="C19758" s="16" t="s">
        <v>108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78</v>
      </c>
      <c r="C19759" s="16" t="s">
        <v>109</v>
      </c>
      <c r="D19759" s="17">
        <v>0</v>
      </c>
      <c r="E19759" s="17">
        <v>0</v>
      </c>
      <c r="F19759" s="17">
        <v>0</v>
      </c>
      <c r="G19759" s="17">
        <v>0</v>
      </c>
      <c r="H19759" s="17">
        <v>0</v>
      </c>
    </row>
    <row r="19760" spans="1:8">
      <c r="A19760" s="15">
        <v>19755</v>
      </c>
      <c r="B19760" s="16" t="s">
        <v>78</v>
      </c>
      <c r="C19760" s="16" t="s">
        <v>110</v>
      </c>
      <c r="D19760" s="17">
        <v>6928</v>
      </c>
      <c r="E19760" s="17">
        <v>4107</v>
      </c>
      <c r="F19760" s="17">
        <v>17443</v>
      </c>
      <c r="G19760" s="17">
        <v>6149</v>
      </c>
      <c r="H19760" s="17">
        <v>34626</v>
      </c>
    </row>
    <row r="19761" spans="1:8">
      <c r="A19761" s="15">
        <v>19756</v>
      </c>
      <c r="B19761" s="16" t="s">
        <v>78</v>
      </c>
      <c r="C19761" s="16" t="s">
        <v>348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78</v>
      </c>
      <c r="C19762" s="16" t="s">
        <v>111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78</v>
      </c>
      <c r="C19763" s="16" t="s">
        <v>112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78</v>
      </c>
      <c r="C19764" s="16" t="s">
        <v>113</v>
      </c>
      <c r="D19764" s="17">
        <v>3</v>
      </c>
      <c r="E19764" s="17">
        <v>0</v>
      </c>
      <c r="F19764" s="17">
        <v>8</v>
      </c>
      <c r="G19764" s="17">
        <v>14</v>
      </c>
      <c r="H19764" s="17">
        <v>23</v>
      </c>
    </row>
    <row r="19765" spans="1:8">
      <c r="A19765" s="15">
        <v>19760</v>
      </c>
      <c r="B19765" s="16" t="s">
        <v>78</v>
      </c>
      <c r="C19765" s="16" t="s">
        <v>114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78</v>
      </c>
      <c r="C19766" s="16" t="s">
        <v>115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78</v>
      </c>
      <c r="C19767" s="16" t="s">
        <v>116</v>
      </c>
      <c r="D19767" s="17">
        <v>0</v>
      </c>
      <c r="E19767" s="17">
        <v>0</v>
      </c>
      <c r="F19767" s="17">
        <v>0</v>
      </c>
      <c r="G19767" s="17">
        <v>0</v>
      </c>
      <c r="H19767" s="17">
        <v>0</v>
      </c>
    </row>
    <row r="19768" spans="1:8">
      <c r="A19768" s="15">
        <v>19763</v>
      </c>
      <c r="B19768" s="16" t="s">
        <v>78</v>
      </c>
      <c r="C19768" s="16" t="s">
        <v>117</v>
      </c>
      <c r="D19768" s="17">
        <v>0</v>
      </c>
      <c r="E19768" s="17">
        <v>0</v>
      </c>
      <c r="F19768" s="17">
        <v>4</v>
      </c>
      <c r="G19768" s="17">
        <v>0</v>
      </c>
      <c r="H19768" s="17">
        <v>4</v>
      </c>
    </row>
    <row r="19769" spans="1:8">
      <c r="A19769" s="15">
        <v>19764</v>
      </c>
      <c r="B19769" s="16" t="s">
        <v>78</v>
      </c>
      <c r="C19769" s="16" t="s">
        <v>118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78</v>
      </c>
      <c r="C19770" s="16" t="s">
        <v>119</v>
      </c>
      <c r="D19770" s="17">
        <v>0</v>
      </c>
      <c r="E19770" s="17">
        <v>0</v>
      </c>
      <c r="F19770" s="17">
        <v>0</v>
      </c>
      <c r="G19770" s="17">
        <v>0</v>
      </c>
      <c r="H19770" s="17">
        <v>0</v>
      </c>
    </row>
    <row r="19771" spans="1:8">
      <c r="A19771" s="15">
        <v>19766</v>
      </c>
      <c r="B19771" s="16" t="s">
        <v>78</v>
      </c>
      <c r="C19771" s="16" t="s">
        <v>120</v>
      </c>
      <c r="D19771" s="17">
        <v>0</v>
      </c>
      <c r="E19771" s="17">
        <v>3</v>
      </c>
      <c r="F19771" s="17">
        <v>5</v>
      </c>
      <c r="G19771" s="17">
        <v>0</v>
      </c>
      <c r="H19771" s="17">
        <v>8</v>
      </c>
    </row>
    <row r="19772" spans="1:8">
      <c r="A19772" s="15">
        <v>19767</v>
      </c>
      <c r="B19772" s="16" t="s">
        <v>78</v>
      </c>
      <c r="C19772" s="16" t="s">
        <v>121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78</v>
      </c>
      <c r="C19773" s="16" t="s">
        <v>122</v>
      </c>
      <c r="D19773" s="17">
        <v>0</v>
      </c>
      <c r="E19773" s="17">
        <v>0</v>
      </c>
      <c r="F19773" s="17">
        <v>0</v>
      </c>
      <c r="G19773" s="17">
        <v>0</v>
      </c>
      <c r="H19773" s="17">
        <v>0</v>
      </c>
    </row>
    <row r="19774" spans="1:8">
      <c r="A19774" s="15">
        <v>19769</v>
      </c>
      <c r="B19774" s="16" t="s">
        <v>78</v>
      </c>
      <c r="C19774" s="16" t="s">
        <v>123</v>
      </c>
      <c r="D19774" s="17">
        <v>0</v>
      </c>
      <c r="E19774" s="17">
        <v>0</v>
      </c>
      <c r="F19774" s="17">
        <v>0</v>
      </c>
      <c r="G19774" s="17">
        <v>0</v>
      </c>
      <c r="H19774" s="17">
        <v>0</v>
      </c>
    </row>
    <row r="19775" spans="1:8">
      <c r="A19775" s="15">
        <v>19770</v>
      </c>
      <c r="B19775" s="16" t="s">
        <v>78</v>
      </c>
      <c r="C19775" s="16" t="s">
        <v>124</v>
      </c>
      <c r="D19775" s="17">
        <v>0</v>
      </c>
      <c r="E19775" s="17">
        <v>0</v>
      </c>
      <c r="F19775" s="17">
        <v>0</v>
      </c>
      <c r="G19775" s="17">
        <v>0</v>
      </c>
      <c r="H19775" s="17">
        <v>0</v>
      </c>
    </row>
    <row r="19776" spans="1:8">
      <c r="A19776" s="15">
        <v>19771</v>
      </c>
      <c r="B19776" s="16" t="s">
        <v>78</v>
      </c>
      <c r="C19776" s="16" t="s">
        <v>380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78</v>
      </c>
      <c r="C19777" s="16" t="s">
        <v>372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78</v>
      </c>
      <c r="C19778" s="16" t="s">
        <v>125</v>
      </c>
      <c r="D19778" s="17">
        <v>0</v>
      </c>
      <c r="E19778" s="17">
        <v>0</v>
      </c>
      <c r="F19778" s="17">
        <v>0</v>
      </c>
      <c r="G19778" s="17">
        <v>4</v>
      </c>
      <c r="H19778" s="17">
        <v>3</v>
      </c>
    </row>
    <row r="19779" spans="1:8">
      <c r="A19779" s="15">
        <v>19774</v>
      </c>
      <c r="B19779" s="16" t="s">
        <v>78</v>
      </c>
      <c r="C19779" s="16" t="s">
        <v>126</v>
      </c>
      <c r="D19779" s="17">
        <v>0</v>
      </c>
      <c r="E19779" s="17">
        <v>0</v>
      </c>
      <c r="F19779" s="17">
        <v>4</v>
      </c>
      <c r="G19779" s="17">
        <v>0</v>
      </c>
      <c r="H19779" s="17">
        <v>3</v>
      </c>
    </row>
    <row r="19780" spans="1:8">
      <c r="A19780" s="15">
        <v>19775</v>
      </c>
      <c r="B19780" s="16" t="s">
        <v>78</v>
      </c>
      <c r="C19780" s="16" t="s">
        <v>127</v>
      </c>
      <c r="D19780" s="17">
        <v>0</v>
      </c>
      <c r="E19780" s="17">
        <v>0</v>
      </c>
      <c r="F19780" s="17">
        <v>6</v>
      </c>
      <c r="G19780" s="17">
        <v>0</v>
      </c>
      <c r="H19780" s="17">
        <v>6</v>
      </c>
    </row>
    <row r="19781" spans="1:8">
      <c r="A19781" s="15">
        <v>19776</v>
      </c>
      <c r="B19781" s="16" t="s">
        <v>78</v>
      </c>
      <c r="C19781" s="16" t="s">
        <v>128</v>
      </c>
      <c r="D19781" s="17">
        <v>0</v>
      </c>
      <c r="E19781" s="17">
        <v>0</v>
      </c>
      <c r="F19781" s="17">
        <v>0</v>
      </c>
      <c r="G19781" s="17">
        <v>0</v>
      </c>
      <c r="H19781" s="17">
        <v>0</v>
      </c>
    </row>
    <row r="19782" spans="1:8">
      <c r="A19782" s="15">
        <v>19777</v>
      </c>
      <c r="B19782" s="16" t="s">
        <v>78</v>
      </c>
      <c r="C19782" s="16" t="s">
        <v>129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78</v>
      </c>
      <c r="C19783" s="16" t="s">
        <v>130</v>
      </c>
      <c r="D19783" s="17">
        <v>0</v>
      </c>
      <c r="E19783" s="17">
        <v>0</v>
      </c>
      <c r="F19783" s="17">
        <v>0</v>
      </c>
      <c r="G19783" s="17">
        <v>0</v>
      </c>
      <c r="H19783" s="17">
        <v>0</v>
      </c>
    </row>
    <row r="19784" spans="1:8">
      <c r="A19784" s="15">
        <v>19779</v>
      </c>
      <c r="B19784" s="16" t="s">
        <v>78</v>
      </c>
      <c r="C19784" s="16" t="s">
        <v>131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78</v>
      </c>
      <c r="C19785" s="16" t="s">
        <v>132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78</v>
      </c>
      <c r="C19786" s="16" t="s">
        <v>381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78</v>
      </c>
      <c r="C19787" s="16" t="s">
        <v>133</v>
      </c>
      <c r="D19787" s="17">
        <v>0</v>
      </c>
      <c r="E19787" s="17">
        <v>0</v>
      </c>
      <c r="F19787" s="17">
        <v>15</v>
      </c>
      <c r="G19787" s="17">
        <v>0</v>
      </c>
      <c r="H19787" s="17">
        <v>15</v>
      </c>
    </row>
    <row r="19788" spans="1:8">
      <c r="A19788" s="15">
        <v>19783</v>
      </c>
      <c r="B19788" s="16" t="s">
        <v>78</v>
      </c>
      <c r="C19788" s="16" t="s">
        <v>134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78</v>
      </c>
      <c r="C19789" s="16" t="s">
        <v>135</v>
      </c>
      <c r="D19789" s="17">
        <v>6</v>
      </c>
      <c r="E19789" s="17">
        <v>0</v>
      </c>
      <c r="F19789" s="17">
        <v>31</v>
      </c>
      <c r="G19789" s="17">
        <v>7</v>
      </c>
      <c r="H19789" s="17">
        <v>45</v>
      </c>
    </row>
    <row r="19790" spans="1:8">
      <c r="A19790" s="15">
        <v>19785</v>
      </c>
      <c r="B19790" s="16" t="s">
        <v>78</v>
      </c>
      <c r="C19790" s="16" t="s">
        <v>136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78</v>
      </c>
      <c r="C19791" s="16" t="s">
        <v>137</v>
      </c>
      <c r="D19791" s="17">
        <v>0</v>
      </c>
      <c r="E19791" s="17">
        <v>0</v>
      </c>
      <c r="F19791" s="17">
        <v>0</v>
      </c>
      <c r="G19791" s="17">
        <v>0</v>
      </c>
      <c r="H19791" s="17">
        <v>0</v>
      </c>
    </row>
    <row r="19792" spans="1:8">
      <c r="A19792" s="15">
        <v>19787</v>
      </c>
      <c r="B19792" s="16" t="s">
        <v>78</v>
      </c>
      <c r="C19792" s="16" t="s">
        <v>138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78</v>
      </c>
      <c r="C19793" s="16" t="s">
        <v>139</v>
      </c>
      <c r="D19793" s="17">
        <v>0</v>
      </c>
      <c r="E19793" s="17">
        <v>0</v>
      </c>
      <c r="F19793" s="17">
        <v>0</v>
      </c>
      <c r="G19793" s="17">
        <v>0</v>
      </c>
      <c r="H19793" s="17">
        <v>0</v>
      </c>
    </row>
    <row r="19794" spans="1:8">
      <c r="A19794" s="15">
        <v>19789</v>
      </c>
      <c r="B19794" s="16" t="s">
        <v>78</v>
      </c>
      <c r="C19794" s="16" t="s">
        <v>140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78</v>
      </c>
      <c r="C19795" s="16" t="s">
        <v>141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78</v>
      </c>
      <c r="C19796" s="16" t="s">
        <v>142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78</v>
      </c>
      <c r="C19797" s="16" t="s">
        <v>143</v>
      </c>
      <c r="D19797" s="17">
        <v>0</v>
      </c>
      <c r="E19797" s="17">
        <v>0</v>
      </c>
      <c r="F19797" s="17">
        <v>4</v>
      </c>
      <c r="G19797" s="17">
        <v>3</v>
      </c>
      <c r="H19797" s="17">
        <v>11</v>
      </c>
    </row>
    <row r="19798" spans="1:8">
      <c r="A19798" s="15">
        <v>19793</v>
      </c>
      <c r="B19798" s="16" t="s">
        <v>78</v>
      </c>
      <c r="C19798" s="16" t="s">
        <v>144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78</v>
      </c>
      <c r="C19799" s="16" t="s">
        <v>349</v>
      </c>
      <c r="D19799" s="17">
        <v>0</v>
      </c>
      <c r="E19799" s="17">
        <v>4</v>
      </c>
      <c r="F19799" s="17">
        <v>58</v>
      </c>
      <c r="G19799" s="17">
        <v>0</v>
      </c>
      <c r="H19799" s="17">
        <v>63</v>
      </c>
    </row>
    <row r="19800" spans="1:8">
      <c r="A19800" s="15">
        <v>19795</v>
      </c>
      <c r="B19800" s="16" t="s">
        <v>78</v>
      </c>
      <c r="C19800" s="16" t="s">
        <v>145</v>
      </c>
      <c r="D19800" s="17">
        <v>0</v>
      </c>
      <c r="E19800" s="17">
        <v>0</v>
      </c>
      <c r="F19800" s="17">
        <v>0</v>
      </c>
      <c r="G19800" s="17">
        <v>0</v>
      </c>
      <c r="H19800" s="17">
        <v>0</v>
      </c>
    </row>
    <row r="19801" spans="1:8">
      <c r="A19801" s="15">
        <v>19796</v>
      </c>
      <c r="B19801" s="16" t="s">
        <v>78</v>
      </c>
      <c r="C19801" s="16" t="s">
        <v>146</v>
      </c>
      <c r="D19801" s="17">
        <v>0</v>
      </c>
      <c r="E19801" s="17">
        <v>0</v>
      </c>
      <c r="F19801" s="17">
        <v>3</v>
      </c>
      <c r="G19801" s="17">
        <v>0</v>
      </c>
      <c r="H19801" s="17">
        <v>3</v>
      </c>
    </row>
    <row r="19802" spans="1:8">
      <c r="A19802" s="15">
        <v>19797</v>
      </c>
      <c r="B19802" s="16" t="s">
        <v>78</v>
      </c>
      <c r="C19802" s="16" t="s">
        <v>147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78</v>
      </c>
      <c r="C19803" s="16" t="s">
        <v>148</v>
      </c>
      <c r="D19803" s="17">
        <v>0</v>
      </c>
      <c r="E19803" s="17">
        <v>0</v>
      </c>
      <c r="F19803" s="17">
        <v>0</v>
      </c>
      <c r="G19803" s="17">
        <v>0</v>
      </c>
      <c r="H19803" s="17">
        <v>0</v>
      </c>
    </row>
    <row r="19804" spans="1:8">
      <c r="A19804" s="15">
        <v>19799</v>
      </c>
      <c r="B19804" s="16" t="s">
        <v>78</v>
      </c>
      <c r="C19804" s="16" t="s">
        <v>350</v>
      </c>
      <c r="D19804" s="17">
        <v>0</v>
      </c>
      <c r="E19804" s="17">
        <v>0</v>
      </c>
      <c r="F19804" s="17">
        <v>0</v>
      </c>
      <c r="G19804" s="17">
        <v>0</v>
      </c>
      <c r="H19804" s="17">
        <v>0</v>
      </c>
    </row>
    <row r="19805" spans="1:8">
      <c r="A19805" s="15">
        <v>19800</v>
      </c>
      <c r="B19805" s="16" t="s">
        <v>78</v>
      </c>
      <c r="C19805" s="16" t="s">
        <v>149</v>
      </c>
      <c r="D19805" s="17">
        <v>0</v>
      </c>
      <c r="E19805" s="17">
        <v>0</v>
      </c>
      <c r="F19805" s="17">
        <v>0</v>
      </c>
      <c r="G19805" s="17">
        <v>0</v>
      </c>
      <c r="H19805" s="17">
        <v>3</v>
      </c>
    </row>
    <row r="19806" spans="1:8">
      <c r="A19806" s="15">
        <v>19801</v>
      </c>
      <c r="B19806" s="16" t="s">
        <v>78</v>
      </c>
      <c r="C19806" s="16" t="s">
        <v>150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78</v>
      </c>
      <c r="C19807" s="16" t="s">
        <v>351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78</v>
      </c>
      <c r="C19808" s="16" t="s">
        <v>151</v>
      </c>
      <c r="D19808" s="17">
        <v>0</v>
      </c>
      <c r="E19808" s="17">
        <v>0</v>
      </c>
      <c r="F19808" s="17">
        <v>21</v>
      </c>
      <c r="G19808" s="17">
        <v>31</v>
      </c>
      <c r="H19808" s="17">
        <v>53</v>
      </c>
    </row>
    <row r="19809" spans="1:8">
      <c r="A19809" s="15">
        <v>19804</v>
      </c>
      <c r="B19809" s="16" t="s">
        <v>78</v>
      </c>
      <c r="C19809" s="16" t="s">
        <v>152</v>
      </c>
      <c r="D19809" s="17">
        <v>0</v>
      </c>
      <c r="E19809" s="17">
        <v>0</v>
      </c>
      <c r="F19809" s="17">
        <v>0</v>
      </c>
      <c r="G19809" s="17">
        <v>0</v>
      </c>
      <c r="H19809" s="17">
        <v>0</v>
      </c>
    </row>
    <row r="19810" spans="1:8">
      <c r="A19810" s="15">
        <v>19805</v>
      </c>
      <c r="B19810" s="16" t="s">
        <v>78</v>
      </c>
      <c r="C19810" s="16" t="s">
        <v>352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78</v>
      </c>
      <c r="C19811" s="16" t="s">
        <v>153</v>
      </c>
      <c r="D19811" s="17">
        <v>0</v>
      </c>
      <c r="E19811" s="17">
        <v>0</v>
      </c>
      <c r="F19811" s="17">
        <v>7</v>
      </c>
      <c r="G19811" s="17">
        <v>4</v>
      </c>
      <c r="H19811" s="17">
        <v>6</v>
      </c>
    </row>
    <row r="19812" spans="1:8">
      <c r="A19812" s="15">
        <v>19807</v>
      </c>
      <c r="B19812" s="16" t="s">
        <v>78</v>
      </c>
      <c r="C19812" s="16" t="s">
        <v>154</v>
      </c>
      <c r="D19812" s="17">
        <v>0</v>
      </c>
      <c r="E19812" s="17">
        <v>0</v>
      </c>
      <c r="F19812" s="17">
        <v>0</v>
      </c>
      <c r="G19812" s="17">
        <v>5</v>
      </c>
      <c r="H19812" s="17">
        <v>4</v>
      </c>
    </row>
    <row r="19813" spans="1:8">
      <c r="A19813" s="15">
        <v>19808</v>
      </c>
      <c r="B19813" s="16" t="s">
        <v>78</v>
      </c>
      <c r="C19813" s="16" t="s">
        <v>155</v>
      </c>
      <c r="D19813" s="17">
        <v>0</v>
      </c>
      <c r="E19813" s="17">
        <v>0</v>
      </c>
      <c r="F19813" s="17">
        <v>5</v>
      </c>
      <c r="G19813" s="17">
        <v>0</v>
      </c>
      <c r="H19813" s="17">
        <v>6</v>
      </c>
    </row>
    <row r="19814" spans="1:8">
      <c r="A19814" s="15">
        <v>19809</v>
      </c>
      <c r="B19814" s="16" t="s">
        <v>78</v>
      </c>
      <c r="C19814" s="16" t="s">
        <v>156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78</v>
      </c>
      <c r="C19815" s="16" t="s">
        <v>157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78</v>
      </c>
      <c r="C19816" s="16" t="s">
        <v>158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78</v>
      </c>
      <c r="C19817" s="16" t="s">
        <v>159</v>
      </c>
      <c r="D19817" s="17">
        <v>0</v>
      </c>
      <c r="E19817" s="17">
        <v>0</v>
      </c>
      <c r="F19817" s="17">
        <v>5</v>
      </c>
      <c r="G19817" s="17">
        <v>10</v>
      </c>
      <c r="H19817" s="17">
        <v>12</v>
      </c>
    </row>
    <row r="19818" spans="1:8">
      <c r="A19818" s="15">
        <v>19813</v>
      </c>
      <c r="B19818" s="16" t="s">
        <v>78</v>
      </c>
      <c r="C19818" s="16" t="s">
        <v>160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78</v>
      </c>
      <c r="C19819" s="16" t="s">
        <v>161</v>
      </c>
      <c r="D19819" s="17">
        <v>0</v>
      </c>
      <c r="E19819" s="17">
        <v>0</v>
      </c>
      <c r="F19819" s="17">
        <v>11</v>
      </c>
      <c r="G19819" s="17">
        <v>10</v>
      </c>
      <c r="H19819" s="17">
        <v>19</v>
      </c>
    </row>
    <row r="19820" spans="1:8">
      <c r="A19820" s="15">
        <v>19815</v>
      </c>
      <c r="B19820" s="16" t="s">
        <v>78</v>
      </c>
      <c r="C19820" s="16" t="s">
        <v>162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78</v>
      </c>
      <c r="C19821" s="16" t="s">
        <v>163</v>
      </c>
      <c r="D19821" s="17">
        <v>20</v>
      </c>
      <c r="E19821" s="17">
        <v>26</v>
      </c>
      <c r="F19821" s="17">
        <v>619</v>
      </c>
      <c r="G19821" s="17">
        <v>602</v>
      </c>
      <c r="H19821" s="17">
        <v>1269</v>
      </c>
    </row>
    <row r="19822" spans="1:8">
      <c r="A19822" s="15">
        <v>19817</v>
      </c>
      <c r="B19822" s="16" t="s">
        <v>78</v>
      </c>
      <c r="C19822" s="16" t="s">
        <v>164</v>
      </c>
      <c r="D19822" s="17">
        <v>0</v>
      </c>
      <c r="E19822" s="17">
        <v>0</v>
      </c>
      <c r="F19822" s="17">
        <v>0</v>
      </c>
      <c r="G19822" s="17">
        <v>0</v>
      </c>
      <c r="H19822" s="17">
        <v>0</v>
      </c>
    </row>
    <row r="19823" spans="1:8">
      <c r="A19823" s="15">
        <v>19818</v>
      </c>
      <c r="B19823" s="16" t="s">
        <v>78</v>
      </c>
      <c r="C19823" s="16" t="s">
        <v>165</v>
      </c>
      <c r="D19823" s="17">
        <v>0</v>
      </c>
      <c r="E19823" s="17">
        <v>0</v>
      </c>
      <c r="F19823" s="17">
        <v>0</v>
      </c>
      <c r="G19823" s="17">
        <v>0</v>
      </c>
      <c r="H19823" s="17">
        <v>0</v>
      </c>
    </row>
    <row r="19824" spans="1:8">
      <c r="A19824" s="15">
        <v>19819</v>
      </c>
      <c r="B19824" s="16" t="s">
        <v>78</v>
      </c>
      <c r="C19824" s="16" t="s">
        <v>166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78</v>
      </c>
      <c r="C19825" s="16" t="s">
        <v>167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78</v>
      </c>
      <c r="C19826" s="16" t="s">
        <v>168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78</v>
      </c>
      <c r="C19827" s="16" t="s">
        <v>353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78</v>
      </c>
      <c r="C19828" s="16" t="s">
        <v>169</v>
      </c>
      <c r="D19828" s="17">
        <v>0</v>
      </c>
      <c r="E19828" s="17">
        <v>4</v>
      </c>
      <c r="F19828" s="17">
        <v>22</v>
      </c>
      <c r="G19828" s="17">
        <v>0</v>
      </c>
      <c r="H19828" s="17">
        <v>26</v>
      </c>
    </row>
    <row r="19829" spans="1:8">
      <c r="A19829" s="15">
        <v>19824</v>
      </c>
      <c r="B19829" s="16" t="s">
        <v>78</v>
      </c>
      <c r="C19829" s="16" t="s">
        <v>170</v>
      </c>
      <c r="D19829" s="17">
        <v>0</v>
      </c>
      <c r="E19829" s="17">
        <v>0</v>
      </c>
      <c r="F19829" s="17">
        <v>4</v>
      </c>
      <c r="G19829" s="17">
        <v>0</v>
      </c>
      <c r="H19829" s="17">
        <v>4</v>
      </c>
    </row>
    <row r="19830" spans="1:8">
      <c r="A19830" s="15">
        <v>19825</v>
      </c>
      <c r="B19830" s="16" t="s">
        <v>78</v>
      </c>
      <c r="C19830" s="16" t="s">
        <v>171</v>
      </c>
      <c r="D19830" s="17">
        <v>0</v>
      </c>
      <c r="E19830" s="17">
        <v>8</v>
      </c>
      <c r="F19830" s="17">
        <v>9</v>
      </c>
      <c r="G19830" s="17">
        <v>0</v>
      </c>
      <c r="H19830" s="17">
        <v>24</v>
      </c>
    </row>
    <row r="19831" spans="1:8">
      <c r="A19831" s="15">
        <v>19826</v>
      </c>
      <c r="B19831" s="16" t="s">
        <v>78</v>
      </c>
      <c r="C19831" s="16" t="s">
        <v>172</v>
      </c>
      <c r="D19831" s="17">
        <v>0</v>
      </c>
      <c r="E19831" s="17">
        <v>0</v>
      </c>
      <c r="F19831" s="17">
        <v>0</v>
      </c>
      <c r="G19831" s="17">
        <v>0</v>
      </c>
      <c r="H19831" s="17">
        <v>0</v>
      </c>
    </row>
    <row r="19832" spans="1:8">
      <c r="A19832" s="15">
        <v>19827</v>
      </c>
      <c r="B19832" s="16" t="s">
        <v>78</v>
      </c>
      <c r="C19832" s="16" t="s">
        <v>173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78</v>
      </c>
      <c r="C19833" s="16" t="s">
        <v>174</v>
      </c>
      <c r="D19833" s="17">
        <v>0</v>
      </c>
      <c r="E19833" s="17">
        <v>0</v>
      </c>
      <c r="F19833" s="17">
        <v>0</v>
      </c>
      <c r="G19833" s="17">
        <v>0</v>
      </c>
      <c r="H19833" s="17">
        <v>0</v>
      </c>
    </row>
    <row r="19834" spans="1:8">
      <c r="A19834" s="15">
        <v>19829</v>
      </c>
      <c r="B19834" s="16" t="s">
        <v>78</v>
      </c>
      <c r="C19834" s="16" t="s">
        <v>175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78</v>
      </c>
      <c r="C19835" s="16" t="s">
        <v>176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78</v>
      </c>
      <c r="C19836" s="16" t="s">
        <v>177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78</v>
      </c>
      <c r="C19837" s="16" t="s">
        <v>178</v>
      </c>
      <c r="D19837" s="17">
        <v>0</v>
      </c>
      <c r="E19837" s="17">
        <v>0</v>
      </c>
      <c r="F19837" s="17">
        <v>52</v>
      </c>
      <c r="G19837" s="17">
        <v>129</v>
      </c>
      <c r="H19837" s="17">
        <v>182</v>
      </c>
    </row>
    <row r="19838" spans="1:8">
      <c r="A19838" s="15">
        <v>19833</v>
      </c>
      <c r="B19838" s="16" t="s">
        <v>78</v>
      </c>
      <c r="C19838" s="16" t="s">
        <v>179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78</v>
      </c>
      <c r="C19839" s="16" t="s">
        <v>180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78</v>
      </c>
      <c r="C19840" s="16" t="s">
        <v>181</v>
      </c>
      <c r="D19840" s="17">
        <v>0</v>
      </c>
      <c r="E19840" s="17">
        <v>0</v>
      </c>
      <c r="F19840" s="17">
        <v>16</v>
      </c>
      <c r="G19840" s="17">
        <v>14</v>
      </c>
      <c r="H19840" s="17">
        <v>22</v>
      </c>
    </row>
    <row r="19841" spans="1:8">
      <c r="A19841" s="15">
        <v>19836</v>
      </c>
      <c r="B19841" s="16" t="s">
        <v>78</v>
      </c>
      <c r="C19841" s="16" t="s">
        <v>182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78</v>
      </c>
      <c r="C19842" s="16" t="s">
        <v>183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78</v>
      </c>
      <c r="C19843" s="16" t="s">
        <v>184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78</v>
      </c>
      <c r="C19844" s="16" t="s">
        <v>185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78</v>
      </c>
      <c r="C19845" s="16" t="s">
        <v>186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78</v>
      </c>
      <c r="C19846" s="16" t="s">
        <v>354</v>
      </c>
      <c r="D19846" s="17">
        <v>0</v>
      </c>
      <c r="E19846" s="17">
        <v>0</v>
      </c>
      <c r="F19846" s="17">
        <v>0</v>
      </c>
      <c r="G19846" s="17">
        <v>0</v>
      </c>
      <c r="H19846" s="17">
        <v>0</v>
      </c>
    </row>
    <row r="19847" spans="1:8">
      <c r="A19847" s="15">
        <v>19842</v>
      </c>
      <c r="B19847" s="16" t="s">
        <v>78</v>
      </c>
      <c r="C19847" s="16" t="s">
        <v>187</v>
      </c>
      <c r="D19847" s="17">
        <v>0</v>
      </c>
      <c r="E19847" s="17">
        <v>0</v>
      </c>
      <c r="F19847" s="17">
        <v>0</v>
      </c>
      <c r="G19847" s="17">
        <v>0</v>
      </c>
      <c r="H19847" s="17">
        <v>0</v>
      </c>
    </row>
    <row r="19848" spans="1:8">
      <c r="A19848" s="15">
        <v>19843</v>
      </c>
      <c r="B19848" s="16" t="s">
        <v>78</v>
      </c>
      <c r="C19848" s="16" t="s">
        <v>188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78</v>
      </c>
      <c r="C19849" s="16" t="s">
        <v>189</v>
      </c>
      <c r="D19849" s="17">
        <v>0</v>
      </c>
      <c r="E19849" s="17">
        <v>0</v>
      </c>
      <c r="F19849" s="17">
        <v>0</v>
      </c>
      <c r="G19849" s="17">
        <v>0</v>
      </c>
      <c r="H19849" s="17">
        <v>0</v>
      </c>
    </row>
    <row r="19850" spans="1:8">
      <c r="A19850" s="15">
        <v>19845</v>
      </c>
      <c r="B19850" s="16" t="s">
        <v>78</v>
      </c>
      <c r="C19850" s="16" t="s">
        <v>190</v>
      </c>
      <c r="D19850" s="17">
        <v>0</v>
      </c>
      <c r="E19850" s="17">
        <v>0</v>
      </c>
      <c r="F19850" s="17">
        <v>0</v>
      </c>
      <c r="G19850" s="17">
        <v>0</v>
      </c>
      <c r="H19850" s="17">
        <v>0</v>
      </c>
    </row>
    <row r="19851" spans="1:8">
      <c r="A19851" s="15">
        <v>19846</v>
      </c>
      <c r="B19851" s="16" t="s">
        <v>78</v>
      </c>
      <c r="C19851" s="16" t="s">
        <v>191</v>
      </c>
      <c r="D19851" s="17">
        <v>0</v>
      </c>
      <c r="E19851" s="17">
        <v>0</v>
      </c>
      <c r="F19851" s="17">
        <v>0</v>
      </c>
      <c r="G19851" s="17">
        <v>0</v>
      </c>
      <c r="H19851" s="17">
        <v>0</v>
      </c>
    </row>
    <row r="19852" spans="1:8">
      <c r="A19852" s="15">
        <v>19847</v>
      </c>
      <c r="B19852" s="16" t="s">
        <v>78</v>
      </c>
      <c r="C19852" s="16" t="s">
        <v>192</v>
      </c>
      <c r="D19852" s="17">
        <v>0</v>
      </c>
      <c r="E19852" s="17">
        <v>0</v>
      </c>
      <c r="F19852" s="17">
        <v>0</v>
      </c>
      <c r="G19852" s="17">
        <v>0</v>
      </c>
      <c r="H19852" s="17">
        <v>0</v>
      </c>
    </row>
    <row r="19853" spans="1:8">
      <c r="A19853" s="15">
        <v>19848</v>
      </c>
      <c r="B19853" s="16" t="s">
        <v>78</v>
      </c>
      <c r="C19853" s="16" t="s">
        <v>355</v>
      </c>
      <c r="D19853" s="17">
        <v>0</v>
      </c>
      <c r="E19853" s="17">
        <v>9</v>
      </c>
      <c r="F19853" s="17">
        <v>17</v>
      </c>
      <c r="G19853" s="17">
        <v>0</v>
      </c>
      <c r="H19853" s="17">
        <v>26</v>
      </c>
    </row>
    <row r="19854" spans="1:8">
      <c r="A19854" s="15">
        <v>19849</v>
      </c>
      <c r="B19854" s="16" t="s">
        <v>78</v>
      </c>
      <c r="C19854" s="16" t="s">
        <v>193</v>
      </c>
      <c r="D19854" s="17">
        <v>0</v>
      </c>
      <c r="E19854" s="17">
        <v>0</v>
      </c>
      <c r="F19854" s="17">
        <v>3</v>
      </c>
      <c r="G19854" s="17">
        <v>12</v>
      </c>
      <c r="H19854" s="17">
        <v>17</v>
      </c>
    </row>
    <row r="19855" spans="1:8">
      <c r="A19855" s="15">
        <v>19850</v>
      </c>
      <c r="B19855" s="16" t="s">
        <v>78</v>
      </c>
      <c r="C19855" s="16" t="s">
        <v>194</v>
      </c>
      <c r="D19855" s="17">
        <v>0</v>
      </c>
      <c r="E19855" s="17">
        <v>0</v>
      </c>
      <c r="F19855" s="17">
        <v>0</v>
      </c>
      <c r="G19855" s="17">
        <v>0</v>
      </c>
      <c r="H19855" s="17">
        <v>0</v>
      </c>
    </row>
    <row r="19856" spans="1:8">
      <c r="A19856" s="15">
        <v>19851</v>
      </c>
      <c r="B19856" s="16" t="s">
        <v>78</v>
      </c>
      <c r="C19856" s="16" t="s">
        <v>195</v>
      </c>
      <c r="D19856" s="17">
        <v>12</v>
      </c>
      <c r="E19856" s="17">
        <v>3</v>
      </c>
      <c r="F19856" s="17">
        <v>153</v>
      </c>
      <c r="G19856" s="17">
        <v>8</v>
      </c>
      <c r="H19856" s="17">
        <v>182</v>
      </c>
    </row>
    <row r="19857" spans="1:8">
      <c r="A19857" s="15">
        <v>19852</v>
      </c>
      <c r="B19857" s="16" t="s">
        <v>78</v>
      </c>
      <c r="C19857" s="16" t="s">
        <v>196</v>
      </c>
      <c r="D19857" s="17">
        <v>0</v>
      </c>
      <c r="E19857" s="17">
        <v>0</v>
      </c>
      <c r="F19857" s="17">
        <v>12</v>
      </c>
      <c r="G19857" s="17">
        <v>0</v>
      </c>
      <c r="H19857" s="17">
        <v>18</v>
      </c>
    </row>
    <row r="19858" spans="1:8">
      <c r="A19858" s="15">
        <v>19853</v>
      </c>
      <c r="B19858" s="16" t="s">
        <v>78</v>
      </c>
      <c r="C19858" s="16" t="s">
        <v>197</v>
      </c>
      <c r="D19858" s="17">
        <v>0</v>
      </c>
      <c r="E19858" s="17">
        <v>0</v>
      </c>
      <c r="F19858" s="17">
        <v>5</v>
      </c>
      <c r="G19858" s="17">
        <v>0</v>
      </c>
      <c r="H19858" s="17">
        <v>7</v>
      </c>
    </row>
    <row r="19859" spans="1:8">
      <c r="A19859" s="15">
        <v>19854</v>
      </c>
      <c r="B19859" s="16" t="s">
        <v>78</v>
      </c>
      <c r="C19859" s="16" t="s">
        <v>198</v>
      </c>
      <c r="D19859" s="17">
        <v>0</v>
      </c>
      <c r="E19859" s="17">
        <v>0</v>
      </c>
      <c r="F19859" s="17">
        <v>5</v>
      </c>
      <c r="G19859" s="17">
        <v>0</v>
      </c>
      <c r="H19859" s="17">
        <v>5</v>
      </c>
    </row>
    <row r="19860" spans="1:8">
      <c r="A19860" s="15">
        <v>19855</v>
      </c>
      <c r="B19860" s="16" t="s">
        <v>78</v>
      </c>
      <c r="C19860" s="16" t="s">
        <v>199</v>
      </c>
      <c r="D19860" s="17">
        <v>0</v>
      </c>
      <c r="E19860" s="17">
        <v>5</v>
      </c>
      <c r="F19860" s="17">
        <v>30</v>
      </c>
      <c r="G19860" s="17">
        <v>15</v>
      </c>
      <c r="H19860" s="17">
        <v>51</v>
      </c>
    </row>
    <row r="19861" spans="1:8">
      <c r="A19861" s="15">
        <v>19856</v>
      </c>
      <c r="B19861" s="16" t="s">
        <v>78</v>
      </c>
      <c r="C19861" s="16" t="s">
        <v>200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78</v>
      </c>
      <c r="C19862" s="16" t="s">
        <v>201</v>
      </c>
      <c r="D19862" s="17">
        <v>0</v>
      </c>
      <c r="E19862" s="17">
        <v>0</v>
      </c>
      <c r="F19862" s="17">
        <v>0</v>
      </c>
      <c r="G19862" s="17">
        <v>0</v>
      </c>
      <c r="H19862" s="17">
        <v>0</v>
      </c>
    </row>
    <row r="19863" spans="1:8">
      <c r="A19863" s="15">
        <v>19858</v>
      </c>
      <c r="B19863" s="16" t="s">
        <v>78</v>
      </c>
      <c r="C19863" s="16" t="s">
        <v>202</v>
      </c>
      <c r="D19863" s="17">
        <v>0</v>
      </c>
      <c r="E19863" s="17">
        <v>0</v>
      </c>
      <c r="F19863" s="17">
        <v>32</v>
      </c>
      <c r="G19863" s="17">
        <v>76</v>
      </c>
      <c r="H19863" s="17">
        <v>106</v>
      </c>
    </row>
    <row r="19864" spans="1:8">
      <c r="A19864" s="15">
        <v>19859</v>
      </c>
      <c r="B19864" s="16" t="s">
        <v>78</v>
      </c>
      <c r="C19864" s="16" t="s">
        <v>203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78</v>
      </c>
      <c r="C19865" s="16" t="s">
        <v>204</v>
      </c>
      <c r="D19865" s="17">
        <v>0</v>
      </c>
      <c r="E19865" s="17">
        <v>3</v>
      </c>
      <c r="F19865" s="17">
        <v>8</v>
      </c>
      <c r="G19865" s="17">
        <v>3</v>
      </c>
      <c r="H19865" s="17">
        <v>11</v>
      </c>
    </row>
    <row r="19866" spans="1:8">
      <c r="A19866" s="15">
        <v>19861</v>
      </c>
      <c r="B19866" s="16" t="s">
        <v>78</v>
      </c>
      <c r="C19866" s="16" t="s">
        <v>205</v>
      </c>
      <c r="D19866" s="17">
        <v>0</v>
      </c>
      <c r="E19866" s="17">
        <v>0</v>
      </c>
      <c r="F19866" s="17">
        <v>0</v>
      </c>
      <c r="G19866" s="17">
        <v>0</v>
      </c>
      <c r="H19866" s="17">
        <v>0</v>
      </c>
    </row>
    <row r="19867" spans="1:8">
      <c r="A19867" s="15">
        <v>19862</v>
      </c>
      <c r="B19867" s="16" t="s">
        <v>78</v>
      </c>
      <c r="C19867" s="16" t="s">
        <v>356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78</v>
      </c>
      <c r="C19868" s="16" t="s">
        <v>206</v>
      </c>
      <c r="D19868" s="17">
        <v>0</v>
      </c>
      <c r="E19868" s="17">
        <v>0</v>
      </c>
      <c r="F19868" s="17">
        <v>0</v>
      </c>
      <c r="G19868" s="17">
        <v>0</v>
      </c>
      <c r="H19868" s="17">
        <v>0</v>
      </c>
    </row>
    <row r="19869" spans="1:8">
      <c r="A19869" s="15">
        <v>19864</v>
      </c>
      <c r="B19869" s="16" t="s">
        <v>78</v>
      </c>
      <c r="C19869" s="16" t="s">
        <v>207</v>
      </c>
      <c r="D19869" s="17">
        <v>0</v>
      </c>
      <c r="E19869" s="17">
        <v>0</v>
      </c>
      <c r="F19869" s="17">
        <v>5</v>
      </c>
      <c r="G19869" s="17">
        <v>0</v>
      </c>
      <c r="H19869" s="17">
        <v>3</v>
      </c>
    </row>
    <row r="19870" spans="1:8">
      <c r="A19870" s="15">
        <v>19865</v>
      </c>
      <c r="B19870" s="16" t="s">
        <v>78</v>
      </c>
      <c r="C19870" s="16" t="s">
        <v>208</v>
      </c>
      <c r="D19870" s="17">
        <v>0</v>
      </c>
      <c r="E19870" s="17">
        <v>0</v>
      </c>
      <c r="F19870" s="17">
        <v>5</v>
      </c>
      <c r="G19870" s="17">
        <v>0</v>
      </c>
      <c r="H19870" s="17">
        <v>8</v>
      </c>
    </row>
    <row r="19871" spans="1:8">
      <c r="A19871" s="15">
        <v>19866</v>
      </c>
      <c r="B19871" s="16" t="s">
        <v>78</v>
      </c>
      <c r="C19871" s="16" t="s">
        <v>209</v>
      </c>
      <c r="D19871" s="17">
        <v>0</v>
      </c>
      <c r="E19871" s="17">
        <v>0</v>
      </c>
      <c r="F19871" s="17">
        <v>0</v>
      </c>
      <c r="G19871" s="17">
        <v>0</v>
      </c>
      <c r="H19871" s="17">
        <v>0</v>
      </c>
    </row>
    <row r="19872" spans="1:8">
      <c r="A19872" s="15">
        <v>19867</v>
      </c>
      <c r="B19872" s="16" t="s">
        <v>78</v>
      </c>
      <c r="C19872" s="16" t="s">
        <v>357</v>
      </c>
      <c r="D19872" s="17">
        <v>0</v>
      </c>
      <c r="E19872" s="17">
        <v>0</v>
      </c>
      <c r="F19872" s="17">
        <v>0</v>
      </c>
      <c r="G19872" s="17">
        <v>0</v>
      </c>
      <c r="H19872" s="17">
        <v>0</v>
      </c>
    </row>
    <row r="19873" spans="1:8">
      <c r="A19873" s="15">
        <v>19868</v>
      </c>
      <c r="B19873" s="16" t="s">
        <v>78</v>
      </c>
      <c r="C19873" s="16" t="s">
        <v>358</v>
      </c>
      <c r="D19873" s="17">
        <v>0</v>
      </c>
      <c r="E19873" s="17">
        <v>3</v>
      </c>
      <c r="F19873" s="17">
        <v>4</v>
      </c>
      <c r="G19873" s="17">
        <v>0</v>
      </c>
      <c r="H19873" s="17">
        <v>8</v>
      </c>
    </row>
    <row r="19874" spans="1:8">
      <c r="A19874" s="15">
        <v>19869</v>
      </c>
      <c r="B19874" s="16" t="s">
        <v>78</v>
      </c>
      <c r="C19874" s="16" t="s">
        <v>359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78</v>
      </c>
      <c r="C19875" s="16" t="s">
        <v>210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78</v>
      </c>
      <c r="C19876" s="16" t="s">
        <v>360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78</v>
      </c>
      <c r="C19877" s="16" t="s">
        <v>211</v>
      </c>
      <c r="D19877" s="17">
        <v>0</v>
      </c>
      <c r="E19877" s="17">
        <v>0</v>
      </c>
      <c r="F19877" s="17">
        <v>5</v>
      </c>
      <c r="G19877" s="17">
        <v>0</v>
      </c>
      <c r="H19877" s="17">
        <v>5</v>
      </c>
    </row>
    <row r="19878" spans="1:8">
      <c r="A19878" s="15">
        <v>19873</v>
      </c>
      <c r="B19878" s="16" t="s">
        <v>78</v>
      </c>
      <c r="C19878" s="16" t="s">
        <v>212</v>
      </c>
      <c r="D19878" s="17">
        <v>0</v>
      </c>
      <c r="E19878" s="17">
        <v>0</v>
      </c>
      <c r="F19878" s="17">
        <v>0</v>
      </c>
      <c r="G19878" s="17">
        <v>8</v>
      </c>
      <c r="H19878" s="17">
        <v>8</v>
      </c>
    </row>
    <row r="19879" spans="1:8">
      <c r="A19879" s="15">
        <v>19874</v>
      </c>
      <c r="B19879" s="16" t="s">
        <v>78</v>
      </c>
      <c r="C19879" s="16" t="s">
        <v>213</v>
      </c>
      <c r="D19879" s="17">
        <v>0</v>
      </c>
      <c r="E19879" s="17">
        <v>0</v>
      </c>
      <c r="F19879" s="17">
        <v>7</v>
      </c>
      <c r="G19879" s="17">
        <v>3</v>
      </c>
      <c r="H19879" s="17">
        <v>14</v>
      </c>
    </row>
    <row r="19880" spans="1:8">
      <c r="A19880" s="15">
        <v>19875</v>
      </c>
      <c r="B19880" s="16" t="s">
        <v>78</v>
      </c>
      <c r="C19880" s="16" t="s">
        <v>214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78</v>
      </c>
      <c r="C19881" s="16" t="s">
        <v>215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78</v>
      </c>
      <c r="C19882" s="16" t="s">
        <v>216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78</v>
      </c>
      <c r="C19883" s="16" t="s">
        <v>217</v>
      </c>
      <c r="D19883" s="17">
        <v>0</v>
      </c>
      <c r="E19883" s="17">
        <v>0</v>
      </c>
      <c r="F19883" s="17">
        <v>0</v>
      </c>
      <c r="G19883" s="17">
        <v>0</v>
      </c>
      <c r="H19883" s="17">
        <v>0</v>
      </c>
    </row>
    <row r="19884" spans="1:8">
      <c r="A19884" s="15">
        <v>19879</v>
      </c>
      <c r="B19884" s="16" t="s">
        <v>78</v>
      </c>
      <c r="C19884" s="16" t="s">
        <v>218</v>
      </c>
      <c r="D19884" s="17">
        <v>0</v>
      </c>
      <c r="E19884" s="17">
        <v>0</v>
      </c>
      <c r="F19884" s="17">
        <v>3</v>
      </c>
      <c r="G19884" s="17">
        <v>4</v>
      </c>
      <c r="H19884" s="17">
        <v>5</v>
      </c>
    </row>
    <row r="19885" spans="1:8">
      <c r="A19885" s="15">
        <v>19880</v>
      </c>
      <c r="B19885" s="16" t="s">
        <v>78</v>
      </c>
      <c r="C19885" s="16" t="s">
        <v>219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78</v>
      </c>
      <c r="C19886" s="16" t="s">
        <v>361</v>
      </c>
      <c r="D19886" s="17">
        <v>0</v>
      </c>
      <c r="E19886" s="17">
        <v>0</v>
      </c>
      <c r="F19886" s="17">
        <v>0</v>
      </c>
      <c r="G19886" s="17">
        <v>0</v>
      </c>
      <c r="H19886" s="17">
        <v>0</v>
      </c>
    </row>
    <row r="19887" spans="1:8">
      <c r="A19887" s="15">
        <v>19882</v>
      </c>
      <c r="B19887" s="16" t="s">
        <v>78</v>
      </c>
      <c r="C19887" s="16" t="s">
        <v>220</v>
      </c>
      <c r="D19887" s="17">
        <v>0</v>
      </c>
      <c r="E19887" s="17">
        <v>0</v>
      </c>
      <c r="F19887" s="17">
        <v>0</v>
      </c>
      <c r="G19887" s="17">
        <v>0</v>
      </c>
      <c r="H19887" s="17">
        <v>0</v>
      </c>
    </row>
    <row r="19888" spans="1:8">
      <c r="A19888" s="15">
        <v>19883</v>
      </c>
      <c r="B19888" s="16" t="s">
        <v>78</v>
      </c>
      <c r="C19888" s="16" t="s">
        <v>221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78</v>
      </c>
      <c r="C19889" s="16" t="s">
        <v>222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78</v>
      </c>
      <c r="C19890" s="16" t="s">
        <v>223</v>
      </c>
      <c r="D19890" s="17">
        <v>5</v>
      </c>
      <c r="E19890" s="17">
        <v>3</v>
      </c>
      <c r="F19890" s="17">
        <v>72</v>
      </c>
      <c r="G19890" s="17">
        <v>3</v>
      </c>
      <c r="H19890" s="17">
        <v>90</v>
      </c>
    </row>
    <row r="19891" spans="1:8">
      <c r="A19891" s="15">
        <v>19886</v>
      </c>
      <c r="B19891" s="16" t="s">
        <v>78</v>
      </c>
      <c r="C19891" s="16" t="s">
        <v>224</v>
      </c>
      <c r="D19891" s="17">
        <v>0</v>
      </c>
      <c r="E19891" s="17">
        <v>0</v>
      </c>
      <c r="F19891" s="17">
        <v>0</v>
      </c>
      <c r="G19891" s="17">
        <v>0</v>
      </c>
      <c r="H19891" s="17">
        <v>0</v>
      </c>
    </row>
    <row r="19892" spans="1:8">
      <c r="A19892" s="15">
        <v>19887</v>
      </c>
      <c r="B19892" s="16" t="s">
        <v>78</v>
      </c>
      <c r="C19892" s="16" t="s">
        <v>225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78</v>
      </c>
      <c r="C19893" s="16" t="s">
        <v>226</v>
      </c>
      <c r="D19893" s="17">
        <v>0</v>
      </c>
      <c r="E19893" s="17">
        <v>0</v>
      </c>
      <c r="F19893" s="17">
        <v>11</v>
      </c>
      <c r="G19893" s="17">
        <v>9</v>
      </c>
      <c r="H19893" s="17">
        <v>21</v>
      </c>
    </row>
    <row r="19894" spans="1:8">
      <c r="A19894" s="15">
        <v>19889</v>
      </c>
      <c r="B19894" s="16" t="s">
        <v>78</v>
      </c>
      <c r="C19894" s="16" t="s">
        <v>227</v>
      </c>
      <c r="D19894" s="17">
        <v>0</v>
      </c>
      <c r="E19894" s="17">
        <v>0</v>
      </c>
      <c r="F19894" s="17">
        <v>0</v>
      </c>
      <c r="G19894" s="17">
        <v>0</v>
      </c>
      <c r="H19894" s="17">
        <v>0</v>
      </c>
    </row>
    <row r="19895" spans="1:8">
      <c r="A19895" s="15">
        <v>19890</v>
      </c>
      <c r="B19895" s="16" t="s">
        <v>78</v>
      </c>
      <c r="C19895" s="16" t="s">
        <v>228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78</v>
      </c>
      <c r="C19896" s="16" t="s">
        <v>373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78</v>
      </c>
      <c r="C19897" s="16" t="s">
        <v>229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78</v>
      </c>
      <c r="C19898" s="16" t="s">
        <v>230</v>
      </c>
      <c r="D19898" s="17">
        <v>0</v>
      </c>
      <c r="E19898" s="17">
        <v>4</v>
      </c>
      <c r="F19898" s="17">
        <v>11</v>
      </c>
      <c r="G19898" s="17">
        <v>4</v>
      </c>
      <c r="H19898" s="17">
        <v>23</v>
      </c>
    </row>
    <row r="19899" spans="1:8">
      <c r="A19899" s="15">
        <v>19894</v>
      </c>
      <c r="B19899" s="16" t="s">
        <v>78</v>
      </c>
      <c r="C19899" s="16" t="s">
        <v>231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78</v>
      </c>
      <c r="C19900" s="16" t="s">
        <v>232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78</v>
      </c>
      <c r="C19901" s="16" t="s">
        <v>233</v>
      </c>
      <c r="D19901" s="17">
        <v>0</v>
      </c>
      <c r="E19901" s="17">
        <v>0</v>
      </c>
      <c r="F19901" s="17">
        <v>4</v>
      </c>
      <c r="G19901" s="17">
        <v>0</v>
      </c>
      <c r="H19901" s="17">
        <v>4</v>
      </c>
    </row>
    <row r="19902" spans="1:8">
      <c r="A19902" s="15">
        <v>19897</v>
      </c>
      <c r="B19902" s="16" t="s">
        <v>78</v>
      </c>
      <c r="C19902" s="16" t="s">
        <v>362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78</v>
      </c>
      <c r="C19903" s="16" t="s">
        <v>234</v>
      </c>
      <c r="D19903" s="17">
        <v>0</v>
      </c>
      <c r="E19903" s="17">
        <v>0</v>
      </c>
      <c r="F19903" s="17">
        <v>0</v>
      </c>
      <c r="G19903" s="17">
        <v>0</v>
      </c>
      <c r="H19903" s="17">
        <v>0</v>
      </c>
    </row>
    <row r="19904" spans="1:8">
      <c r="A19904" s="15">
        <v>19899</v>
      </c>
      <c r="B19904" s="16" t="s">
        <v>78</v>
      </c>
      <c r="C19904" s="16" t="s">
        <v>235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78</v>
      </c>
      <c r="C19905" s="16" t="s">
        <v>236</v>
      </c>
      <c r="D19905" s="17">
        <v>0</v>
      </c>
      <c r="E19905" s="17">
        <v>0</v>
      </c>
      <c r="F19905" s="17">
        <v>0</v>
      </c>
      <c r="G19905" s="17">
        <v>0</v>
      </c>
      <c r="H19905" s="17">
        <v>0</v>
      </c>
    </row>
    <row r="19906" spans="1:8">
      <c r="A19906" s="15">
        <v>19901</v>
      </c>
      <c r="B19906" s="16" t="s">
        <v>78</v>
      </c>
      <c r="C19906" s="16" t="s">
        <v>237</v>
      </c>
      <c r="D19906" s="17">
        <v>0</v>
      </c>
      <c r="E19906" s="17">
        <v>0</v>
      </c>
      <c r="F19906" s="17">
        <v>0</v>
      </c>
      <c r="G19906" s="17">
        <v>0</v>
      </c>
      <c r="H19906" s="17">
        <v>0</v>
      </c>
    </row>
    <row r="19907" spans="1:8">
      <c r="A19907" s="15">
        <v>19902</v>
      </c>
      <c r="B19907" s="16" t="s">
        <v>78</v>
      </c>
      <c r="C19907" s="16" t="s">
        <v>238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78</v>
      </c>
      <c r="C19908" s="16" t="s">
        <v>239</v>
      </c>
      <c r="D19908" s="17">
        <v>0</v>
      </c>
      <c r="E19908" s="17">
        <v>0</v>
      </c>
      <c r="F19908" s="17">
        <v>0</v>
      </c>
      <c r="G19908" s="17">
        <v>0</v>
      </c>
      <c r="H19908" s="17">
        <v>0</v>
      </c>
    </row>
    <row r="19909" spans="1:8">
      <c r="A19909" s="15">
        <v>19904</v>
      </c>
      <c r="B19909" s="16" t="s">
        <v>78</v>
      </c>
      <c r="C19909" s="16" t="s">
        <v>374</v>
      </c>
      <c r="D19909" s="17">
        <v>0</v>
      </c>
      <c r="E19909" s="17">
        <v>0</v>
      </c>
      <c r="F19909" s="17">
        <v>0</v>
      </c>
      <c r="G19909" s="17">
        <v>0</v>
      </c>
      <c r="H19909" s="17">
        <v>0</v>
      </c>
    </row>
    <row r="19910" spans="1:8">
      <c r="A19910" s="15">
        <v>19905</v>
      </c>
      <c r="B19910" s="16" t="s">
        <v>78</v>
      </c>
      <c r="C19910" s="16" t="s">
        <v>240</v>
      </c>
      <c r="D19910" s="17">
        <v>0</v>
      </c>
      <c r="E19910" s="17">
        <v>0</v>
      </c>
      <c r="F19910" s="17">
        <v>0</v>
      </c>
      <c r="G19910" s="17">
        <v>0</v>
      </c>
      <c r="H19910" s="17">
        <v>4</v>
      </c>
    </row>
    <row r="19911" spans="1:8">
      <c r="A19911" s="15">
        <v>19906</v>
      </c>
      <c r="B19911" s="16" t="s">
        <v>78</v>
      </c>
      <c r="C19911" s="16" t="s">
        <v>241</v>
      </c>
      <c r="D19911" s="17">
        <v>0</v>
      </c>
      <c r="E19911" s="17">
        <v>0</v>
      </c>
      <c r="F19911" s="17">
        <v>0</v>
      </c>
      <c r="G19911" s="17">
        <v>0</v>
      </c>
      <c r="H19911" s="17">
        <v>0</v>
      </c>
    </row>
    <row r="19912" spans="1:8">
      <c r="A19912" s="15">
        <v>19907</v>
      </c>
      <c r="B19912" s="16" t="s">
        <v>78</v>
      </c>
      <c r="C19912" s="16" t="s">
        <v>382</v>
      </c>
      <c r="D19912" s="17">
        <v>0</v>
      </c>
      <c r="E19912" s="17">
        <v>0</v>
      </c>
      <c r="F19912" s="17">
        <v>0</v>
      </c>
      <c r="G19912" s="17">
        <v>3</v>
      </c>
      <c r="H19912" s="17">
        <v>3</v>
      </c>
    </row>
    <row r="19913" spans="1:8">
      <c r="A19913" s="15">
        <v>19908</v>
      </c>
      <c r="B19913" s="16" t="s">
        <v>78</v>
      </c>
      <c r="C19913" s="16" t="s">
        <v>242</v>
      </c>
      <c r="D19913" s="17">
        <v>0</v>
      </c>
      <c r="E19913" s="17">
        <v>0</v>
      </c>
      <c r="F19913" s="17">
        <v>3</v>
      </c>
      <c r="G19913" s="17">
        <v>0</v>
      </c>
      <c r="H19913" s="17">
        <v>3</v>
      </c>
    </row>
    <row r="19914" spans="1:8">
      <c r="A19914" s="15">
        <v>19909</v>
      </c>
      <c r="B19914" s="16" t="s">
        <v>78</v>
      </c>
      <c r="C19914" s="16" t="s">
        <v>243</v>
      </c>
      <c r="D19914" s="17">
        <v>0</v>
      </c>
      <c r="E19914" s="17">
        <v>0</v>
      </c>
      <c r="F19914" s="17">
        <v>0</v>
      </c>
      <c r="G19914" s="17">
        <v>0</v>
      </c>
      <c r="H19914" s="17">
        <v>0</v>
      </c>
    </row>
    <row r="19915" spans="1:8">
      <c r="A19915" s="15">
        <v>19910</v>
      </c>
      <c r="B19915" s="16" t="s">
        <v>78</v>
      </c>
      <c r="C19915" s="16" t="s">
        <v>244</v>
      </c>
      <c r="D19915" s="17">
        <v>0</v>
      </c>
      <c r="E19915" s="17">
        <v>0</v>
      </c>
      <c r="F19915" s="17">
        <v>3</v>
      </c>
      <c r="G19915" s="17">
        <v>0</v>
      </c>
      <c r="H19915" s="17">
        <v>3</v>
      </c>
    </row>
    <row r="19916" spans="1:8">
      <c r="A19916" s="15">
        <v>19911</v>
      </c>
      <c r="B19916" s="16" t="s">
        <v>78</v>
      </c>
      <c r="C19916" s="16" t="s">
        <v>245</v>
      </c>
      <c r="D19916" s="17">
        <v>0</v>
      </c>
      <c r="E19916" s="17">
        <v>0</v>
      </c>
      <c r="F19916" s="17">
        <v>83</v>
      </c>
      <c r="G19916" s="17">
        <v>205</v>
      </c>
      <c r="H19916" s="17">
        <v>288</v>
      </c>
    </row>
    <row r="19917" spans="1:8">
      <c r="A19917" s="15">
        <v>19912</v>
      </c>
      <c r="B19917" s="16" t="s">
        <v>78</v>
      </c>
      <c r="C19917" s="16" t="s">
        <v>246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78</v>
      </c>
      <c r="C19918" s="16" t="s">
        <v>247</v>
      </c>
      <c r="D19918" s="17">
        <v>46</v>
      </c>
      <c r="E19918" s="17">
        <v>48</v>
      </c>
      <c r="F19918" s="17">
        <v>353</v>
      </c>
      <c r="G19918" s="17">
        <v>65</v>
      </c>
      <c r="H19918" s="17">
        <v>515</v>
      </c>
    </row>
    <row r="19919" spans="1:8">
      <c r="A19919" s="15">
        <v>19914</v>
      </c>
      <c r="B19919" s="16" t="s">
        <v>78</v>
      </c>
      <c r="C19919" s="16" t="s">
        <v>248</v>
      </c>
      <c r="D19919" s="17">
        <v>0</v>
      </c>
      <c r="E19919" s="17">
        <v>0</v>
      </c>
      <c r="F19919" s="17">
        <v>0</v>
      </c>
      <c r="G19919" s="17">
        <v>0</v>
      </c>
      <c r="H19919" s="17">
        <v>0</v>
      </c>
    </row>
    <row r="19920" spans="1:8">
      <c r="A19920" s="15">
        <v>19915</v>
      </c>
      <c r="B19920" s="16" t="s">
        <v>78</v>
      </c>
      <c r="C19920" s="16" t="s">
        <v>249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78</v>
      </c>
      <c r="C19921" s="16" t="s">
        <v>250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78</v>
      </c>
      <c r="C19922" s="16" t="s">
        <v>251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78</v>
      </c>
      <c r="C19923" s="16" t="s">
        <v>252</v>
      </c>
      <c r="D19923" s="17">
        <v>0</v>
      </c>
      <c r="E19923" s="17">
        <v>0</v>
      </c>
      <c r="F19923" s="17">
        <v>0</v>
      </c>
      <c r="G19923" s="17">
        <v>0</v>
      </c>
      <c r="H19923" s="17">
        <v>0</v>
      </c>
    </row>
    <row r="19924" spans="1:8">
      <c r="A19924" s="15">
        <v>19919</v>
      </c>
      <c r="B19924" s="16" t="s">
        <v>78</v>
      </c>
      <c r="C19924" s="16" t="s">
        <v>253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78</v>
      </c>
      <c r="C19925" s="16" t="s">
        <v>254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78</v>
      </c>
      <c r="C19926" s="16" t="s">
        <v>255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78</v>
      </c>
      <c r="C19927" s="16" t="s">
        <v>256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78</v>
      </c>
      <c r="C19928" s="16" t="s">
        <v>257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78</v>
      </c>
      <c r="C19929" s="16" t="s">
        <v>258</v>
      </c>
      <c r="D19929" s="17">
        <v>0</v>
      </c>
      <c r="E19929" s="17">
        <v>0</v>
      </c>
      <c r="F19929" s="17">
        <v>25</v>
      </c>
      <c r="G19929" s="17">
        <v>18</v>
      </c>
      <c r="H19929" s="17">
        <v>45</v>
      </c>
    </row>
    <row r="19930" spans="1:8">
      <c r="A19930" s="15">
        <v>19925</v>
      </c>
      <c r="B19930" s="16" t="s">
        <v>78</v>
      </c>
      <c r="C19930" s="16" t="s">
        <v>259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78</v>
      </c>
      <c r="C19931" s="16" t="s">
        <v>260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78</v>
      </c>
      <c r="C19932" s="16" t="s">
        <v>261</v>
      </c>
      <c r="D19932" s="17">
        <v>0</v>
      </c>
      <c r="E19932" s="17">
        <v>0</v>
      </c>
      <c r="F19932" s="17">
        <v>0</v>
      </c>
      <c r="G19932" s="17">
        <v>0</v>
      </c>
      <c r="H19932" s="17">
        <v>0</v>
      </c>
    </row>
    <row r="19933" spans="1:8">
      <c r="A19933" s="15">
        <v>19928</v>
      </c>
      <c r="B19933" s="16" t="s">
        <v>78</v>
      </c>
      <c r="C19933" s="16" t="s">
        <v>262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78</v>
      </c>
      <c r="C19934" s="16" t="s">
        <v>263</v>
      </c>
      <c r="D19934" s="17">
        <v>7</v>
      </c>
      <c r="E19934" s="17">
        <v>0</v>
      </c>
      <c r="F19934" s="17">
        <v>12</v>
      </c>
      <c r="G19934" s="17">
        <v>0</v>
      </c>
      <c r="H19934" s="17">
        <v>23</v>
      </c>
    </row>
    <row r="19935" spans="1:8">
      <c r="A19935" s="15">
        <v>19930</v>
      </c>
      <c r="B19935" s="16" t="s">
        <v>78</v>
      </c>
      <c r="C19935" s="16" t="s">
        <v>264</v>
      </c>
      <c r="D19935" s="17">
        <v>0</v>
      </c>
      <c r="E19935" s="17">
        <v>0</v>
      </c>
      <c r="F19935" s="17">
        <v>0</v>
      </c>
      <c r="G19935" s="17">
        <v>0</v>
      </c>
      <c r="H19935" s="17">
        <v>0</v>
      </c>
    </row>
    <row r="19936" spans="1:8">
      <c r="A19936" s="15">
        <v>19931</v>
      </c>
      <c r="B19936" s="16" t="s">
        <v>78</v>
      </c>
      <c r="C19936" s="16" t="s">
        <v>265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78</v>
      </c>
      <c r="C19937" s="16" t="s">
        <v>266</v>
      </c>
      <c r="D19937" s="17">
        <v>0</v>
      </c>
      <c r="E19937" s="17">
        <v>0</v>
      </c>
      <c r="F19937" s="17">
        <v>15</v>
      </c>
      <c r="G19937" s="17">
        <v>0</v>
      </c>
      <c r="H19937" s="17">
        <v>11</v>
      </c>
    </row>
    <row r="19938" spans="1:8">
      <c r="A19938" s="15">
        <v>19933</v>
      </c>
      <c r="B19938" s="16" t="s">
        <v>78</v>
      </c>
      <c r="C19938" s="16" t="s">
        <v>267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78</v>
      </c>
      <c r="C19939" s="16" t="s">
        <v>268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78</v>
      </c>
      <c r="C19940" s="16" t="s">
        <v>269</v>
      </c>
      <c r="D19940" s="17">
        <v>33</v>
      </c>
      <c r="E19940" s="17">
        <v>13</v>
      </c>
      <c r="F19940" s="17">
        <v>149</v>
      </c>
      <c r="G19940" s="17">
        <v>16</v>
      </c>
      <c r="H19940" s="17">
        <v>209</v>
      </c>
    </row>
    <row r="19941" spans="1:8">
      <c r="A19941" s="15">
        <v>19936</v>
      </c>
      <c r="B19941" s="16" t="s">
        <v>78</v>
      </c>
      <c r="C19941" s="16" t="s">
        <v>363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78</v>
      </c>
      <c r="C19942" s="16" t="s">
        <v>270</v>
      </c>
      <c r="D19942" s="17">
        <v>0</v>
      </c>
      <c r="E19942" s="17">
        <v>0</v>
      </c>
      <c r="F19942" s="17">
        <v>24</v>
      </c>
      <c r="G19942" s="17">
        <v>27</v>
      </c>
      <c r="H19942" s="17">
        <v>49</v>
      </c>
    </row>
    <row r="19943" spans="1:8">
      <c r="A19943" s="15">
        <v>19938</v>
      </c>
      <c r="B19943" s="16" t="s">
        <v>78</v>
      </c>
      <c r="C19943" s="16" t="s">
        <v>271</v>
      </c>
      <c r="D19943" s="17">
        <v>0</v>
      </c>
      <c r="E19943" s="17">
        <v>0</v>
      </c>
      <c r="F19943" s="17">
        <v>4</v>
      </c>
      <c r="G19943" s="17">
        <v>0</v>
      </c>
      <c r="H19943" s="17">
        <v>7</v>
      </c>
    </row>
    <row r="19944" spans="1:8">
      <c r="A19944" s="15">
        <v>19939</v>
      </c>
      <c r="B19944" s="16" t="s">
        <v>78</v>
      </c>
      <c r="C19944" s="16" t="s">
        <v>272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78</v>
      </c>
      <c r="C19945" s="16" t="s">
        <v>273</v>
      </c>
      <c r="D19945" s="17">
        <v>0</v>
      </c>
      <c r="E19945" s="17">
        <v>0</v>
      </c>
      <c r="F19945" s="17">
        <v>0</v>
      </c>
      <c r="G19945" s="17">
        <v>0</v>
      </c>
      <c r="H19945" s="17">
        <v>0</v>
      </c>
    </row>
    <row r="19946" spans="1:8">
      <c r="A19946" s="15">
        <v>19941</v>
      </c>
      <c r="B19946" s="16" t="s">
        <v>78</v>
      </c>
      <c r="C19946" s="16" t="s">
        <v>274</v>
      </c>
      <c r="D19946" s="17">
        <v>0</v>
      </c>
      <c r="E19946" s="17">
        <v>0</v>
      </c>
      <c r="F19946" s="17">
        <v>12</v>
      </c>
      <c r="G19946" s="17">
        <v>7</v>
      </c>
      <c r="H19946" s="17">
        <v>16</v>
      </c>
    </row>
    <row r="19947" spans="1:8">
      <c r="A19947" s="15">
        <v>19942</v>
      </c>
      <c r="B19947" s="16" t="s">
        <v>78</v>
      </c>
      <c r="C19947" s="16" t="s">
        <v>275</v>
      </c>
      <c r="D19947" s="17">
        <v>0</v>
      </c>
      <c r="E19947" s="17">
        <v>0</v>
      </c>
      <c r="F19947" s="17">
        <v>4</v>
      </c>
      <c r="G19947" s="17">
        <v>3</v>
      </c>
      <c r="H19947" s="17">
        <v>10</v>
      </c>
    </row>
    <row r="19948" spans="1:8">
      <c r="A19948" s="15">
        <v>19943</v>
      </c>
      <c r="B19948" s="16" t="s">
        <v>78</v>
      </c>
      <c r="C19948" s="16" t="s">
        <v>276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78</v>
      </c>
      <c r="C19949" s="16" t="s">
        <v>277</v>
      </c>
      <c r="D19949" s="17">
        <v>0</v>
      </c>
      <c r="E19949" s="17">
        <v>0</v>
      </c>
      <c r="F19949" s="17">
        <v>7</v>
      </c>
      <c r="G19949" s="17">
        <v>0</v>
      </c>
      <c r="H19949" s="17">
        <v>7</v>
      </c>
    </row>
    <row r="19950" spans="1:8">
      <c r="A19950" s="15">
        <v>19945</v>
      </c>
      <c r="B19950" s="16" t="s">
        <v>78</v>
      </c>
      <c r="C19950" s="16" t="s">
        <v>278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78</v>
      </c>
      <c r="C19951" s="16" t="s">
        <v>364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78</v>
      </c>
      <c r="C19952" s="16" t="s">
        <v>279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78</v>
      </c>
      <c r="C19953" s="16" t="s">
        <v>280</v>
      </c>
      <c r="D19953" s="17">
        <v>6</v>
      </c>
      <c r="E19953" s="17">
        <v>7</v>
      </c>
      <c r="F19953" s="17">
        <v>76</v>
      </c>
      <c r="G19953" s="17">
        <v>76</v>
      </c>
      <c r="H19953" s="17">
        <v>159</v>
      </c>
    </row>
    <row r="19954" spans="1:8">
      <c r="A19954" s="15">
        <v>19949</v>
      </c>
      <c r="B19954" s="16" t="s">
        <v>78</v>
      </c>
      <c r="C19954" s="16" t="s">
        <v>281</v>
      </c>
      <c r="D19954" s="17">
        <v>0</v>
      </c>
      <c r="E19954" s="17">
        <v>0</v>
      </c>
      <c r="F19954" s="17">
        <v>0</v>
      </c>
      <c r="G19954" s="17">
        <v>0</v>
      </c>
      <c r="H19954" s="17">
        <v>0</v>
      </c>
    </row>
    <row r="19955" spans="1:8">
      <c r="A19955" s="15">
        <v>19950</v>
      </c>
      <c r="B19955" s="16" t="s">
        <v>78</v>
      </c>
      <c r="C19955" s="16" t="s">
        <v>282</v>
      </c>
      <c r="D19955" s="17">
        <v>0</v>
      </c>
      <c r="E19955" s="17">
        <v>0</v>
      </c>
      <c r="F19955" s="17">
        <v>4</v>
      </c>
      <c r="G19955" s="17">
        <v>10</v>
      </c>
      <c r="H19955" s="17">
        <v>18</v>
      </c>
    </row>
    <row r="19956" spans="1:8">
      <c r="A19956" s="15">
        <v>19951</v>
      </c>
      <c r="B19956" s="16" t="s">
        <v>78</v>
      </c>
      <c r="C19956" s="16" t="s">
        <v>283</v>
      </c>
      <c r="D19956" s="17">
        <v>0</v>
      </c>
      <c r="E19956" s="17">
        <v>0</v>
      </c>
      <c r="F19956" s="17">
        <v>5</v>
      </c>
      <c r="G19956" s="17">
        <v>0</v>
      </c>
      <c r="H19956" s="17">
        <v>6</v>
      </c>
    </row>
    <row r="19957" spans="1:8">
      <c r="A19957" s="15">
        <v>19952</v>
      </c>
      <c r="B19957" s="16" t="s">
        <v>78</v>
      </c>
      <c r="C19957" s="16" t="s">
        <v>284</v>
      </c>
      <c r="D19957" s="17">
        <v>0</v>
      </c>
      <c r="E19957" s="17">
        <v>0</v>
      </c>
      <c r="F19957" s="17">
        <v>0</v>
      </c>
      <c r="G19957" s="17">
        <v>0</v>
      </c>
      <c r="H19957" s="17">
        <v>0</v>
      </c>
    </row>
    <row r="19958" spans="1:8">
      <c r="A19958" s="15">
        <v>19953</v>
      </c>
      <c r="B19958" s="16" t="s">
        <v>78</v>
      </c>
      <c r="C19958" s="16" t="s">
        <v>285</v>
      </c>
      <c r="D19958" s="17">
        <v>8</v>
      </c>
      <c r="E19958" s="17">
        <v>7</v>
      </c>
      <c r="F19958" s="17">
        <v>17</v>
      </c>
      <c r="G19958" s="17">
        <v>0</v>
      </c>
      <c r="H19958" s="17">
        <v>34</v>
      </c>
    </row>
    <row r="19959" spans="1:8">
      <c r="A19959" s="15">
        <v>19954</v>
      </c>
      <c r="B19959" s="16" t="s">
        <v>78</v>
      </c>
      <c r="C19959" s="16" t="s">
        <v>375</v>
      </c>
      <c r="D19959" s="17">
        <v>0</v>
      </c>
      <c r="E19959" s="17">
        <v>0</v>
      </c>
      <c r="F19959" s="17">
        <v>0</v>
      </c>
      <c r="G19959" s="17">
        <v>0</v>
      </c>
      <c r="H19959" s="17">
        <v>0</v>
      </c>
    </row>
    <row r="19960" spans="1:8">
      <c r="A19960" s="15">
        <v>19955</v>
      </c>
      <c r="B19960" s="16" t="s">
        <v>78</v>
      </c>
      <c r="C19960" s="16" t="s">
        <v>286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78</v>
      </c>
      <c r="C19961" s="16" t="s">
        <v>287</v>
      </c>
      <c r="D19961" s="17">
        <v>0</v>
      </c>
      <c r="E19961" s="17">
        <v>0</v>
      </c>
      <c r="F19961" s="17">
        <v>0</v>
      </c>
      <c r="G19961" s="17">
        <v>3</v>
      </c>
      <c r="H19961" s="17">
        <v>3</v>
      </c>
    </row>
    <row r="19962" spans="1:8">
      <c r="A19962" s="15">
        <v>19957</v>
      </c>
      <c r="B19962" s="16" t="s">
        <v>78</v>
      </c>
      <c r="C19962" s="16" t="s">
        <v>288</v>
      </c>
      <c r="D19962" s="17">
        <v>0</v>
      </c>
      <c r="E19962" s="17">
        <v>0</v>
      </c>
      <c r="F19962" s="17">
        <v>0</v>
      </c>
      <c r="G19962" s="17">
        <v>0</v>
      </c>
      <c r="H19962" s="17">
        <v>0</v>
      </c>
    </row>
    <row r="19963" spans="1:8">
      <c r="A19963" s="15">
        <v>19958</v>
      </c>
      <c r="B19963" s="16" t="s">
        <v>78</v>
      </c>
      <c r="C19963" s="16" t="s">
        <v>289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78</v>
      </c>
      <c r="C19964" s="16" t="s">
        <v>290</v>
      </c>
      <c r="D19964" s="17">
        <v>19</v>
      </c>
      <c r="E19964" s="17">
        <v>13</v>
      </c>
      <c r="F19964" s="17">
        <v>59</v>
      </c>
      <c r="G19964" s="17">
        <v>13</v>
      </c>
      <c r="H19964" s="17">
        <v>96</v>
      </c>
    </row>
    <row r="19965" spans="1:8">
      <c r="A19965" s="15">
        <v>19960</v>
      </c>
      <c r="B19965" s="16" t="s">
        <v>78</v>
      </c>
      <c r="C19965" s="16" t="s">
        <v>291</v>
      </c>
      <c r="D19965" s="17">
        <v>0</v>
      </c>
      <c r="E19965" s="17">
        <v>0</v>
      </c>
      <c r="F19965" s="17">
        <v>0</v>
      </c>
      <c r="G19965" s="17">
        <v>0</v>
      </c>
      <c r="H19965" s="17">
        <v>0</v>
      </c>
    </row>
    <row r="19966" spans="1:8">
      <c r="A19966" s="15">
        <v>19961</v>
      </c>
      <c r="B19966" s="16" t="s">
        <v>78</v>
      </c>
      <c r="C19966" s="16" t="s">
        <v>292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78</v>
      </c>
      <c r="C19967" s="16" t="s">
        <v>293</v>
      </c>
      <c r="D19967" s="17">
        <v>0</v>
      </c>
      <c r="E19967" s="17">
        <v>0</v>
      </c>
      <c r="F19967" s="17">
        <v>8</v>
      </c>
      <c r="G19967" s="17">
        <v>9</v>
      </c>
      <c r="H19967" s="17">
        <v>20</v>
      </c>
    </row>
    <row r="19968" spans="1:8">
      <c r="A19968" s="15">
        <v>19963</v>
      </c>
      <c r="B19968" s="16" t="s">
        <v>78</v>
      </c>
      <c r="C19968" s="16" t="s">
        <v>365</v>
      </c>
      <c r="D19968" s="17">
        <v>0</v>
      </c>
      <c r="E19968" s="17">
        <v>0</v>
      </c>
      <c r="F19968" s="17">
        <v>0</v>
      </c>
      <c r="G19968" s="17">
        <v>0</v>
      </c>
      <c r="H19968" s="17">
        <v>0</v>
      </c>
    </row>
    <row r="19969" spans="1:8">
      <c r="A19969" s="15">
        <v>19964</v>
      </c>
      <c r="B19969" s="16" t="s">
        <v>78</v>
      </c>
      <c r="C19969" s="16" t="s">
        <v>294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78</v>
      </c>
      <c r="C19970" s="16" t="s">
        <v>295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78</v>
      </c>
      <c r="C19971" s="16" t="s">
        <v>296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78</v>
      </c>
      <c r="C19972" s="16" t="s">
        <v>297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78</v>
      </c>
      <c r="C19973" s="16" t="s">
        <v>298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78</v>
      </c>
      <c r="C19974" s="16" t="s">
        <v>299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78</v>
      </c>
      <c r="C19975" s="16" t="s">
        <v>300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78</v>
      </c>
      <c r="C19976" s="16" t="s">
        <v>301</v>
      </c>
      <c r="D19976" s="17">
        <v>0</v>
      </c>
      <c r="E19976" s="17">
        <v>0</v>
      </c>
      <c r="F19976" s="17">
        <v>0</v>
      </c>
      <c r="G19976" s="17">
        <v>5</v>
      </c>
      <c r="H19976" s="17">
        <v>3</v>
      </c>
    </row>
    <row r="19977" spans="1:8">
      <c r="A19977" s="15">
        <v>19972</v>
      </c>
      <c r="B19977" s="16" t="s">
        <v>78</v>
      </c>
      <c r="C19977" s="16" t="s">
        <v>366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78</v>
      </c>
      <c r="C19978" s="16" t="s">
        <v>302</v>
      </c>
      <c r="D19978" s="17">
        <v>0</v>
      </c>
      <c r="E19978" s="17">
        <v>9</v>
      </c>
      <c r="F19978" s="17">
        <v>44</v>
      </c>
      <c r="G19978" s="17">
        <v>8</v>
      </c>
      <c r="H19978" s="17">
        <v>54</v>
      </c>
    </row>
    <row r="19979" spans="1:8">
      <c r="A19979" s="15">
        <v>19974</v>
      </c>
      <c r="B19979" s="16" t="s">
        <v>78</v>
      </c>
      <c r="C19979" s="16" t="s">
        <v>383</v>
      </c>
      <c r="D19979" s="17">
        <v>0</v>
      </c>
      <c r="E19979" s="17">
        <v>0</v>
      </c>
      <c r="F19979" s="17">
        <v>0</v>
      </c>
      <c r="G19979" s="17">
        <v>0</v>
      </c>
      <c r="H19979" s="17">
        <v>0</v>
      </c>
    </row>
    <row r="19980" spans="1:8">
      <c r="A19980" s="15">
        <v>19975</v>
      </c>
      <c r="B19980" s="16" t="s">
        <v>78</v>
      </c>
      <c r="C19980" s="16" t="s">
        <v>384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78</v>
      </c>
      <c r="C19981" s="16" t="s">
        <v>385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78</v>
      </c>
      <c r="C19982" s="16" t="s">
        <v>386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78</v>
      </c>
      <c r="C19983" s="16" t="s">
        <v>387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78</v>
      </c>
      <c r="C19984" s="16" t="s">
        <v>303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78</v>
      </c>
      <c r="C19985" s="16" t="s">
        <v>304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78</v>
      </c>
      <c r="C19986" s="16" t="s">
        <v>376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78</v>
      </c>
      <c r="C19987" s="16" t="s">
        <v>305</v>
      </c>
      <c r="D19987" s="17">
        <v>0</v>
      </c>
      <c r="E19987" s="17">
        <v>3</v>
      </c>
      <c r="F19987" s="17">
        <v>8</v>
      </c>
      <c r="G19987" s="17">
        <v>0</v>
      </c>
      <c r="H19987" s="17">
        <v>14</v>
      </c>
    </row>
    <row r="19988" spans="1:8">
      <c r="A19988" s="15">
        <v>19983</v>
      </c>
      <c r="B19988" s="16" t="s">
        <v>78</v>
      </c>
      <c r="C19988" s="16" t="s">
        <v>306</v>
      </c>
      <c r="D19988" s="17">
        <v>0</v>
      </c>
      <c r="E19988" s="17">
        <v>0</v>
      </c>
      <c r="F19988" s="17">
        <v>0</v>
      </c>
      <c r="G19988" s="17">
        <v>0</v>
      </c>
      <c r="H19988" s="17">
        <v>0</v>
      </c>
    </row>
    <row r="19989" spans="1:8">
      <c r="A19989" s="15">
        <v>19984</v>
      </c>
      <c r="B19989" s="16" t="s">
        <v>78</v>
      </c>
      <c r="C19989" s="16" t="s">
        <v>307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78</v>
      </c>
      <c r="C19990" s="16" t="s">
        <v>308</v>
      </c>
      <c r="D19990" s="17">
        <v>0</v>
      </c>
      <c r="E19990" s="17">
        <v>0</v>
      </c>
      <c r="F19990" s="17">
        <v>3</v>
      </c>
      <c r="G19990" s="17">
        <v>0</v>
      </c>
      <c r="H19990" s="17">
        <v>5</v>
      </c>
    </row>
    <row r="19991" spans="1:8">
      <c r="A19991" s="15">
        <v>19986</v>
      </c>
      <c r="B19991" s="16" t="s">
        <v>78</v>
      </c>
      <c r="C19991" s="16" t="s">
        <v>309</v>
      </c>
      <c r="D19991" s="17">
        <v>0</v>
      </c>
      <c r="E19991" s="17">
        <v>0</v>
      </c>
      <c r="F19991" s="17">
        <v>4</v>
      </c>
      <c r="G19991" s="17">
        <v>4</v>
      </c>
      <c r="H19991" s="17">
        <v>4</v>
      </c>
    </row>
    <row r="19992" spans="1:8">
      <c r="A19992" s="15">
        <v>19987</v>
      </c>
      <c r="B19992" s="16" t="s">
        <v>78</v>
      </c>
      <c r="C19992" s="16" t="s">
        <v>310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78</v>
      </c>
      <c r="C19993" s="16" t="s">
        <v>311</v>
      </c>
      <c r="D19993" s="17">
        <v>0</v>
      </c>
      <c r="E19993" s="17">
        <v>10</v>
      </c>
      <c r="F19993" s="17">
        <v>39</v>
      </c>
      <c r="G19993" s="17">
        <v>0</v>
      </c>
      <c r="H19993" s="17">
        <v>46</v>
      </c>
    </row>
    <row r="19994" spans="1:8">
      <c r="A19994" s="15">
        <v>19989</v>
      </c>
      <c r="B19994" s="16" t="s">
        <v>78</v>
      </c>
      <c r="C19994" s="16" t="s">
        <v>312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78</v>
      </c>
      <c r="C19995" s="16" t="s">
        <v>313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78</v>
      </c>
      <c r="C19996" s="16" t="s">
        <v>314</v>
      </c>
      <c r="D19996" s="17">
        <v>11</v>
      </c>
      <c r="E19996" s="17">
        <v>12</v>
      </c>
      <c r="F19996" s="17">
        <v>30</v>
      </c>
      <c r="G19996" s="17">
        <v>0</v>
      </c>
      <c r="H19996" s="17">
        <v>50</v>
      </c>
    </row>
    <row r="19997" spans="1:8">
      <c r="A19997" s="15">
        <v>19992</v>
      </c>
      <c r="B19997" s="16" t="s">
        <v>78</v>
      </c>
      <c r="C19997" s="16" t="s">
        <v>388</v>
      </c>
      <c r="D19997" s="17">
        <v>0</v>
      </c>
      <c r="E19997" s="17">
        <v>0</v>
      </c>
      <c r="F19997" s="17">
        <v>3</v>
      </c>
      <c r="G19997" s="17">
        <v>0</v>
      </c>
      <c r="H19997" s="17">
        <v>3</v>
      </c>
    </row>
    <row r="19998" spans="1:8">
      <c r="A19998" s="15">
        <v>19993</v>
      </c>
      <c r="B19998" s="16" t="s">
        <v>78</v>
      </c>
      <c r="C19998" s="16" t="s">
        <v>367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78</v>
      </c>
      <c r="C19999" s="16" t="s">
        <v>315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78</v>
      </c>
      <c r="C20000" s="16" t="s">
        <v>316</v>
      </c>
      <c r="D20000" s="17">
        <v>0</v>
      </c>
      <c r="E20000" s="17">
        <v>0</v>
      </c>
      <c r="F20000" s="17">
        <v>0</v>
      </c>
      <c r="G20000" s="17">
        <v>0</v>
      </c>
      <c r="H20000" s="17">
        <v>0</v>
      </c>
    </row>
    <row r="20001" spans="1:8">
      <c r="A20001" s="15">
        <v>19996</v>
      </c>
      <c r="B20001" s="16" t="s">
        <v>78</v>
      </c>
      <c r="C20001" s="16" t="s">
        <v>317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3</v>
      </c>
    </row>
    <row r="20002" spans="1:8">
      <c r="A20002" s="15">
        <v>19997</v>
      </c>
      <c r="B20002" s="16" t="s">
        <v>78</v>
      </c>
      <c r="C20002" s="16" t="s">
        <v>318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78</v>
      </c>
      <c r="C20003" s="16" t="s">
        <v>319</v>
      </c>
      <c r="D20003" s="17">
        <v>0</v>
      </c>
      <c r="E20003" s="17">
        <v>0</v>
      </c>
      <c r="F20003" s="17">
        <v>0</v>
      </c>
      <c r="G20003" s="17">
        <v>0</v>
      </c>
      <c r="H20003" s="17">
        <v>0</v>
      </c>
    </row>
    <row r="20004" spans="1:8">
      <c r="A20004" s="15">
        <v>19999</v>
      </c>
      <c r="B20004" s="16" t="s">
        <v>78</v>
      </c>
      <c r="C20004" s="16" t="s">
        <v>320</v>
      </c>
      <c r="D20004" s="17">
        <v>0</v>
      </c>
      <c r="E20004" s="17">
        <v>4</v>
      </c>
      <c r="F20004" s="17">
        <v>10</v>
      </c>
      <c r="G20004" s="17">
        <v>0</v>
      </c>
      <c r="H20004" s="17">
        <v>17</v>
      </c>
    </row>
    <row r="20005" spans="1:8">
      <c r="A20005" s="15">
        <v>20000</v>
      </c>
      <c r="B20005" s="16" t="s">
        <v>78</v>
      </c>
      <c r="C20005" s="16" t="s">
        <v>321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78</v>
      </c>
      <c r="C20006" s="16" t="s">
        <v>377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78</v>
      </c>
      <c r="C20007" s="16" t="s">
        <v>322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78</v>
      </c>
      <c r="C20008" s="16" t="s">
        <v>323</v>
      </c>
      <c r="D20008" s="17">
        <v>0</v>
      </c>
      <c r="E20008" s="17">
        <v>0</v>
      </c>
      <c r="F20008" s="17">
        <v>0</v>
      </c>
      <c r="G20008" s="17">
        <v>0</v>
      </c>
      <c r="H20008" s="17">
        <v>0</v>
      </c>
    </row>
    <row r="20009" spans="1:8">
      <c r="A20009" s="15">
        <v>20004</v>
      </c>
      <c r="B20009" s="16" t="s">
        <v>78</v>
      </c>
      <c r="C20009" s="16" t="s">
        <v>324</v>
      </c>
      <c r="D20009" s="17">
        <v>0</v>
      </c>
      <c r="E20009" s="17">
        <v>0</v>
      </c>
      <c r="F20009" s="17">
        <v>0</v>
      </c>
      <c r="G20009" s="17">
        <v>6</v>
      </c>
      <c r="H20009" s="17">
        <v>8</v>
      </c>
    </row>
    <row r="20010" spans="1:8">
      <c r="A20010" s="15">
        <v>20005</v>
      </c>
      <c r="B20010" s="16" t="s">
        <v>78</v>
      </c>
      <c r="C20010" s="16" t="s">
        <v>325</v>
      </c>
      <c r="D20010" s="17">
        <v>6</v>
      </c>
      <c r="E20010" s="17">
        <v>0</v>
      </c>
      <c r="F20010" s="17">
        <v>0</v>
      </c>
      <c r="G20010" s="17">
        <v>0</v>
      </c>
      <c r="H20010" s="17">
        <v>6</v>
      </c>
    </row>
    <row r="20011" spans="1:8">
      <c r="A20011" s="15">
        <v>20006</v>
      </c>
      <c r="B20011" s="16" t="s">
        <v>78</v>
      </c>
      <c r="C20011" s="16" t="s">
        <v>368</v>
      </c>
      <c r="D20011" s="17">
        <v>0</v>
      </c>
      <c r="E20011" s="17">
        <v>0</v>
      </c>
      <c r="F20011" s="17">
        <v>8</v>
      </c>
      <c r="G20011" s="17">
        <v>4</v>
      </c>
      <c r="H20011" s="17">
        <v>10</v>
      </c>
    </row>
    <row r="20012" spans="1:8">
      <c r="A20012" s="15">
        <v>20007</v>
      </c>
      <c r="B20012" s="16" t="s">
        <v>78</v>
      </c>
      <c r="C20012" s="16" t="s">
        <v>326</v>
      </c>
      <c r="D20012" s="17">
        <v>21</v>
      </c>
      <c r="E20012" s="17">
        <v>3</v>
      </c>
      <c r="F20012" s="17">
        <v>55</v>
      </c>
      <c r="G20012" s="17">
        <v>24</v>
      </c>
      <c r="H20012" s="17">
        <v>105</v>
      </c>
    </row>
    <row r="20013" spans="1:8">
      <c r="A20013" s="15">
        <v>20008</v>
      </c>
      <c r="B20013" s="16" t="s">
        <v>78</v>
      </c>
      <c r="C20013" s="16" t="s">
        <v>327</v>
      </c>
      <c r="D20013" s="17">
        <v>0</v>
      </c>
      <c r="E20013" s="17">
        <v>0</v>
      </c>
      <c r="F20013" s="17">
        <v>4</v>
      </c>
      <c r="G20013" s="17">
        <v>6</v>
      </c>
      <c r="H20013" s="17">
        <v>10</v>
      </c>
    </row>
    <row r="20014" spans="1:8">
      <c r="A20014" s="15">
        <v>20009</v>
      </c>
      <c r="B20014" s="16" t="s">
        <v>78</v>
      </c>
      <c r="C20014" s="16" t="s">
        <v>328</v>
      </c>
      <c r="D20014" s="17">
        <v>0</v>
      </c>
      <c r="E20014" s="17">
        <v>0</v>
      </c>
      <c r="F20014" s="17">
        <v>0</v>
      </c>
      <c r="G20014" s="17">
        <v>0</v>
      </c>
      <c r="H20014" s="17">
        <v>0</v>
      </c>
    </row>
    <row r="20015" spans="1:8">
      <c r="A20015" s="15">
        <v>20010</v>
      </c>
      <c r="B20015" s="16" t="s">
        <v>78</v>
      </c>
      <c r="C20015" s="16" t="s">
        <v>329</v>
      </c>
      <c r="D20015" s="17">
        <v>0</v>
      </c>
      <c r="E20015" s="17">
        <v>0</v>
      </c>
      <c r="F20015" s="17">
        <v>0</v>
      </c>
      <c r="G20015" s="17">
        <v>0</v>
      </c>
      <c r="H20015" s="17">
        <v>4</v>
      </c>
    </row>
    <row r="20016" spans="1:8">
      <c r="A20016" s="15">
        <v>20011</v>
      </c>
      <c r="B20016" s="16" t="s">
        <v>78</v>
      </c>
      <c r="C20016" s="16" t="s">
        <v>379</v>
      </c>
      <c r="D20016" s="17">
        <v>0</v>
      </c>
      <c r="E20016" s="17">
        <v>0</v>
      </c>
      <c r="F20016" s="17">
        <v>0</v>
      </c>
      <c r="G20016" s="17">
        <v>0</v>
      </c>
      <c r="H20016" s="17">
        <v>0</v>
      </c>
    </row>
    <row r="20017" spans="1:8">
      <c r="A20017" s="15">
        <v>20012</v>
      </c>
      <c r="B20017" s="16" t="s">
        <v>78</v>
      </c>
      <c r="C20017" s="16" t="s">
        <v>369</v>
      </c>
      <c r="D20017" s="17">
        <v>6</v>
      </c>
      <c r="E20017" s="17">
        <v>12</v>
      </c>
      <c r="F20017" s="17">
        <v>108</v>
      </c>
      <c r="G20017" s="17">
        <v>6</v>
      </c>
      <c r="H20017" s="17">
        <v>126</v>
      </c>
    </row>
    <row r="20018" spans="1:8">
      <c r="A20018" s="15">
        <v>20013</v>
      </c>
      <c r="B20018" s="16" t="s">
        <v>78</v>
      </c>
      <c r="C20018" s="16" t="s">
        <v>389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78</v>
      </c>
      <c r="C20019" s="16" t="s">
        <v>390</v>
      </c>
      <c r="D20019" s="17">
        <v>0</v>
      </c>
      <c r="E20019" s="17">
        <v>0</v>
      </c>
      <c r="F20019" s="17">
        <v>0</v>
      </c>
      <c r="G20019" s="17">
        <v>0</v>
      </c>
      <c r="H20019" s="17">
        <v>0</v>
      </c>
    </row>
    <row r="20020" spans="1:8">
      <c r="A20020" s="15">
        <v>20015</v>
      </c>
      <c r="B20020" s="16" t="s">
        <v>78</v>
      </c>
      <c r="C20020" s="16" t="s">
        <v>330</v>
      </c>
      <c r="D20020" s="17">
        <v>0</v>
      </c>
      <c r="E20020" s="17">
        <v>4</v>
      </c>
      <c r="F20020" s="17">
        <v>16</v>
      </c>
      <c r="G20020" s="17">
        <v>16</v>
      </c>
      <c r="H20020" s="17">
        <v>35</v>
      </c>
    </row>
    <row r="20021" spans="1:8">
      <c r="A20021" s="15">
        <v>20016</v>
      </c>
      <c r="B20021" s="16" t="s">
        <v>78</v>
      </c>
      <c r="C20021" s="16" t="s">
        <v>391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78</v>
      </c>
      <c r="C20022" s="16" t="s">
        <v>392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78</v>
      </c>
      <c r="C20023" s="16" t="s">
        <v>393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78</v>
      </c>
      <c r="C20024" s="16" t="s">
        <v>331</v>
      </c>
      <c r="D20024" s="17">
        <v>0</v>
      </c>
      <c r="E20024" s="17">
        <v>0</v>
      </c>
      <c r="F20024" s="17">
        <v>0</v>
      </c>
      <c r="G20024" s="17">
        <v>0</v>
      </c>
      <c r="H20024" s="17">
        <v>0</v>
      </c>
    </row>
    <row r="20025" spans="1:8">
      <c r="A20025" s="15">
        <v>20020</v>
      </c>
      <c r="B20025" s="16" t="s">
        <v>78</v>
      </c>
      <c r="C20025" s="16" t="s">
        <v>394</v>
      </c>
      <c r="D20025" s="17">
        <v>7632</v>
      </c>
      <c r="E20025" s="17">
        <v>4656</v>
      </c>
      <c r="F20025" s="17">
        <v>22026</v>
      </c>
      <c r="G20025" s="17">
        <v>8678</v>
      </c>
      <c r="H20025" s="17">
        <v>42986</v>
      </c>
    </row>
    <row r="20026" spans="1:8">
      <c r="A20026" s="15">
        <v>20021</v>
      </c>
      <c r="B20026" s="16" t="s">
        <v>78</v>
      </c>
      <c r="C20026" s="16" t="s">
        <v>332</v>
      </c>
      <c r="D20026" s="17">
        <v>0</v>
      </c>
      <c r="E20026" s="17">
        <v>0</v>
      </c>
      <c r="F20026" s="17">
        <v>0</v>
      </c>
      <c r="G20026" s="17">
        <v>0</v>
      </c>
      <c r="H20026" s="17">
        <v>5</v>
      </c>
    </row>
    <row r="20027" spans="1:8">
      <c r="A20027" s="15">
        <v>20022</v>
      </c>
      <c r="B20027" s="16" t="s">
        <v>78</v>
      </c>
      <c r="C20027" s="16" t="s">
        <v>333</v>
      </c>
      <c r="D20027" s="17">
        <v>0</v>
      </c>
      <c r="E20027" s="17">
        <v>0</v>
      </c>
      <c r="F20027" s="17">
        <v>12</v>
      </c>
      <c r="G20027" s="17">
        <v>6</v>
      </c>
      <c r="H20027" s="17">
        <v>23</v>
      </c>
    </row>
    <row r="20028" spans="1:8">
      <c r="A20028" s="15">
        <v>20023</v>
      </c>
      <c r="B20028" s="16" t="s">
        <v>79</v>
      </c>
      <c r="C20028" s="16" t="s">
        <v>97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79</v>
      </c>
      <c r="C20029" s="16" t="s">
        <v>347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79</v>
      </c>
      <c r="C20030" s="16" t="s">
        <v>98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79</v>
      </c>
      <c r="C20031" s="16" t="s">
        <v>99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79</v>
      </c>
      <c r="C20032" s="16" t="s">
        <v>100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79</v>
      </c>
      <c r="C20033" s="16" t="s">
        <v>101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79</v>
      </c>
      <c r="C20034" s="16" t="s">
        <v>102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79</v>
      </c>
      <c r="C20035" s="16" t="s">
        <v>103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79</v>
      </c>
      <c r="C20036" s="16" t="s">
        <v>104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79</v>
      </c>
      <c r="C20037" s="16" t="s">
        <v>105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79</v>
      </c>
      <c r="C20038" s="16" t="s">
        <v>106</v>
      </c>
      <c r="D20038" s="17">
        <v>0</v>
      </c>
      <c r="E20038" s="17">
        <v>0</v>
      </c>
      <c r="F20038" s="17">
        <v>0</v>
      </c>
      <c r="G20038" s="17">
        <v>0</v>
      </c>
      <c r="H20038" s="17">
        <v>0</v>
      </c>
    </row>
    <row r="20039" spans="1:8">
      <c r="A20039" s="15">
        <v>20034</v>
      </c>
      <c r="B20039" s="16" t="s">
        <v>79</v>
      </c>
      <c r="C20039" s="16" t="s">
        <v>107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79</v>
      </c>
      <c r="C20040" s="16" t="s">
        <v>108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79</v>
      </c>
      <c r="C20041" s="16" t="s">
        <v>109</v>
      </c>
      <c r="D20041" s="17">
        <v>0</v>
      </c>
      <c r="E20041" s="17">
        <v>0</v>
      </c>
      <c r="F20041" s="17">
        <v>0</v>
      </c>
      <c r="G20041" s="17">
        <v>0</v>
      </c>
      <c r="H20041" s="17">
        <v>0</v>
      </c>
    </row>
    <row r="20042" spans="1:8">
      <c r="A20042" s="15">
        <v>20037</v>
      </c>
      <c r="B20042" s="16" t="s">
        <v>79</v>
      </c>
      <c r="C20042" s="16" t="s">
        <v>110</v>
      </c>
      <c r="D20042" s="17">
        <v>637</v>
      </c>
      <c r="E20042" s="17">
        <v>352</v>
      </c>
      <c r="F20042" s="17">
        <v>1621</v>
      </c>
      <c r="G20042" s="17">
        <v>786</v>
      </c>
      <c r="H20042" s="17">
        <v>3398</v>
      </c>
    </row>
    <row r="20043" spans="1:8">
      <c r="A20043" s="15">
        <v>20038</v>
      </c>
      <c r="B20043" s="16" t="s">
        <v>79</v>
      </c>
      <c r="C20043" s="16" t="s">
        <v>348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79</v>
      </c>
      <c r="C20044" s="16" t="s">
        <v>111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79</v>
      </c>
      <c r="C20045" s="16" t="s">
        <v>112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79</v>
      </c>
      <c r="C20046" s="16" t="s">
        <v>113</v>
      </c>
      <c r="D20046" s="17">
        <v>0</v>
      </c>
      <c r="E20046" s="17">
        <v>0</v>
      </c>
      <c r="F20046" s="17">
        <v>0</v>
      </c>
      <c r="G20046" s="17">
        <v>4</v>
      </c>
      <c r="H20046" s="17">
        <v>0</v>
      </c>
    </row>
    <row r="20047" spans="1:8">
      <c r="A20047" s="15">
        <v>20042</v>
      </c>
      <c r="B20047" s="16" t="s">
        <v>79</v>
      </c>
      <c r="C20047" s="16" t="s">
        <v>114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79</v>
      </c>
      <c r="C20048" s="16" t="s">
        <v>115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79</v>
      </c>
      <c r="C20049" s="16" t="s">
        <v>116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79</v>
      </c>
      <c r="C20050" s="16" t="s">
        <v>117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79</v>
      </c>
      <c r="C20051" s="16" t="s">
        <v>118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79</v>
      </c>
      <c r="C20052" s="16" t="s">
        <v>119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79</v>
      </c>
      <c r="C20053" s="16" t="s">
        <v>120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79</v>
      </c>
      <c r="C20054" s="16" t="s">
        <v>121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79</v>
      </c>
      <c r="C20055" s="16" t="s">
        <v>122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79</v>
      </c>
      <c r="C20056" s="16" t="s">
        <v>123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79</v>
      </c>
      <c r="C20057" s="16" t="s">
        <v>124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79</v>
      </c>
      <c r="C20058" s="16" t="s">
        <v>380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79</v>
      </c>
      <c r="C20059" s="16" t="s">
        <v>372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79</v>
      </c>
      <c r="C20060" s="16" t="s">
        <v>125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79</v>
      </c>
      <c r="C20061" s="16" t="s">
        <v>126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79</v>
      </c>
      <c r="C20062" s="16" t="s">
        <v>127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79</v>
      </c>
      <c r="C20063" s="16" t="s">
        <v>128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79</v>
      </c>
      <c r="C20064" s="16" t="s">
        <v>129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79</v>
      </c>
      <c r="C20065" s="16" t="s">
        <v>130</v>
      </c>
      <c r="D20065" s="17">
        <v>0</v>
      </c>
      <c r="E20065" s="17">
        <v>0</v>
      </c>
      <c r="F20065" s="17">
        <v>0</v>
      </c>
      <c r="G20065" s="17">
        <v>0</v>
      </c>
      <c r="H20065" s="17">
        <v>0</v>
      </c>
    </row>
    <row r="20066" spans="1:8">
      <c r="A20066" s="15">
        <v>20061</v>
      </c>
      <c r="B20066" s="16" t="s">
        <v>79</v>
      </c>
      <c r="C20066" s="16" t="s">
        <v>131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79</v>
      </c>
      <c r="C20067" s="16" t="s">
        <v>132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79</v>
      </c>
      <c r="C20068" s="16" t="s">
        <v>381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79</v>
      </c>
      <c r="C20069" s="16" t="s">
        <v>133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79</v>
      </c>
      <c r="C20070" s="16" t="s">
        <v>134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79</v>
      </c>
      <c r="C20071" s="16" t="s">
        <v>135</v>
      </c>
      <c r="D20071" s="17">
        <v>0</v>
      </c>
      <c r="E20071" s="17">
        <v>0</v>
      </c>
      <c r="F20071" s="17">
        <v>6</v>
      </c>
      <c r="G20071" s="17">
        <v>0</v>
      </c>
      <c r="H20071" s="17">
        <v>4</v>
      </c>
    </row>
    <row r="20072" spans="1:8">
      <c r="A20072" s="15">
        <v>20067</v>
      </c>
      <c r="B20072" s="16" t="s">
        <v>79</v>
      </c>
      <c r="C20072" s="16" t="s">
        <v>136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79</v>
      </c>
      <c r="C20073" s="16" t="s">
        <v>137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79</v>
      </c>
      <c r="C20074" s="16" t="s">
        <v>138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79</v>
      </c>
      <c r="C20075" s="16" t="s">
        <v>139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79</v>
      </c>
      <c r="C20076" s="16" t="s">
        <v>140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79</v>
      </c>
      <c r="C20077" s="16" t="s">
        <v>141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79</v>
      </c>
      <c r="C20078" s="16" t="s">
        <v>142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79</v>
      </c>
      <c r="C20079" s="16" t="s">
        <v>143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79</v>
      </c>
      <c r="C20080" s="16" t="s">
        <v>144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79</v>
      </c>
      <c r="C20081" s="16" t="s">
        <v>349</v>
      </c>
      <c r="D20081" s="17">
        <v>0</v>
      </c>
      <c r="E20081" s="17">
        <v>0</v>
      </c>
      <c r="F20081" s="17">
        <v>0</v>
      </c>
      <c r="G20081" s="17">
        <v>5</v>
      </c>
      <c r="H20081" s="17">
        <v>3</v>
      </c>
    </row>
    <row r="20082" spans="1:8">
      <c r="A20082" s="15">
        <v>20077</v>
      </c>
      <c r="B20082" s="16" t="s">
        <v>79</v>
      </c>
      <c r="C20082" s="16" t="s">
        <v>145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79</v>
      </c>
      <c r="C20083" s="16" t="s">
        <v>146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79</v>
      </c>
      <c r="C20084" s="16" t="s">
        <v>147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79</v>
      </c>
      <c r="C20085" s="16" t="s">
        <v>148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79</v>
      </c>
      <c r="C20086" s="16" t="s">
        <v>350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79</v>
      </c>
      <c r="C20087" s="16" t="s">
        <v>149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79</v>
      </c>
      <c r="C20088" s="16" t="s">
        <v>150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79</v>
      </c>
      <c r="C20089" s="16" t="s">
        <v>351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79</v>
      </c>
      <c r="C20090" s="16" t="s">
        <v>151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79</v>
      </c>
      <c r="C20091" s="16" t="s">
        <v>152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79</v>
      </c>
      <c r="C20092" s="16" t="s">
        <v>352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79</v>
      </c>
      <c r="C20093" s="16" t="s">
        <v>153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79</v>
      </c>
      <c r="C20094" s="16" t="s">
        <v>154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79</v>
      </c>
      <c r="C20095" s="16" t="s">
        <v>155</v>
      </c>
      <c r="D20095" s="17">
        <v>0</v>
      </c>
      <c r="E20095" s="17">
        <v>0</v>
      </c>
      <c r="F20095" s="17">
        <v>0</v>
      </c>
      <c r="G20095" s="17">
        <v>0</v>
      </c>
      <c r="H20095" s="17">
        <v>0</v>
      </c>
    </row>
    <row r="20096" spans="1:8">
      <c r="A20096" s="15">
        <v>20091</v>
      </c>
      <c r="B20096" s="16" t="s">
        <v>79</v>
      </c>
      <c r="C20096" s="16" t="s">
        <v>156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79</v>
      </c>
      <c r="C20097" s="16" t="s">
        <v>157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79</v>
      </c>
      <c r="C20098" s="16" t="s">
        <v>158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79</v>
      </c>
      <c r="C20099" s="16" t="s">
        <v>159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79</v>
      </c>
      <c r="C20100" s="16" t="s">
        <v>160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79</v>
      </c>
      <c r="C20101" s="16" t="s">
        <v>161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79</v>
      </c>
      <c r="C20102" s="16" t="s">
        <v>162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79</v>
      </c>
      <c r="C20103" s="16" t="s">
        <v>163</v>
      </c>
      <c r="D20103" s="17">
        <v>0</v>
      </c>
      <c r="E20103" s="17">
        <v>0</v>
      </c>
      <c r="F20103" s="17">
        <v>33</v>
      </c>
      <c r="G20103" s="17">
        <v>35</v>
      </c>
      <c r="H20103" s="17">
        <v>67</v>
      </c>
    </row>
    <row r="20104" spans="1:8">
      <c r="A20104" s="15">
        <v>20099</v>
      </c>
      <c r="B20104" s="16" t="s">
        <v>79</v>
      </c>
      <c r="C20104" s="16" t="s">
        <v>164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79</v>
      </c>
      <c r="C20105" s="16" t="s">
        <v>165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79</v>
      </c>
      <c r="C20106" s="16" t="s">
        <v>166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79</v>
      </c>
      <c r="C20107" s="16" t="s">
        <v>167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79</v>
      </c>
      <c r="C20108" s="16" t="s">
        <v>168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79</v>
      </c>
      <c r="C20109" s="16" t="s">
        <v>353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79</v>
      </c>
      <c r="C20110" s="16" t="s">
        <v>169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79</v>
      </c>
      <c r="C20111" s="16" t="s">
        <v>170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79</v>
      </c>
      <c r="C20112" s="16" t="s">
        <v>171</v>
      </c>
      <c r="D20112" s="17">
        <v>0</v>
      </c>
      <c r="E20112" s="17">
        <v>0</v>
      </c>
      <c r="F20112" s="17">
        <v>3</v>
      </c>
      <c r="G20112" s="17">
        <v>0</v>
      </c>
      <c r="H20112" s="17">
        <v>3</v>
      </c>
    </row>
    <row r="20113" spans="1:8">
      <c r="A20113" s="15">
        <v>20108</v>
      </c>
      <c r="B20113" s="16" t="s">
        <v>79</v>
      </c>
      <c r="C20113" s="16" t="s">
        <v>172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79</v>
      </c>
      <c r="C20114" s="16" t="s">
        <v>173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79</v>
      </c>
      <c r="C20115" s="16" t="s">
        <v>174</v>
      </c>
      <c r="D20115" s="17">
        <v>0</v>
      </c>
      <c r="E20115" s="17">
        <v>0</v>
      </c>
      <c r="F20115" s="17">
        <v>0</v>
      </c>
      <c r="G20115" s="17">
        <v>0</v>
      </c>
      <c r="H20115" s="17">
        <v>0</v>
      </c>
    </row>
    <row r="20116" spans="1:8">
      <c r="A20116" s="15">
        <v>20111</v>
      </c>
      <c r="B20116" s="16" t="s">
        <v>79</v>
      </c>
      <c r="C20116" s="16" t="s">
        <v>175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79</v>
      </c>
      <c r="C20117" s="16" t="s">
        <v>176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79</v>
      </c>
      <c r="C20118" s="16" t="s">
        <v>177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79</v>
      </c>
      <c r="C20119" s="16" t="s">
        <v>178</v>
      </c>
      <c r="D20119" s="17">
        <v>0</v>
      </c>
      <c r="E20119" s="17">
        <v>0</v>
      </c>
      <c r="F20119" s="17">
        <v>3</v>
      </c>
      <c r="G20119" s="17">
        <v>9</v>
      </c>
      <c r="H20119" s="17">
        <v>13</v>
      </c>
    </row>
    <row r="20120" spans="1:8">
      <c r="A20120" s="15">
        <v>20115</v>
      </c>
      <c r="B20120" s="16" t="s">
        <v>79</v>
      </c>
      <c r="C20120" s="16" t="s">
        <v>179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79</v>
      </c>
      <c r="C20121" s="16" t="s">
        <v>180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79</v>
      </c>
      <c r="C20122" s="16" t="s">
        <v>181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79</v>
      </c>
      <c r="C20123" s="16" t="s">
        <v>182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79</v>
      </c>
      <c r="C20124" s="16" t="s">
        <v>183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79</v>
      </c>
      <c r="C20125" s="16" t="s">
        <v>184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79</v>
      </c>
      <c r="C20126" s="16" t="s">
        <v>185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79</v>
      </c>
      <c r="C20127" s="16" t="s">
        <v>186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79</v>
      </c>
      <c r="C20128" s="16" t="s">
        <v>354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79</v>
      </c>
      <c r="C20129" s="16" t="s">
        <v>187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79</v>
      </c>
      <c r="C20130" s="16" t="s">
        <v>188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79</v>
      </c>
      <c r="C20131" s="16" t="s">
        <v>189</v>
      </c>
      <c r="D20131" s="17">
        <v>0</v>
      </c>
      <c r="E20131" s="17">
        <v>0</v>
      </c>
      <c r="F20131" s="17">
        <v>0</v>
      </c>
      <c r="G20131" s="17">
        <v>0</v>
      </c>
      <c r="H20131" s="17">
        <v>0</v>
      </c>
    </row>
    <row r="20132" spans="1:8">
      <c r="A20132" s="15">
        <v>20127</v>
      </c>
      <c r="B20132" s="16" t="s">
        <v>79</v>
      </c>
      <c r="C20132" s="16" t="s">
        <v>190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79</v>
      </c>
      <c r="C20133" s="16" t="s">
        <v>191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79</v>
      </c>
      <c r="C20134" s="16" t="s">
        <v>192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79</v>
      </c>
      <c r="C20135" s="16" t="s">
        <v>355</v>
      </c>
      <c r="D20135" s="17">
        <v>0</v>
      </c>
      <c r="E20135" s="17">
        <v>0</v>
      </c>
      <c r="F20135" s="17">
        <v>0</v>
      </c>
      <c r="G20135" s="17">
        <v>0</v>
      </c>
      <c r="H20135" s="17">
        <v>0</v>
      </c>
    </row>
    <row r="20136" spans="1:8">
      <c r="A20136" s="15">
        <v>20131</v>
      </c>
      <c r="B20136" s="16" t="s">
        <v>79</v>
      </c>
      <c r="C20136" s="16" t="s">
        <v>193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79</v>
      </c>
      <c r="C20137" s="16" t="s">
        <v>194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79</v>
      </c>
      <c r="C20138" s="16" t="s">
        <v>195</v>
      </c>
      <c r="D20138" s="17">
        <v>0</v>
      </c>
      <c r="E20138" s="17">
        <v>0</v>
      </c>
      <c r="F20138" s="17">
        <v>15</v>
      </c>
      <c r="G20138" s="17">
        <v>3</v>
      </c>
      <c r="H20138" s="17">
        <v>19</v>
      </c>
    </row>
    <row r="20139" spans="1:8">
      <c r="A20139" s="15">
        <v>20134</v>
      </c>
      <c r="B20139" s="16" t="s">
        <v>79</v>
      </c>
      <c r="C20139" s="16" t="s">
        <v>196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79</v>
      </c>
      <c r="C20140" s="16" t="s">
        <v>197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79</v>
      </c>
      <c r="C20141" s="16" t="s">
        <v>198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79</v>
      </c>
      <c r="C20142" s="16" t="s">
        <v>199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79</v>
      </c>
      <c r="C20143" s="16" t="s">
        <v>200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79</v>
      </c>
      <c r="C20144" s="16" t="s">
        <v>201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79</v>
      </c>
      <c r="C20145" s="16" t="s">
        <v>202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79</v>
      </c>
      <c r="C20146" s="16" t="s">
        <v>203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79</v>
      </c>
      <c r="C20147" s="16" t="s">
        <v>204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79</v>
      </c>
      <c r="C20148" s="16" t="s">
        <v>205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79</v>
      </c>
      <c r="C20149" s="16" t="s">
        <v>356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79</v>
      </c>
      <c r="C20150" s="16" t="s">
        <v>206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79</v>
      </c>
      <c r="C20151" s="16" t="s">
        <v>207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79</v>
      </c>
      <c r="C20152" s="16" t="s">
        <v>208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79</v>
      </c>
      <c r="C20153" s="16" t="s">
        <v>209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79</v>
      </c>
      <c r="C20154" s="16" t="s">
        <v>357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79</v>
      </c>
      <c r="C20155" s="16" t="s">
        <v>358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79</v>
      </c>
      <c r="C20156" s="16" t="s">
        <v>359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79</v>
      </c>
      <c r="C20157" s="16" t="s">
        <v>210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79</v>
      </c>
      <c r="C20158" s="16" t="s">
        <v>360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79</v>
      </c>
      <c r="C20159" s="16" t="s">
        <v>211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79</v>
      </c>
      <c r="C20160" s="16" t="s">
        <v>212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79</v>
      </c>
      <c r="C20161" s="16" t="s">
        <v>213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79</v>
      </c>
      <c r="C20162" s="16" t="s">
        <v>214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79</v>
      </c>
      <c r="C20163" s="16" t="s">
        <v>215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79</v>
      </c>
      <c r="C20164" s="16" t="s">
        <v>216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79</v>
      </c>
      <c r="C20165" s="16" t="s">
        <v>217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79</v>
      </c>
      <c r="C20166" s="16" t="s">
        <v>218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79</v>
      </c>
      <c r="C20167" s="16" t="s">
        <v>219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79</v>
      </c>
      <c r="C20168" s="16" t="s">
        <v>361</v>
      </c>
      <c r="D20168" s="17">
        <v>0</v>
      </c>
      <c r="E20168" s="17">
        <v>0</v>
      </c>
      <c r="F20168" s="17">
        <v>0</v>
      </c>
      <c r="G20168" s="17">
        <v>0</v>
      </c>
      <c r="H20168" s="17">
        <v>0</v>
      </c>
    </row>
    <row r="20169" spans="1:8">
      <c r="A20169" s="15">
        <v>20164</v>
      </c>
      <c r="B20169" s="16" t="s">
        <v>79</v>
      </c>
      <c r="C20169" s="16" t="s">
        <v>220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79</v>
      </c>
      <c r="C20170" s="16" t="s">
        <v>221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79</v>
      </c>
      <c r="C20171" s="16" t="s">
        <v>222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79</v>
      </c>
      <c r="C20172" s="16" t="s">
        <v>223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79</v>
      </c>
      <c r="C20173" s="16" t="s">
        <v>224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79</v>
      </c>
      <c r="C20174" s="16" t="s">
        <v>225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79</v>
      </c>
      <c r="C20175" s="16" t="s">
        <v>226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79</v>
      </c>
      <c r="C20176" s="16" t="s">
        <v>227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79</v>
      </c>
      <c r="C20177" s="16" t="s">
        <v>228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79</v>
      </c>
      <c r="C20178" s="16" t="s">
        <v>373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79</v>
      </c>
      <c r="C20179" s="16" t="s">
        <v>229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79</v>
      </c>
      <c r="C20180" s="16" t="s">
        <v>230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79</v>
      </c>
      <c r="C20181" s="16" t="s">
        <v>231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79</v>
      </c>
      <c r="C20182" s="16" t="s">
        <v>232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79</v>
      </c>
      <c r="C20183" s="16" t="s">
        <v>233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79</v>
      </c>
      <c r="C20184" s="16" t="s">
        <v>362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79</v>
      </c>
      <c r="C20185" s="16" t="s">
        <v>234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79</v>
      </c>
      <c r="C20186" s="16" t="s">
        <v>235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79</v>
      </c>
      <c r="C20187" s="16" t="s">
        <v>236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79</v>
      </c>
      <c r="C20188" s="16" t="s">
        <v>237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79</v>
      </c>
      <c r="C20189" s="16" t="s">
        <v>238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79</v>
      </c>
      <c r="C20190" s="16" t="s">
        <v>239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79</v>
      </c>
      <c r="C20191" s="16" t="s">
        <v>374</v>
      </c>
      <c r="D20191" s="17">
        <v>0</v>
      </c>
      <c r="E20191" s="17">
        <v>0</v>
      </c>
      <c r="F20191" s="17">
        <v>0</v>
      </c>
      <c r="G20191" s="17">
        <v>0</v>
      </c>
      <c r="H20191" s="17">
        <v>0</v>
      </c>
    </row>
    <row r="20192" spans="1:8">
      <c r="A20192" s="15">
        <v>20187</v>
      </c>
      <c r="B20192" s="16" t="s">
        <v>79</v>
      </c>
      <c r="C20192" s="16" t="s">
        <v>240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79</v>
      </c>
      <c r="C20193" s="16" t="s">
        <v>241</v>
      </c>
      <c r="D20193" s="17">
        <v>0</v>
      </c>
      <c r="E20193" s="17">
        <v>0</v>
      </c>
      <c r="F20193" s="17">
        <v>0</v>
      </c>
      <c r="G20193" s="17">
        <v>0</v>
      </c>
      <c r="H20193" s="17">
        <v>0</v>
      </c>
    </row>
    <row r="20194" spans="1:8">
      <c r="A20194" s="15">
        <v>20189</v>
      </c>
      <c r="B20194" s="16" t="s">
        <v>79</v>
      </c>
      <c r="C20194" s="16" t="s">
        <v>382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79</v>
      </c>
      <c r="C20195" s="16" t="s">
        <v>242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79</v>
      </c>
      <c r="C20196" s="16" t="s">
        <v>243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79</v>
      </c>
      <c r="C20197" s="16" t="s">
        <v>244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79</v>
      </c>
      <c r="C20198" s="16" t="s">
        <v>245</v>
      </c>
      <c r="D20198" s="17">
        <v>0</v>
      </c>
      <c r="E20198" s="17">
        <v>0</v>
      </c>
      <c r="F20198" s="17">
        <v>7</v>
      </c>
      <c r="G20198" s="17">
        <v>0</v>
      </c>
      <c r="H20198" s="17">
        <v>5</v>
      </c>
    </row>
    <row r="20199" spans="1:8">
      <c r="A20199" s="15">
        <v>20194</v>
      </c>
      <c r="B20199" s="16" t="s">
        <v>79</v>
      </c>
      <c r="C20199" s="16" t="s">
        <v>246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79</v>
      </c>
      <c r="C20200" s="16" t="s">
        <v>247</v>
      </c>
      <c r="D20200" s="17">
        <v>0</v>
      </c>
      <c r="E20200" s="17">
        <v>0</v>
      </c>
      <c r="F20200" s="17">
        <v>25</v>
      </c>
      <c r="G20200" s="17">
        <v>5</v>
      </c>
      <c r="H20200" s="17">
        <v>32</v>
      </c>
    </row>
    <row r="20201" spans="1:8">
      <c r="A20201" s="15">
        <v>20196</v>
      </c>
      <c r="B20201" s="16" t="s">
        <v>79</v>
      </c>
      <c r="C20201" s="16" t="s">
        <v>248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79</v>
      </c>
      <c r="C20202" s="16" t="s">
        <v>249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79</v>
      </c>
      <c r="C20203" s="16" t="s">
        <v>250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79</v>
      </c>
      <c r="C20204" s="16" t="s">
        <v>251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79</v>
      </c>
      <c r="C20205" s="16" t="s">
        <v>252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79</v>
      </c>
      <c r="C20206" s="16" t="s">
        <v>253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79</v>
      </c>
      <c r="C20207" s="16" t="s">
        <v>254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79</v>
      </c>
      <c r="C20208" s="16" t="s">
        <v>255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79</v>
      </c>
      <c r="C20209" s="16" t="s">
        <v>256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79</v>
      </c>
      <c r="C20210" s="16" t="s">
        <v>257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79</v>
      </c>
      <c r="C20211" s="16" t="s">
        <v>258</v>
      </c>
      <c r="D20211" s="17">
        <v>0</v>
      </c>
      <c r="E20211" s="17">
        <v>0</v>
      </c>
      <c r="F20211" s="17">
        <v>0</v>
      </c>
      <c r="G20211" s="17">
        <v>0</v>
      </c>
      <c r="H20211" s="17">
        <v>0</v>
      </c>
    </row>
    <row r="20212" spans="1:8">
      <c r="A20212" s="15">
        <v>20207</v>
      </c>
      <c r="B20212" s="16" t="s">
        <v>79</v>
      </c>
      <c r="C20212" s="16" t="s">
        <v>259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79</v>
      </c>
      <c r="C20213" s="16" t="s">
        <v>260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79</v>
      </c>
      <c r="C20214" s="16" t="s">
        <v>261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79</v>
      </c>
      <c r="C20215" s="16" t="s">
        <v>262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79</v>
      </c>
      <c r="C20216" s="16" t="s">
        <v>263</v>
      </c>
      <c r="D20216" s="17">
        <v>0</v>
      </c>
      <c r="E20216" s="17">
        <v>0</v>
      </c>
      <c r="F20216" s="17">
        <v>3</v>
      </c>
      <c r="G20216" s="17">
        <v>0</v>
      </c>
      <c r="H20216" s="17">
        <v>3</v>
      </c>
    </row>
    <row r="20217" spans="1:8">
      <c r="A20217" s="15">
        <v>20212</v>
      </c>
      <c r="B20217" s="16" t="s">
        <v>79</v>
      </c>
      <c r="C20217" s="16" t="s">
        <v>264</v>
      </c>
      <c r="D20217" s="17">
        <v>0</v>
      </c>
      <c r="E20217" s="17">
        <v>0</v>
      </c>
      <c r="F20217" s="17">
        <v>0</v>
      </c>
      <c r="G20217" s="17">
        <v>0</v>
      </c>
      <c r="H20217" s="17">
        <v>0</v>
      </c>
    </row>
    <row r="20218" spans="1:8">
      <c r="A20218" s="15">
        <v>20213</v>
      </c>
      <c r="B20218" s="16" t="s">
        <v>79</v>
      </c>
      <c r="C20218" s="16" t="s">
        <v>265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79</v>
      </c>
      <c r="C20219" s="16" t="s">
        <v>266</v>
      </c>
      <c r="D20219" s="17">
        <v>0</v>
      </c>
      <c r="E20219" s="17">
        <v>0</v>
      </c>
      <c r="F20219" s="17">
        <v>4</v>
      </c>
      <c r="G20219" s="17">
        <v>0</v>
      </c>
      <c r="H20219" s="17">
        <v>4</v>
      </c>
    </row>
    <row r="20220" spans="1:8">
      <c r="A20220" s="15">
        <v>20215</v>
      </c>
      <c r="B20220" s="16" t="s">
        <v>79</v>
      </c>
      <c r="C20220" s="16" t="s">
        <v>267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79</v>
      </c>
      <c r="C20221" s="16" t="s">
        <v>268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79</v>
      </c>
      <c r="C20222" s="16" t="s">
        <v>269</v>
      </c>
      <c r="D20222" s="17">
        <v>5</v>
      </c>
      <c r="E20222" s="17">
        <v>0</v>
      </c>
      <c r="F20222" s="17">
        <v>8</v>
      </c>
      <c r="G20222" s="17">
        <v>0</v>
      </c>
      <c r="H20222" s="17">
        <v>11</v>
      </c>
    </row>
    <row r="20223" spans="1:8">
      <c r="A20223" s="15">
        <v>20218</v>
      </c>
      <c r="B20223" s="16" t="s">
        <v>79</v>
      </c>
      <c r="C20223" s="16" t="s">
        <v>363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79</v>
      </c>
      <c r="C20224" s="16" t="s">
        <v>270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79</v>
      </c>
      <c r="C20225" s="16" t="s">
        <v>271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79</v>
      </c>
      <c r="C20226" s="16" t="s">
        <v>272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79</v>
      </c>
      <c r="C20227" s="16" t="s">
        <v>273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79</v>
      </c>
      <c r="C20228" s="16" t="s">
        <v>274</v>
      </c>
      <c r="D20228" s="17">
        <v>0</v>
      </c>
      <c r="E20228" s="17">
        <v>0</v>
      </c>
      <c r="F20228" s="17">
        <v>4</v>
      </c>
      <c r="G20228" s="17">
        <v>0</v>
      </c>
      <c r="H20228" s="17">
        <v>4</v>
      </c>
    </row>
    <row r="20229" spans="1:8">
      <c r="A20229" s="15">
        <v>20224</v>
      </c>
      <c r="B20229" s="16" t="s">
        <v>79</v>
      </c>
      <c r="C20229" s="16" t="s">
        <v>275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79</v>
      </c>
      <c r="C20230" s="16" t="s">
        <v>276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79</v>
      </c>
      <c r="C20231" s="16" t="s">
        <v>277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79</v>
      </c>
      <c r="C20232" s="16" t="s">
        <v>278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79</v>
      </c>
      <c r="C20233" s="16" t="s">
        <v>364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79</v>
      </c>
      <c r="C20234" s="16" t="s">
        <v>279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79</v>
      </c>
      <c r="C20235" s="16" t="s">
        <v>280</v>
      </c>
      <c r="D20235" s="17">
        <v>0</v>
      </c>
      <c r="E20235" s="17">
        <v>0</v>
      </c>
      <c r="F20235" s="17">
        <v>10</v>
      </c>
      <c r="G20235" s="17">
        <v>0</v>
      </c>
      <c r="H20235" s="17">
        <v>9</v>
      </c>
    </row>
    <row r="20236" spans="1:8">
      <c r="A20236" s="15">
        <v>20231</v>
      </c>
      <c r="B20236" s="16" t="s">
        <v>79</v>
      </c>
      <c r="C20236" s="16" t="s">
        <v>281</v>
      </c>
      <c r="D20236" s="17">
        <v>0</v>
      </c>
      <c r="E20236" s="17">
        <v>0</v>
      </c>
      <c r="F20236" s="17">
        <v>0</v>
      </c>
      <c r="G20236" s="17">
        <v>0</v>
      </c>
      <c r="H20236" s="17">
        <v>0</v>
      </c>
    </row>
    <row r="20237" spans="1:8">
      <c r="A20237" s="15">
        <v>20232</v>
      </c>
      <c r="B20237" s="16" t="s">
        <v>79</v>
      </c>
      <c r="C20237" s="16" t="s">
        <v>282</v>
      </c>
      <c r="D20237" s="17">
        <v>0</v>
      </c>
      <c r="E20237" s="17">
        <v>0</v>
      </c>
      <c r="F20237" s="17">
        <v>3</v>
      </c>
      <c r="G20237" s="17">
        <v>4</v>
      </c>
      <c r="H20237" s="17">
        <v>0</v>
      </c>
    </row>
    <row r="20238" spans="1:8">
      <c r="A20238" s="15">
        <v>20233</v>
      </c>
      <c r="B20238" s="16" t="s">
        <v>79</v>
      </c>
      <c r="C20238" s="16" t="s">
        <v>283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79</v>
      </c>
      <c r="C20239" s="16" t="s">
        <v>284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79</v>
      </c>
      <c r="C20240" s="16" t="s">
        <v>285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79</v>
      </c>
      <c r="C20241" s="16" t="s">
        <v>375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79</v>
      </c>
      <c r="C20242" s="16" t="s">
        <v>286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79</v>
      </c>
      <c r="C20243" s="16" t="s">
        <v>287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79</v>
      </c>
      <c r="C20244" s="16" t="s">
        <v>288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79</v>
      </c>
      <c r="C20245" s="16" t="s">
        <v>289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79</v>
      </c>
      <c r="C20246" s="16" t="s">
        <v>290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79</v>
      </c>
      <c r="C20247" s="16" t="s">
        <v>291</v>
      </c>
      <c r="D20247" s="17">
        <v>0</v>
      </c>
      <c r="E20247" s="17">
        <v>0</v>
      </c>
      <c r="F20247" s="17">
        <v>0</v>
      </c>
      <c r="G20247" s="17">
        <v>0</v>
      </c>
      <c r="H20247" s="17">
        <v>0</v>
      </c>
    </row>
    <row r="20248" spans="1:8">
      <c r="A20248" s="15">
        <v>20243</v>
      </c>
      <c r="B20248" s="16" t="s">
        <v>79</v>
      </c>
      <c r="C20248" s="16" t="s">
        <v>292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79</v>
      </c>
      <c r="C20249" s="16" t="s">
        <v>293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79</v>
      </c>
      <c r="C20250" s="16" t="s">
        <v>365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79</v>
      </c>
      <c r="C20251" s="16" t="s">
        <v>294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79</v>
      </c>
      <c r="C20252" s="16" t="s">
        <v>295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79</v>
      </c>
      <c r="C20253" s="16" t="s">
        <v>296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79</v>
      </c>
      <c r="C20254" s="16" t="s">
        <v>297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79</v>
      </c>
      <c r="C20255" s="16" t="s">
        <v>298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79</v>
      </c>
      <c r="C20256" s="16" t="s">
        <v>299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79</v>
      </c>
      <c r="C20257" s="16" t="s">
        <v>300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79</v>
      </c>
      <c r="C20258" s="16" t="s">
        <v>301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79</v>
      </c>
      <c r="C20259" s="16" t="s">
        <v>366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79</v>
      </c>
      <c r="C20260" s="16" t="s">
        <v>302</v>
      </c>
      <c r="D20260" s="17">
        <v>0</v>
      </c>
      <c r="E20260" s="17">
        <v>0</v>
      </c>
      <c r="F20260" s="17">
        <v>3</v>
      </c>
      <c r="G20260" s="17">
        <v>0</v>
      </c>
      <c r="H20260" s="17">
        <v>3</v>
      </c>
    </row>
    <row r="20261" spans="1:8">
      <c r="A20261" s="15">
        <v>20256</v>
      </c>
      <c r="B20261" s="16" t="s">
        <v>79</v>
      </c>
      <c r="C20261" s="16" t="s">
        <v>383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79</v>
      </c>
      <c r="C20262" s="16" t="s">
        <v>384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79</v>
      </c>
      <c r="C20263" s="16" t="s">
        <v>385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79</v>
      </c>
      <c r="C20264" s="16" t="s">
        <v>386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79</v>
      </c>
      <c r="C20265" s="16" t="s">
        <v>387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79</v>
      </c>
      <c r="C20266" s="16" t="s">
        <v>303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79</v>
      </c>
      <c r="C20267" s="16" t="s">
        <v>304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79</v>
      </c>
      <c r="C20268" s="16" t="s">
        <v>376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79</v>
      </c>
      <c r="C20269" s="16" t="s">
        <v>305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79</v>
      </c>
      <c r="C20270" s="16" t="s">
        <v>306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79</v>
      </c>
      <c r="C20271" s="16" t="s">
        <v>307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79</v>
      </c>
      <c r="C20272" s="16" t="s">
        <v>308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79</v>
      </c>
      <c r="C20273" s="16" t="s">
        <v>309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79</v>
      </c>
      <c r="C20274" s="16" t="s">
        <v>310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79</v>
      </c>
      <c r="C20275" s="16" t="s">
        <v>311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79</v>
      </c>
      <c r="C20276" s="16" t="s">
        <v>312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79</v>
      </c>
      <c r="C20277" s="16" t="s">
        <v>313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79</v>
      </c>
      <c r="C20278" s="16" t="s">
        <v>314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79</v>
      </c>
      <c r="C20279" s="16" t="s">
        <v>388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79</v>
      </c>
      <c r="C20280" s="16" t="s">
        <v>367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79</v>
      </c>
      <c r="C20281" s="16" t="s">
        <v>315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79</v>
      </c>
      <c r="C20282" s="16" t="s">
        <v>316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79</v>
      </c>
      <c r="C20283" s="16" t="s">
        <v>317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79</v>
      </c>
      <c r="C20284" s="16" t="s">
        <v>318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79</v>
      </c>
      <c r="C20285" s="16" t="s">
        <v>319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79</v>
      </c>
      <c r="C20286" s="16" t="s">
        <v>320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79</v>
      </c>
      <c r="C20287" s="16" t="s">
        <v>321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79</v>
      </c>
      <c r="C20288" s="16" t="s">
        <v>377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79</v>
      </c>
      <c r="C20289" s="16" t="s">
        <v>322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79</v>
      </c>
      <c r="C20290" s="16" t="s">
        <v>323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79</v>
      </c>
      <c r="C20291" s="16" t="s">
        <v>324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79</v>
      </c>
      <c r="C20292" s="16" t="s">
        <v>325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79</v>
      </c>
      <c r="C20293" s="16" t="s">
        <v>368</v>
      </c>
      <c r="D20293" s="17">
        <v>0</v>
      </c>
      <c r="E20293" s="17">
        <v>0</v>
      </c>
      <c r="F20293" s="17">
        <v>0</v>
      </c>
      <c r="G20293" s="17">
        <v>0</v>
      </c>
      <c r="H20293" s="17">
        <v>0</v>
      </c>
    </row>
    <row r="20294" spans="1:8">
      <c r="A20294" s="15">
        <v>20289</v>
      </c>
      <c r="B20294" s="16" t="s">
        <v>79</v>
      </c>
      <c r="C20294" s="16" t="s">
        <v>326</v>
      </c>
      <c r="D20294" s="17">
        <v>0</v>
      </c>
      <c r="E20294" s="17">
        <v>0</v>
      </c>
      <c r="F20294" s="17">
        <v>6</v>
      </c>
      <c r="G20294" s="17">
        <v>4</v>
      </c>
      <c r="H20294" s="17">
        <v>9</v>
      </c>
    </row>
    <row r="20295" spans="1:8">
      <c r="A20295" s="15">
        <v>20290</v>
      </c>
      <c r="B20295" s="16" t="s">
        <v>79</v>
      </c>
      <c r="C20295" s="16" t="s">
        <v>327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79</v>
      </c>
      <c r="C20296" s="16" t="s">
        <v>328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79</v>
      </c>
      <c r="C20297" s="16" t="s">
        <v>329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79</v>
      </c>
      <c r="C20298" s="16" t="s">
        <v>379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79</v>
      </c>
      <c r="C20299" s="16" t="s">
        <v>369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79</v>
      </c>
      <c r="C20300" s="16" t="s">
        <v>389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79</v>
      </c>
      <c r="C20301" s="16" t="s">
        <v>390</v>
      </c>
      <c r="D20301" s="17">
        <v>0</v>
      </c>
      <c r="E20301" s="17">
        <v>0</v>
      </c>
      <c r="F20301" s="17">
        <v>0</v>
      </c>
      <c r="G20301" s="17">
        <v>0</v>
      </c>
      <c r="H20301" s="17">
        <v>0</v>
      </c>
    </row>
    <row r="20302" spans="1:8">
      <c r="A20302" s="15">
        <v>20297</v>
      </c>
      <c r="B20302" s="16" t="s">
        <v>79</v>
      </c>
      <c r="C20302" s="16" t="s">
        <v>330</v>
      </c>
      <c r="D20302" s="17">
        <v>0</v>
      </c>
      <c r="E20302" s="17">
        <v>0</v>
      </c>
      <c r="F20302" s="17">
        <v>0</v>
      </c>
      <c r="G20302" s="17">
        <v>3</v>
      </c>
      <c r="H20302" s="17">
        <v>3</v>
      </c>
    </row>
    <row r="20303" spans="1:8">
      <c r="A20303" s="15">
        <v>20298</v>
      </c>
      <c r="B20303" s="16" t="s">
        <v>79</v>
      </c>
      <c r="C20303" s="16" t="s">
        <v>391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79</v>
      </c>
      <c r="C20304" s="16" t="s">
        <v>392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79</v>
      </c>
      <c r="C20305" s="16" t="s">
        <v>393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79</v>
      </c>
      <c r="C20306" s="16" t="s">
        <v>331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79</v>
      </c>
      <c r="C20307" s="16" t="s">
        <v>394</v>
      </c>
      <c r="D20307" s="17">
        <v>672</v>
      </c>
      <c r="E20307" s="17">
        <v>362</v>
      </c>
      <c r="F20307" s="17">
        <v>1910</v>
      </c>
      <c r="G20307" s="17">
        <v>964</v>
      </c>
      <c r="H20307" s="17">
        <v>3905</v>
      </c>
    </row>
    <row r="20308" spans="1:8">
      <c r="A20308" s="15">
        <v>20303</v>
      </c>
      <c r="B20308" s="16" t="s">
        <v>79</v>
      </c>
      <c r="C20308" s="16" t="s">
        <v>332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79</v>
      </c>
      <c r="C20309" s="16" t="s">
        <v>333</v>
      </c>
      <c r="D20309" s="17">
        <v>0</v>
      </c>
      <c r="E20309" s="17">
        <v>0</v>
      </c>
      <c r="F20309" s="17">
        <v>0</v>
      </c>
      <c r="G20309" s="17">
        <v>0</v>
      </c>
      <c r="H20309" s="17">
        <v>3</v>
      </c>
    </row>
    <row r="20310" spans="1:8">
      <c r="A20310" s="15">
        <v>20305</v>
      </c>
      <c r="B20310" s="16" t="s">
        <v>80</v>
      </c>
      <c r="C20310" s="16" t="s">
        <v>97</v>
      </c>
      <c r="D20310" s="17">
        <v>5</v>
      </c>
      <c r="E20310" s="17">
        <v>6</v>
      </c>
      <c r="F20310" s="17">
        <v>47</v>
      </c>
      <c r="G20310" s="17">
        <v>12</v>
      </c>
      <c r="H20310" s="17">
        <v>69</v>
      </c>
    </row>
    <row r="20311" spans="1:8">
      <c r="A20311" s="15">
        <v>20306</v>
      </c>
      <c r="B20311" s="16" t="s">
        <v>80</v>
      </c>
      <c r="C20311" s="16" t="s">
        <v>347</v>
      </c>
      <c r="D20311" s="17">
        <v>0</v>
      </c>
      <c r="E20311" s="17">
        <v>0</v>
      </c>
      <c r="F20311" s="17">
        <v>0</v>
      </c>
      <c r="G20311" s="17">
        <v>0</v>
      </c>
      <c r="H20311" s="17">
        <v>0</v>
      </c>
    </row>
    <row r="20312" spans="1:8">
      <c r="A20312" s="15">
        <v>20307</v>
      </c>
      <c r="B20312" s="16" t="s">
        <v>80</v>
      </c>
      <c r="C20312" s="16" t="s">
        <v>98</v>
      </c>
      <c r="D20312" s="17">
        <v>0</v>
      </c>
      <c r="E20312" s="17">
        <v>3</v>
      </c>
      <c r="F20312" s="17">
        <v>11</v>
      </c>
      <c r="G20312" s="17">
        <v>0</v>
      </c>
      <c r="H20312" s="17">
        <v>17</v>
      </c>
    </row>
    <row r="20313" spans="1:8">
      <c r="A20313" s="15">
        <v>20308</v>
      </c>
      <c r="B20313" s="16" t="s">
        <v>80</v>
      </c>
      <c r="C20313" s="16" t="s">
        <v>99</v>
      </c>
      <c r="D20313" s="17">
        <v>0</v>
      </c>
      <c r="E20313" s="17">
        <v>0</v>
      </c>
      <c r="F20313" s="17">
        <v>0</v>
      </c>
      <c r="G20313" s="17">
        <v>0</v>
      </c>
      <c r="H20313" s="17">
        <v>0</v>
      </c>
    </row>
    <row r="20314" spans="1:8">
      <c r="A20314" s="15">
        <v>20309</v>
      </c>
      <c r="B20314" s="16" t="s">
        <v>80</v>
      </c>
      <c r="C20314" s="16" t="s">
        <v>100</v>
      </c>
      <c r="D20314" s="17">
        <v>0</v>
      </c>
      <c r="E20314" s="17">
        <v>0</v>
      </c>
      <c r="F20314" s="17">
        <v>0</v>
      </c>
      <c r="G20314" s="17">
        <v>0</v>
      </c>
      <c r="H20314" s="17">
        <v>0</v>
      </c>
    </row>
    <row r="20315" spans="1:8">
      <c r="A20315" s="15">
        <v>20310</v>
      </c>
      <c r="B20315" s="16" t="s">
        <v>80</v>
      </c>
      <c r="C20315" s="16" t="s">
        <v>101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80</v>
      </c>
      <c r="C20316" s="16" t="s">
        <v>102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80</v>
      </c>
      <c r="C20317" s="16" t="s">
        <v>103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80</v>
      </c>
      <c r="C20318" s="16" t="s">
        <v>104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80</v>
      </c>
      <c r="C20319" s="16" t="s">
        <v>105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80</v>
      </c>
      <c r="C20320" s="16" t="s">
        <v>106</v>
      </c>
      <c r="D20320" s="17">
        <v>4</v>
      </c>
      <c r="E20320" s="17">
        <v>6</v>
      </c>
      <c r="F20320" s="17">
        <v>56</v>
      </c>
      <c r="G20320" s="17">
        <v>22</v>
      </c>
      <c r="H20320" s="17">
        <v>88</v>
      </c>
    </row>
    <row r="20321" spans="1:8">
      <c r="A20321" s="15">
        <v>20316</v>
      </c>
      <c r="B20321" s="16" t="s">
        <v>80</v>
      </c>
      <c r="C20321" s="16" t="s">
        <v>107</v>
      </c>
      <c r="D20321" s="17">
        <v>0</v>
      </c>
      <c r="E20321" s="17">
        <v>0</v>
      </c>
      <c r="F20321" s="17">
        <v>0</v>
      </c>
      <c r="G20321" s="17">
        <v>0</v>
      </c>
      <c r="H20321" s="17">
        <v>0</v>
      </c>
    </row>
    <row r="20322" spans="1:8">
      <c r="A20322" s="15">
        <v>20317</v>
      </c>
      <c r="B20322" s="16" t="s">
        <v>80</v>
      </c>
      <c r="C20322" s="16" t="s">
        <v>108</v>
      </c>
      <c r="D20322" s="17">
        <v>0</v>
      </c>
      <c r="E20322" s="17">
        <v>0</v>
      </c>
      <c r="F20322" s="17">
        <v>3</v>
      </c>
      <c r="G20322" s="17">
        <v>4</v>
      </c>
      <c r="H20322" s="17">
        <v>7</v>
      </c>
    </row>
    <row r="20323" spans="1:8">
      <c r="A20323" s="15">
        <v>20318</v>
      </c>
      <c r="B20323" s="16" t="s">
        <v>80</v>
      </c>
      <c r="C20323" s="16" t="s">
        <v>109</v>
      </c>
      <c r="D20323" s="17">
        <v>0</v>
      </c>
      <c r="E20323" s="17">
        <v>0</v>
      </c>
      <c r="F20323" s="17">
        <v>0</v>
      </c>
      <c r="G20323" s="17">
        <v>0</v>
      </c>
      <c r="H20323" s="17">
        <v>0</v>
      </c>
    </row>
    <row r="20324" spans="1:8">
      <c r="A20324" s="15">
        <v>20319</v>
      </c>
      <c r="B20324" s="16" t="s">
        <v>80</v>
      </c>
      <c r="C20324" s="16" t="s">
        <v>110</v>
      </c>
      <c r="D20324" s="17">
        <v>22962</v>
      </c>
      <c r="E20324" s="17">
        <v>13972</v>
      </c>
      <c r="F20324" s="17">
        <v>41001</v>
      </c>
      <c r="G20324" s="17">
        <v>14822</v>
      </c>
      <c r="H20324" s="17">
        <v>92762</v>
      </c>
    </row>
    <row r="20325" spans="1:8">
      <c r="A20325" s="15">
        <v>20320</v>
      </c>
      <c r="B20325" s="16" t="s">
        <v>80</v>
      </c>
      <c r="C20325" s="16" t="s">
        <v>348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80</v>
      </c>
      <c r="C20326" s="16" t="s">
        <v>111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80</v>
      </c>
      <c r="C20327" s="16" t="s">
        <v>112</v>
      </c>
      <c r="D20327" s="17">
        <v>0</v>
      </c>
      <c r="E20327" s="17">
        <v>0</v>
      </c>
      <c r="F20327" s="17">
        <v>0</v>
      </c>
      <c r="G20327" s="17">
        <v>0</v>
      </c>
      <c r="H20327" s="17">
        <v>0</v>
      </c>
    </row>
    <row r="20328" spans="1:8">
      <c r="A20328" s="15">
        <v>20323</v>
      </c>
      <c r="B20328" s="16" t="s">
        <v>80</v>
      </c>
      <c r="C20328" s="16" t="s">
        <v>113</v>
      </c>
      <c r="D20328" s="17">
        <v>0</v>
      </c>
      <c r="E20328" s="17">
        <v>0</v>
      </c>
      <c r="F20328" s="17">
        <v>14</v>
      </c>
      <c r="G20328" s="17">
        <v>105</v>
      </c>
      <c r="H20328" s="17">
        <v>129</v>
      </c>
    </row>
    <row r="20329" spans="1:8">
      <c r="A20329" s="15">
        <v>20324</v>
      </c>
      <c r="B20329" s="16" t="s">
        <v>80</v>
      </c>
      <c r="C20329" s="16" t="s">
        <v>114</v>
      </c>
      <c r="D20329" s="17">
        <v>0</v>
      </c>
      <c r="E20329" s="17">
        <v>0</v>
      </c>
      <c r="F20329" s="17">
        <v>0</v>
      </c>
      <c r="G20329" s="17">
        <v>0</v>
      </c>
      <c r="H20329" s="17">
        <v>5</v>
      </c>
    </row>
    <row r="20330" spans="1:8">
      <c r="A20330" s="15">
        <v>20325</v>
      </c>
      <c r="B20330" s="16" t="s">
        <v>80</v>
      </c>
      <c r="C20330" s="16" t="s">
        <v>115</v>
      </c>
      <c r="D20330" s="17">
        <v>0</v>
      </c>
      <c r="E20330" s="17">
        <v>0</v>
      </c>
      <c r="F20330" s="17">
        <v>0</v>
      </c>
      <c r="G20330" s="17">
        <v>0</v>
      </c>
      <c r="H20330" s="17">
        <v>0</v>
      </c>
    </row>
    <row r="20331" spans="1:8">
      <c r="A20331" s="15">
        <v>20326</v>
      </c>
      <c r="B20331" s="16" t="s">
        <v>80</v>
      </c>
      <c r="C20331" s="16" t="s">
        <v>116</v>
      </c>
      <c r="D20331" s="17">
        <v>0</v>
      </c>
      <c r="E20331" s="17">
        <v>4</v>
      </c>
      <c r="F20331" s="17">
        <v>10</v>
      </c>
      <c r="G20331" s="17">
        <v>0</v>
      </c>
      <c r="H20331" s="17">
        <v>16</v>
      </c>
    </row>
    <row r="20332" spans="1:8">
      <c r="A20332" s="15">
        <v>20327</v>
      </c>
      <c r="B20332" s="16" t="s">
        <v>80</v>
      </c>
      <c r="C20332" s="16" t="s">
        <v>117</v>
      </c>
      <c r="D20332" s="17">
        <v>15</v>
      </c>
      <c r="E20332" s="17">
        <v>31</v>
      </c>
      <c r="F20332" s="17">
        <v>116</v>
      </c>
      <c r="G20332" s="17">
        <v>7</v>
      </c>
      <c r="H20332" s="17">
        <v>165</v>
      </c>
    </row>
    <row r="20333" spans="1:8">
      <c r="A20333" s="15">
        <v>20328</v>
      </c>
      <c r="B20333" s="16" t="s">
        <v>80</v>
      </c>
      <c r="C20333" s="16" t="s">
        <v>118</v>
      </c>
      <c r="D20333" s="17">
        <v>0</v>
      </c>
      <c r="E20333" s="17">
        <v>0</v>
      </c>
      <c r="F20333" s="17">
        <v>3</v>
      </c>
      <c r="G20333" s="17">
        <v>0</v>
      </c>
      <c r="H20333" s="17">
        <v>0</v>
      </c>
    </row>
    <row r="20334" spans="1:8">
      <c r="A20334" s="15">
        <v>20329</v>
      </c>
      <c r="B20334" s="16" t="s">
        <v>80</v>
      </c>
      <c r="C20334" s="16" t="s">
        <v>119</v>
      </c>
      <c r="D20334" s="17">
        <v>0</v>
      </c>
      <c r="E20334" s="17">
        <v>4</v>
      </c>
      <c r="F20334" s="17">
        <v>4</v>
      </c>
      <c r="G20334" s="17">
        <v>0</v>
      </c>
      <c r="H20334" s="17">
        <v>5</v>
      </c>
    </row>
    <row r="20335" spans="1:8">
      <c r="A20335" s="15">
        <v>20330</v>
      </c>
      <c r="B20335" s="16" t="s">
        <v>80</v>
      </c>
      <c r="C20335" s="16" t="s">
        <v>120</v>
      </c>
      <c r="D20335" s="17">
        <v>6</v>
      </c>
      <c r="E20335" s="17">
        <v>0</v>
      </c>
      <c r="F20335" s="17">
        <v>11</v>
      </c>
      <c r="G20335" s="17">
        <v>10</v>
      </c>
      <c r="H20335" s="17">
        <v>28</v>
      </c>
    </row>
    <row r="20336" spans="1:8">
      <c r="A20336" s="15">
        <v>20331</v>
      </c>
      <c r="B20336" s="16" t="s">
        <v>80</v>
      </c>
      <c r="C20336" s="16" t="s">
        <v>121</v>
      </c>
      <c r="D20336" s="17">
        <v>0</v>
      </c>
      <c r="E20336" s="17">
        <v>0</v>
      </c>
      <c r="F20336" s="17">
        <v>0</v>
      </c>
      <c r="G20336" s="17">
        <v>0</v>
      </c>
      <c r="H20336" s="17">
        <v>0</v>
      </c>
    </row>
    <row r="20337" spans="1:8">
      <c r="A20337" s="15">
        <v>20332</v>
      </c>
      <c r="B20337" s="16" t="s">
        <v>80</v>
      </c>
      <c r="C20337" s="16" t="s">
        <v>122</v>
      </c>
      <c r="D20337" s="17">
        <v>0</v>
      </c>
      <c r="E20337" s="17">
        <v>0</v>
      </c>
      <c r="F20337" s="17">
        <v>0</v>
      </c>
      <c r="G20337" s="17">
        <v>0</v>
      </c>
      <c r="H20337" s="17">
        <v>0</v>
      </c>
    </row>
    <row r="20338" spans="1:8">
      <c r="A20338" s="15">
        <v>20333</v>
      </c>
      <c r="B20338" s="16" t="s">
        <v>80</v>
      </c>
      <c r="C20338" s="16" t="s">
        <v>123</v>
      </c>
      <c r="D20338" s="17">
        <v>0</v>
      </c>
      <c r="E20338" s="17">
        <v>0</v>
      </c>
      <c r="F20338" s="17">
        <v>0</v>
      </c>
      <c r="G20338" s="17">
        <v>0</v>
      </c>
      <c r="H20338" s="17">
        <v>0</v>
      </c>
    </row>
    <row r="20339" spans="1:8">
      <c r="A20339" s="15">
        <v>20334</v>
      </c>
      <c r="B20339" s="16" t="s">
        <v>80</v>
      </c>
      <c r="C20339" s="16" t="s">
        <v>124</v>
      </c>
      <c r="D20339" s="17">
        <v>0</v>
      </c>
      <c r="E20339" s="17">
        <v>3</v>
      </c>
      <c r="F20339" s="17">
        <v>4</v>
      </c>
      <c r="G20339" s="17">
        <v>0</v>
      </c>
      <c r="H20339" s="17">
        <v>9</v>
      </c>
    </row>
    <row r="20340" spans="1:8">
      <c r="A20340" s="15">
        <v>20335</v>
      </c>
      <c r="B20340" s="16" t="s">
        <v>80</v>
      </c>
      <c r="C20340" s="16" t="s">
        <v>380</v>
      </c>
      <c r="D20340" s="17">
        <v>0</v>
      </c>
      <c r="E20340" s="17">
        <v>0</v>
      </c>
      <c r="F20340" s="17">
        <v>3</v>
      </c>
      <c r="G20340" s="17">
        <v>0</v>
      </c>
      <c r="H20340" s="17">
        <v>6</v>
      </c>
    </row>
    <row r="20341" spans="1:8">
      <c r="A20341" s="15">
        <v>20336</v>
      </c>
      <c r="B20341" s="16" t="s">
        <v>80</v>
      </c>
      <c r="C20341" s="16" t="s">
        <v>372</v>
      </c>
      <c r="D20341" s="17">
        <v>0</v>
      </c>
      <c r="E20341" s="17">
        <v>0</v>
      </c>
      <c r="F20341" s="17">
        <v>0</v>
      </c>
      <c r="G20341" s="17">
        <v>0</v>
      </c>
      <c r="H20341" s="17">
        <v>0</v>
      </c>
    </row>
    <row r="20342" spans="1:8">
      <c r="A20342" s="15">
        <v>20337</v>
      </c>
      <c r="B20342" s="16" t="s">
        <v>80</v>
      </c>
      <c r="C20342" s="16" t="s">
        <v>125</v>
      </c>
      <c r="D20342" s="17">
        <v>5</v>
      </c>
      <c r="E20342" s="17">
        <v>0</v>
      </c>
      <c r="F20342" s="17">
        <v>60</v>
      </c>
      <c r="G20342" s="17">
        <v>23</v>
      </c>
      <c r="H20342" s="17">
        <v>88</v>
      </c>
    </row>
    <row r="20343" spans="1:8">
      <c r="A20343" s="15">
        <v>20338</v>
      </c>
      <c r="B20343" s="16" t="s">
        <v>80</v>
      </c>
      <c r="C20343" s="16" t="s">
        <v>126</v>
      </c>
      <c r="D20343" s="17">
        <v>0</v>
      </c>
      <c r="E20343" s="17">
        <v>0</v>
      </c>
      <c r="F20343" s="17">
        <v>6</v>
      </c>
      <c r="G20343" s="17">
        <v>0</v>
      </c>
      <c r="H20343" s="17">
        <v>4</v>
      </c>
    </row>
    <row r="20344" spans="1:8">
      <c r="A20344" s="15">
        <v>20339</v>
      </c>
      <c r="B20344" s="16" t="s">
        <v>80</v>
      </c>
      <c r="C20344" s="16" t="s">
        <v>127</v>
      </c>
      <c r="D20344" s="17">
        <v>6</v>
      </c>
      <c r="E20344" s="17">
        <v>5</v>
      </c>
      <c r="F20344" s="17">
        <v>43</v>
      </c>
      <c r="G20344" s="17">
        <v>3</v>
      </c>
      <c r="H20344" s="17">
        <v>59</v>
      </c>
    </row>
    <row r="20345" spans="1:8">
      <c r="A20345" s="15">
        <v>20340</v>
      </c>
      <c r="B20345" s="16" t="s">
        <v>80</v>
      </c>
      <c r="C20345" s="16" t="s">
        <v>128</v>
      </c>
      <c r="D20345" s="17">
        <v>0</v>
      </c>
      <c r="E20345" s="17">
        <v>0</v>
      </c>
      <c r="F20345" s="17">
        <v>0</v>
      </c>
      <c r="G20345" s="17">
        <v>0</v>
      </c>
      <c r="H20345" s="17">
        <v>0</v>
      </c>
    </row>
    <row r="20346" spans="1:8">
      <c r="A20346" s="15">
        <v>20341</v>
      </c>
      <c r="B20346" s="16" t="s">
        <v>80</v>
      </c>
      <c r="C20346" s="16" t="s">
        <v>129</v>
      </c>
      <c r="D20346" s="17">
        <v>0</v>
      </c>
      <c r="E20346" s="17">
        <v>6</v>
      </c>
      <c r="F20346" s="17">
        <v>38</v>
      </c>
      <c r="G20346" s="17">
        <v>5</v>
      </c>
      <c r="H20346" s="17">
        <v>53</v>
      </c>
    </row>
    <row r="20347" spans="1:8">
      <c r="A20347" s="15">
        <v>20342</v>
      </c>
      <c r="B20347" s="16" t="s">
        <v>80</v>
      </c>
      <c r="C20347" s="16" t="s">
        <v>130</v>
      </c>
      <c r="D20347" s="17">
        <v>3</v>
      </c>
      <c r="E20347" s="17">
        <v>0</v>
      </c>
      <c r="F20347" s="17">
        <v>25</v>
      </c>
      <c r="G20347" s="17">
        <v>4</v>
      </c>
      <c r="H20347" s="17">
        <v>31</v>
      </c>
    </row>
    <row r="20348" spans="1:8">
      <c r="A20348" s="15">
        <v>20343</v>
      </c>
      <c r="B20348" s="16" t="s">
        <v>80</v>
      </c>
      <c r="C20348" s="16" t="s">
        <v>131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80</v>
      </c>
      <c r="C20349" s="16" t="s">
        <v>132</v>
      </c>
      <c r="D20349" s="17">
        <v>0</v>
      </c>
      <c r="E20349" s="17">
        <v>0</v>
      </c>
      <c r="F20349" s="17">
        <v>3</v>
      </c>
      <c r="G20349" s="17">
        <v>0</v>
      </c>
      <c r="H20349" s="17">
        <v>3</v>
      </c>
    </row>
    <row r="20350" spans="1:8">
      <c r="A20350" s="15">
        <v>20345</v>
      </c>
      <c r="B20350" s="16" t="s">
        <v>80</v>
      </c>
      <c r="C20350" s="16" t="s">
        <v>381</v>
      </c>
      <c r="D20350" s="17">
        <v>0</v>
      </c>
      <c r="E20350" s="17">
        <v>0</v>
      </c>
      <c r="F20350" s="17">
        <v>3</v>
      </c>
      <c r="G20350" s="17">
        <v>0</v>
      </c>
      <c r="H20350" s="17">
        <v>3</v>
      </c>
    </row>
    <row r="20351" spans="1:8">
      <c r="A20351" s="15">
        <v>20346</v>
      </c>
      <c r="B20351" s="16" t="s">
        <v>80</v>
      </c>
      <c r="C20351" s="16" t="s">
        <v>133</v>
      </c>
      <c r="D20351" s="17">
        <v>0</v>
      </c>
      <c r="E20351" s="17">
        <v>24</v>
      </c>
      <c r="F20351" s="17">
        <v>346</v>
      </c>
      <c r="G20351" s="17">
        <v>88</v>
      </c>
      <c r="H20351" s="17">
        <v>453</v>
      </c>
    </row>
    <row r="20352" spans="1:8">
      <c r="A20352" s="15">
        <v>20347</v>
      </c>
      <c r="B20352" s="16" t="s">
        <v>80</v>
      </c>
      <c r="C20352" s="16" t="s">
        <v>134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80</v>
      </c>
      <c r="C20353" s="16" t="s">
        <v>135</v>
      </c>
      <c r="D20353" s="17">
        <v>20</v>
      </c>
      <c r="E20353" s="17">
        <v>29</v>
      </c>
      <c r="F20353" s="17">
        <v>173</v>
      </c>
      <c r="G20353" s="17">
        <v>25</v>
      </c>
      <c r="H20353" s="17">
        <v>243</v>
      </c>
    </row>
    <row r="20354" spans="1:8">
      <c r="A20354" s="15">
        <v>20349</v>
      </c>
      <c r="B20354" s="16" t="s">
        <v>80</v>
      </c>
      <c r="C20354" s="16" t="s">
        <v>136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80</v>
      </c>
      <c r="C20355" s="16" t="s">
        <v>137</v>
      </c>
      <c r="D20355" s="17">
        <v>0</v>
      </c>
      <c r="E20355" s="17">
        <v>0</v>
      </c>
      <c r="F20355" s="17">
        <v>0</v>
      </c>
      <c r="G20355" s="17">
        <v>0</v>
      </c>
      <c r="H20355" s="17">
        <v>0</v>
      </c>
    </row>
    <row r="20356" spans="1:8">
      <c r="A20356" s="15">
        <v>20351</v>
      </c>
      <c r="B20356" s="16" t="s">
        <v>80</v>
      </c>
      <c r="C20356" s="16" t="s">
        <v>138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80</v>
      </c>
      <c r="C20357" s="16" t="s">
        <v>139</v>
      </c>
      <c r="D20357" s="17">
        <v>0</v>
      </c>
      <c r="E20357" s="17">
        <v>0</v>
      </c>
      <c r="F20357" s="17">
        <v>0</v>
      </c>
      <c r="G20357" s="17">
        <v>0</v>
      </c>
      <c r="H20357" s="17">
        <v>0</v>
      </c>
    </row>
    <row r="20358" spans="1:8">
      <c r="A20358" s="15">
        <v>20353</v>
      </c>
      <c r="B20358" s="16" t="s">
        <v>80</v>
      </c>
      <c r="C20358" s="16" t="s">
        <v>140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80</v>
      </c>
      <c r="C20359" s="16" t="s">
        <v>141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80</v>
      </c>
      <c r="C20360" s="16" t="s">
        <v>142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80</v>
      </c>
      <c r="C20361" s="16" t="s">
        <v>143</v>
      </c>
      <c r="D20361" s="17">
        <v>12</v>
      </c>
      <c r="E20361" s="17">
        <v>6</v>
      </c>
      <c r="F20361" s="17">
        <v>82</v>
      </c>
      <c r="G20361" s="17">
        <v>27</v>
      </c>
      <c r="H20361" s="17">
        <v>121</v>
      </c>
    </row>
    <row r="20362" spans="1:8">
      <c r="A20362" s="15">
        <v>20357</v>
      </c>
      <c r="B20362" s="16" t="s">
        <v>80</v>
      </c>
      <c r="C20362" s="16" t="s">
        <v>144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80</v>
      </c>
      <c r="C20363" s="16" t="s">
        <v>349</v>
      </c>
      <c r="D20363" s="17">
        <v>907</v>
      </c>
      <c r="E20363" s="17">
        <v>4016</v>
      </c>
      <c r="F20363" s="17">
        <v>12202</v>
      </c>
      <c r="G20363" s="17">
        <v>1493</v>
      </c>
      <c r="H20363" s="17">
        <v>18625</v>
      </c>
    </row>
    <row r="20364" spans="1:8">
      <c r="A20364" s="15">
        <v>20359</v>
      </c>
      <c r="B20364" s="16" t="s">
        <v>80</v>
      </c>
      <c r="C20364" s="16" t="s">
        <v>145</v>
      </c>
      <c r="D20364" s="17">
        <v>0</v>
      </c>
      <c r="E20364" s="17">
        <v>0</v>
      </c>
      <c r="F20364" s="17">
        <v>0</v>
      </c>
      <c r="G20364" s="17">
        <v>0</v>
      </c>
      <c r="H20364" s="17">
        <v>0</v>
      </c>
    </row>
    <row r="20365" spans="1:8">
      <c r="A20365" s="15">
        <v>20360</v>
      </c>
      <c r="B20365" s="16" t="s">
        <v>80</v>
      </c>
      <c r="C20365" s="16" t="s">
        <v>146</v>
      </c>
      <c r="D20365" s="17">
        <v>3</v>
      </c>
      <c r="E20365" s="17">
        <v>12</v>
      </c>
      <c r="F20365" s="17">
        <v>111</v>
      </c>
      <c r="G20365" s="17">
        <v>3</v>
      </c>
      <c r="H20365" s="17">
        <v>128</v>
      </c>
    </row>
    <row r="20366" spans="1:8">
      <c r="A20366" s="15">
        <v>20361</v>
      </c>
      <c r="B20366" s="16" t="s">
        <v>80</v>
      </c>
      <c r="C20366" s="16" t="s">
        <v>147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80</v>
      </c>
      <c r="C20367" s="16" t="s">
        <v>148</v>
      </c>
      <c r="D20367" s="17">
        <v>0</v>
      </c>
      <c r="E20367" s="17">
        <v>0</v>
      </c>
      <c r="F20367" s="17">
        <v>0</v>
      </c>
      <c r="G20367" s="17">
        <v>0</v>
      </c>
      <c r="H20367" s="17">
        <v>0</v>
      </c>
    </row>
    <row r="20368" spans="1:8">
      <c r="A20368" s="15">
        <v>20363</v>
      </c>
      <c r="B20368" s="16" t="s">
        <v>80</v>
      </c>
      <c r="C20368" s="16" t="s">
        <v>350</v>
      </c>
      <c r="D20368" s="17">
        <v>0</v>
      </c>
      <c r="E20368" s="17">
        <v>0</v>
      </c>
      <c r="F20368" s="17">
        <v>0</v>
      </c>
      <c r="G20368" s="17">
        <v>0</v>
      </c>
      <c r="H20368" s="17">
        <v>0</v>
      </c>
    </row>
    <row r="20369" spans="1:8">
      <c r="A20369" s="15">
        <v>20364</v>
      </c>
      <c r="B20369" s="16" t="s">
        <v>80</v>
      </c>
      <c r="C20369" s="16" t="s">
        <v>149</v>
      </c>
      <c r="D20369" s="17">
        <v>0</v>
      </c>
      <c r="E20369" s="17">
        <v>0</v>
      </c>
      <c r="F20369" s="17">
        <v>3</v>
      </c>
      <c r="G20369" s="17">
        <v>0</v>
      </c>
      <c r="H20369" s="17">
        <v>3</v>
      </c>
    </row>
    <row r="20370" spans="1:8">
      <c r="A20370" s="15">
        <v>20365</v>
      </c>
      <c r="B20370" s="16" t="s">
        <v>80</v>
      </c>
      <c r="C20370" s="16" t="s">
        <v>150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80</v>
      </c>
      <c r="C20371" s="16" t="s">
        <v>351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80</v>
      </c>
      <c r="C20372" s="16" t="s">
        <v>151</v>
      </c>
      <c r="D20372" s="17">
        <v>0</v>
      </c>
      <c r="E20372" s="17">
        <v>5</v>
      </c>
      <c r="F20372" s="17">
        <v>77</v>
      </c>
      <c r="G20372" s="17">
        <v>142</v>
      </c>
      <c r="H20372" s="17">
        <v>224</v>
      </c>
    </row>
    <row r="20373" spans="1:8">
      <c r="A20373" s="15">
        <v>20368</v>
      </c>
      <c r="B20373" s="16" t="s">
        <v>80</v>
      </c>
      <c r="C20373" s="16" t="s">
        <v>152</v>
      </c>
      <c r="D20373" s="17">
        <v>0</v>
      </c>
      <c r="E20373" s="17">
        <v>0</v>
      </c>
      <c r="F20373" s="17">
        <v>0</v>
      </c>
      <c r="G20373" s="17">
        <v>0</v>
      </c>
      <c r="H20373" s="17">
        <v>3</v>
      </c>
    </row>
    <row r="20374" spans="1:8">
      <c r="A20374" s="15">
        <v>20369</v>
      </c>
      <c r="B20374" s="16" t="s">
        <v>80</v>
      </c>
      <c r="C20374" s="16" t="s">
        <v>352</v>
      </c>
      <c r="D20374" s="17">
        <v>0</v>
      </c>
      <c r="E20374" s="17">
        <v>0</v>
      </c>
      <c r="F20374" s="17">
        <v>0</v>
      </c>
      <c r="G20374" s="17">
        <v>0</v>
      </c>
      <c r="H20374" s="17">
        <v>0</v>
      </c>
    </row>
    <row r="20375" spans="1:8">
      <c r="A20375" s="15">
        <v>20370</v>
      </c>
      <c r="B20375" s="16" t="s">
        <v>80</v>
      </c>
      <c r="C20375" s="16" t="s">
        <v>153</v>
      </c>
      <c r="D20375" s="17">
        <v>4</v>
      </c>
      <c r="E20375" s="17">
        <v>0</v>
      </c>
      <c r="F20375" s="17">
        <v>81</v>
      </c>
      <c r="G20375" s="17">
        <v>141</v>
      </c>
      <c r="H20375" s="17">
        <v>225</v>
      </c>
    </row>
    <row r="20376" spans="1:8">
      <c r="A20376" s="15">
        <v>20371</v>
      </c>
      <c r="B20376" s="16" t="s">
        <v>80</v>
      </c>
      <c r="C20376" s="16" t="s">
        <v>154</v>
      </c>
      <c r="D20376" s="17">
        <v>0</v>
      </c>
      <c r="E20376" s="17">
        <v>5</v>
      </c>
      <c r="F20376" s="17">
        <v>36</v>
      </c>
      <c r="G20376" s="17">
        <v>30</v>
      </c>
      <c r="H20376" s="17">
        <v>62</v>
      </c>
    </row>
    <row r="20377" spans="1:8">
      <c r="A20377" s="15">
        <v>20372</v>
      </c>
      <c r="B20377" s="16" t="s">
        <v>80</v>
      </c>
      <c r="C20377" s="16" t="s">
        <v>155</v>
      </c>
      <c r="D20377" s="17">
        <v>0</v>
      </c>
      <c r="E20377" s="17">
        <v>0</v>
      </c>
      <c r="F20377" s="17">
        <v>23</v>
      </c>
      <c r="G20377" s="17">
        <v>12</v>
      </c>
      <c r="H20377" s="17">
        <v>38</v>
      </c>
    </row>
    <row r="20378" spans="1:8">
      <c r="A20378" s="15">
        <v>20373</v>
      </c>
      <c r="B20378" s="16" t="s">
        <v>80</v>
      </c>
      <c r="C20378" s="16" t="s">
        <v>156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80</v>
      </c>
      <c r="C20379" s="16" t="s">
        <v>157</v>
      </c>
      <c r="D20379" s="17">
        <v>0</v>
      </c>
      <c r="E20379" s="17">
        <v>0</v>
      </c>
      <c r="F20379" s="17">
        <v>0</v>
      </c>
      <c r="G20379" s="17">
        <v>0</v>
      </c>
      <c r="H20379" s="17">
        <v>0</v>
      </c>
    </row>
    <row r="20380" spans="1:8">
      <c r="A20380" s="15">
        <v>20375</v>
      </c>
      <c r="B20380" s="16" t="s">
        <v>80</v>
      </c>
      <c r="C20380" s="16" t="s">
        <v>158</v>
      </c>
      <c r="D20380" s="17">
        <v>0</v>
      </c>
      <c r="E20380" s="17">
        <v>0</v>
      </c>
      <c r="F20380" s="17">
        <v>0</v>
      </c>
      <c r="G20380" s="17">
        <v>0</v>
      </c>
      <c r="H20380" s="17">
        <v>0</v>
      </c>
    </row>
    <row r="20381" spans="1:8">
      <c r="A20381" s="15">
        <v>20376</v>
      </c>
      <c r="B20381" s="16" t="s">
        <v>80</v>
      </c>
      <c r="C20381" s="16" t="s">
        <v>159</v>
      </c>
      <c r="D20381" s="17">
        <v>0</v>
      </c>
      <c r="E20381" s="17">
        <v>0</v>
      </c>
      <c r="F20381" s="17">
        <v>10</v>
      </c>
      <c r="G20381" s="17">
        <v>28</v>
      </c>
      <c r="H20381" s="17">
        <v>37</v>
      </c>
    </row>
    <row r="20382" spans="1:8">
      <c r="A20382" s="15">
        <v>20377</v>
      </c>
      <c r="B20382" s="16" t="s">
        <v>80</v>
      </c>
      <c r="C20382" s="16" t="s">
        <v>160</v>
      </c>
      <c r="D20382" s="17">
        <v>3</v>
      </c>
      <c r="E20382" s="17">
        <v>0</v>
      </c>
      <c r="F20382" s="17">
        <v>5</v>
      </c>
      <c r="G20382" s="17">
        <v>0</v>
      </c>
      <c r="H20382" s="17">
        <v>9</v>
      </c>
    </row>
    <row r="20383" spans="1:8">
      <c r="A20383" s="15">
        <v>20378</v>
      </c>
      <c r="B20383" s="16" t="s">
        <v>80</v>
      </c>
      <c r="C20383" s="16" t="s">
        <v>161</v>
      </c>
      <c r="D20383" s="17">
        <v>14</v>
      </c>
      <c r="E20383" s="17">
        <v>13</v>
      </c>
      <c r="F20383" s="17">
        <v>127</v>
      </c>
      <c r="G20383" s="17">
        <v>139</v>
      </c>
      <c r="H20383" s="17">
        <v>293</v>
      </c>
    </row>
    <row r="20384" spans="1:8">
      <c r="A20384" s="15">
        <v>20379</v>
      </c>
      <c r="B20384" s="16" t="s">
        <v>80</v>
      </c>
      <c r="C20384" s="16" t="s">
        <v>162</v>
      </c>
      <c r="D20384" s="17">
        <v>0</v>
      </c>
      <c r="E20384" s="17">
        <v>0</v>
      </c>
      <c r="F20384" s="17">
        <v>18</v>
      </c>
      <c r="G20384" s="17">
        <v>4</v>
      </c>
      <c r="H20384" s="17">
        <v>24</v>
      </c>
    </row>
    <row r="20385" spans="1:8">
      <c r="A20385" s="15">
        <v>20380</v>
      </c>
      <c r="B20385" s="16" t="s">
        <v>80</v>
      </c>
      <c r="C20385" s="16" t="s">
        <v>163</v>
      </c>
      <c r="D20385" s="17">
        <v>225</v>
      </c>
      <c r="E20385" s="17">
        <v>224</v>
      </c>
      <c r="F20385" s="17">
        <v>1965</v>
      </c>
      <c r="G20385" s="17">
        <v>1507</v>
      </c>
      <c r="H20385" s="17">
        <v>3922</v>
      </c>
    </row>
    <row r="20386" spans="1:8">
      <c r="A20386" s="15">
        <v>20381</v>
      </c>
      <c r="B20386" s="16" t="s">
        <v>80</v>
      </c>
      <c r="C20386" s="16" t="s">
        <v>164</v>
      </c>
      <c r="D20386" s="17">
        <v>0</v>
      </c>
      <c r="E20386" s="17">
        <v>0</v>
      </c>
      <c r="F20386" s="17">
        <v>0</v>
      </c>
      <c r="G20386" s="17">
        <v>0</v>
      </c>
      <c r="H20386" s="17">
        <v>0</v>
      </c>
    </row>
    <row r="20387" spans="1:8">
      <c r="A20387" s="15">
        <v>20382</v>
      </c>
      <c r="B20387" s="16" t="s">
        <v>80</v>
      </c>
      <c r="C20387" s="16" t="s">
        <v>165</v>
      </c>
      <c r="D20387" s="17">
        <v>0</v>
      </c>
      <c r="E20387" s="17">
        <v>0</v>
      </c>
      <c r="F20387" s="17">
        <v>0</v>
      </c>
      <c r="G20387" s="17">
        <v>0</v>
      </c>
      <c r="H20387" s="17">
        <v>3</v>
      </c>
    </row>
    <row r="20388" spans="1:8">
      <c r="A20388" s="15">
        <v>20383</v>
      </c>
      <c r="B20388" s="16" t="s">
        <v>80</v>
      </c>
      <c r="C20388" s="16" t="s">
        <v>166</v>
      </c>
      <c r="D20388" s="17">
        <v>0</v>
      </c>
      <c r="E20388" s="17">
        <v>0</v>
      </c>
      <c r="F20388" s="17">
        <v>9</v>
      </c>
      <c r="G20388" s="17">
        <v>10</v>
      </c>
      <c r="H20388" s="17">
        <v>27</v>
      </c>
    </row>
    <row r="20389" spans="1:8">
      <c r="A20389" s="15">
        <v>20384</v>
      </c>
      <c r="B20389" s="16" t="s">
        <v>80</v>
      </c>
      <c r="C20389" s="16" t="s">
        <v>167</v>
      </c>
      <c r="D20389" s="17">
        <v>9</v>
      </c>
      <c r="E20389" s="17">
        <v>11</v>
      </c>
      <c r="F20389" s="17">
        <v>12</v>
      </c>
      <c r="G20389" s="17">
        <v>0</v>
      </c>
      <c r="H20389" s="17">
        <v>35</v>
      </c>
    </row>
    <row r="20390" spans="1:8">
      <c r="A20390" s="15">
        <v>20385</v>
      </c>
      <c r="B20390" s="16" t="s">
        <v>80</v>
      </c>
      <c r="C20390" s="16" t="s">
        <v>168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80</v>
      </c>
      <c r="C20391" s="16" t="s">
        <v>353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80</v>
      </c>
      <c r="C20392" s="16" t="s">
        <v>169</v>
      </c>
      <c r="D20392" s="17">
        <v>5</v>
      </c>
      <c r="E20392" s="17">
        <v>21</v>
      </c>
      <c r="F20392" s="17">
        <v>190</v>
      </c>
      <c r="G20392" s="17">
        <v>56</v>
      </c>
      <c r="H20392" s="17">
        <v>274</v>
      </c>
    </row>
    <row r="20393" spans="1:8">
      <c r="A20393" s="15">
        <v>20388</v>
      </c>
      <c r="B20393" s="16" t="s">
        <v>80</v>
      </c>
      <c r="C20393" s="16" t="s">
        <v>170</v>
      </c>
      <c r="D20393" s="17">
        <v>0</v>
      </c>
      <c r="E20393" s="17">
        <v>0</v>
      </c>
      <c r="F20393" s="17">
        <v>11</v>
      </c>
      <c r="G20393" s="17">
        <v>3</v>
      </c>
      <c r="H20393" s="17">
        <v>19</v>
      </c>
    </row>
    <row r="20394" spans="1:8">
      <c r="A20394" s="15">
        <v>20389</v>
      </c>
      <c r="B20394" s="16" t="s">
        <v>80</v>
      </c>
      <c r="C20394" s="16" t="s">
        <v>171</v>
      </c>
      <c r="D20394" s="17">
        <v>12</v>
      </c>
      <c r="E20394" s="17">
        <v>10</v>
      </c>
      <c r="F20394" s="17">
        <v>111</v>
      </c>
      <c r="G20394" s="17">
        <v>38</v>
      </c>
      <c r="H20394" s="17">
        <v>171</v>
      </c>
    </row>
    <row r="20395" spans="1:8">
      <c r="A20395" s="15">
        <v>20390</v>
      </c>
      <c r="B20395" s="16" t="s">
        <v>80</v>
      </c>
      <c r="C20395" s="16" t="s">
        <v>172</v>
      </c>
      <c r="D20395" s="17">
        <v>0</v>
      </c>
      <c r="E20395" s="17">
        <v>0</v>
      </c>
      <c r="F20395" s="17">
        <v>0</v>
      </c>
      <c r="G20395" s="17">
        <v>0</v>
      </c>
      <c r="H20395" s="17">
        <v>0</v>
      </c>
    </row>
    <row r="20396" spans="1:8">
      <c r="A20396" s="15">
        <v>20391</v>
      </c>
      <c r="B20396" s="16" t="s">
        <v>80</v>
      </c>
      <c r="C20396" s="16" t="s">
        <v>173</v>
      </c>
      <c r="D20396" s="17">
        <v>0</v>
      </c>
      <c r="E20396" s="17">
        <v>0</v>
      </c>
      <c r="F20396" s="17">
        <v>0</v>
      </c>
      <c r="G20396" s="17">
        <v>0</v>
      </c>
      <c r="H20396" s="17">
        <v>0</v>
      </c>
    </row>
    <row r="20397" spans="1:8">
      <c r="A20397" s="15">
        <v>20392</v>
      </c>
      <c r="B20397" s="16" t="s">
        <v>80</v>
      </c>
      <c r="C20397" s="16" t="s">
        <v>174</v>
      </c>
      <c r="D20397" s="17">
        <v>0</v>
      </c>
      <c r="E20397" s="17">
        <v>0</v>
      </c>
      <c r="F20397" s="17">
        <v>0</v>
      </c>
      <c r="G20397" s="17">
        <v>0</v>
      </c>
      <c r="H20397" s="17">
        <v>0</v>
      </c>
    </row>
    <row r="20398" spans="1:8">
      <c r="A20398" s="15">
        <v>20393</v>
      </c>
      <c r="B20398" s="16" t="s">
        <v>80</v>
      </c>
      <c r="C20398" s="16" t="s">
        <v>175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80</v>
      </c>
      <c r="C20399" s="16" t="s">
        <v>176</v>
      </c>
      <c r="D20399" s="17">
        <v>0</v>
      </c>
      <c r="E20399" s="17">
        <v>0</v>
      </c>
      <c r="F20399" s="17">
        <v>4</v>
      </c>
      <c r="G20399" s="17">
        <v>10</v>
      </c>
      <c r="H20399" s="17">
        <v>15</v>
      </c>
    </row>
    <row r="20400" spans="1:8">
      <c r="A20400" s="15">
        <v>20395</v>
      </c>
      <c r="B20400" s="16" t="s">
        <v>80</v>
      </c>
      <c r="C20400" s="16" t="s">
        <v>177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80</v>
      </c>
      <c r="C20401" s="16" t="s">
        <v>178</v>
      </c>
      <c r="D20401" s="17">
        <v>17</v>
      </c>
      <c r="E20401" s="17">
        <v>25</v>
      </c>
      <c r="F20401" s="17">
        <v>230</v>
      </c>
      <c r="G20401" s="17">
        <v>398</v>
      </c>
      <c r="H20401" s="17">
        <v>674</v>
      </c>
    </row>
    <row r="20402" spans="1:8">
      <c r="A20402" s="15">
        <v>20397</v>
      </c>
      <c r="B20402" s="16" t="s">
        <v>80</v>
      </c>
      <c r="C20402" s="16" t="s">
        <v>179</v>
      </c>
      <c r="D20402" s="17">
        <v>6</v>
      </c>
      <c r="E20402" s="17">
        <v>8</v>
      </c>
      <c r="F20402" s="17">
        <v>13</v>
      </c>
      <c r="G20402" s="17">
        <v>0</v>
      </c>
      <c r="H20402" s="17">
        <v>17</v>
      </c>
    </row>
    <row r="20403" spans="1:8">
      <c r="A20403" s="15">
        <v>20398</v>
      </c>
      <c r="B20403" s="16" t="s">
        <v>80</v>
      </c>
      <c r="C20403" s="16" t="s">
        <v>180</v>
      </c>
      <c r="D20403" s="17">
        <v>0</v>
      </c>
      <c r="E20403" s="17">
        <v>0</v>
      </c>
      <c r="F20403" s="17">
        <v>6</v>
      </c>
      <c r="G20403" s="17">
        <v>0</v>
      </c>
      <c r="H20403" s="17">
        <v>4</v>
      </c>
    </row>
    <row r="20404" spans="1:8">
      <c r="A20404" s="15">
        <v>20399</v>
      </c>
      <c r="B20404" s="16" t="s">
        <v>80</v>
      </c>
      <c r="C20404" s="16" t="s">
        <v>181</v>
      </c>
      <c r="D20404" s="17">
        <v>9</v>
      </c>
      <c r="E20404" s="17">
        <v>8</v>
      </c>
      <c r="F20404" s="17">
        <v>365</v>
      </c>
      <c r="G20404" s="17">
        <v>1254</v>
      </c>
      <c r="H20404" s="17">
        <v>1635</v>
      </c>
    </row>
    <row r="20405" spans="1:8">
      <c r="A20405" s="15">
        <v>20400</v>
      </c>
      <c r="B20405" s="16" t="s">
        <v>80</v>
      </c>
      <c r="C20405" s="16" t="s">
        <v>182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80</v>
      </c>
      <c r="C20406" s="16" t="s">
        <v>183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80</v>
      </c>
      <c r="C20407" s="16" t="s">
        <v>184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80</v>
      </c>
      <c r="C20408" s="16" t="s">
        <v>185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80</v>
      </c>
      <c r="C20409" s="16" t="s">
        <v>186</v>
      </c>
      <c r="D20409" s="17">
        <v>0</v>
      </c>
      <c r="E20409" s="17">
        <v>3</v>
      </c>
      <c r="F20409" s="17">
        <v>4</v>
      </c>
      <c r="G20409" s="17">
        <v>3</v>
      </c>
      <c r="H20409" s="17">
        <v>9</v>
      </c>
    </row>
    <row r="20410" spans="1:8">
      <c r="A20410" s="15">
        <v>20405</v>
      </c>
      <c r="B20410" s="16" t="s">
        <v>80</v>
      </c>
      <c r="C20410" s="16" t="s">
        <v>354</v>
      </c>
      <c r="D20410" s="17">
        <v>0</v>
      </c>
      <c r="E20410" s="17">
        <v>0</v>
      </c>
      <c r="F20410" s="17">
        <v>0</v>
      </c>
      <c r="G20410" s="17">
        <v>5</v>
      </c>
      <c r="H20410" s="17">
        <v>5</v>
      </c>
    </row>
    <row r="20411" spans="1:8">
      <c r="A20411" s="15">
        <v>20406</v>
      </c>
      <c r="B20411" s="16" t="s">
        <v>80</v>
      </c>
      <c r="C20411" s="16" t="s">
        <v>187</v>
      </c>
      <c r="D20411" s="17">
        <v>0</v>
      </c>
      <c r="E20411" s="17">
        <v>0</v>
      </c>
      <c r="F20411" s="17">
        <v>0</v>
      </c>
      <c r="G20411" s="17">
        <v>0</v>
      </c>
      <c r="H20411" s="17">
        <v>0</v>
      </c>
    </row>
    <row r="20412" spans="1:8">
      <c r="A20412" s="15">
        <v>20407</v>
      </c>
      <c r="B20412" s="16" t="s">
        <v>80</v>
      </c>
      <c r="C20412" s="16" t="s">
        <v>188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80</v>
      </c>
      <c r="C20413" s="16" t="s">
        <v>189</v>
      </c>
      <c r="D20413" s="17">
        <v>0</v>
      </c>
      <c r="E20413" s="17">
        <v>0</v>
      </c>
      <c r="F20413" s="17">
        <v>0</v>
      </c>
      <c r="G20413" s="17">
        <v>0</v>
      </c>
      <c r="H20413" s="17">
        <v>7</v>
      </c>
    </row>
    <row r="20414" spans="1:8">
      <c r="A20414" s="15">
        <v>20409</v>
      </c>
      <c r="B20414" s="16" t="s">
        <v>80</v>
      </c>
      <c r="C20414" s="16" t="s">
        <v>190</v>
      </c>
      <c r="D20414" s="17">
        <v>0</v>
      </c>
      <c r="E20414" s="17">
        <v>0</v>
      </c>
      <c r="F20414" s="17">
        <v>0</v>
      </c>
      <c r="G20414" s="17">
        <v>0</v>
      </c>
      <c r="H20414" s="17">
        <v>0</v>
      </c>
    </row>
    <row r="20415" spans="1:8">
      <c r="A20415" s="15">
        <v>20410</v>
      </c>
      <c r="B20415" s="16" t="s">
        <v>80</v>
      </c>
      <c r="C20415" s="16" t="s">
        <v>191</v>
      </c>
      <c r="D20415" s="17">
        <v>0</v>
      </c>
      <c r="E20415" s="17">
        <v>0</v>
      </c>
      <c r="F20415" s="17">
        <v>0</v>
      </c>
      <c r="G20415" s="17">
        <v>0</v>
      </c>
      <c r="H20415" s="17">
        <v>0</v>
      </c>
    </row>
    <row r="20416" spans="1:8">
      <c r="A20416" s="15">
        <v>20411</v>
      </c>
      <c r="B20416" s="16" t="s">
        <v>80</v>
      </c>
      <c r="C20416" s="16" t="s">
        <v>192</v>
      </c>
      <c r="D20416" s="17">
        <v>0</v>
      </c>
      <c r="E20416" s="17">
        <v>0</v>
      </c>
      <c r="F20416" s="17">
        <v>0</v>
      </c>
      <c r="G20416" s="17">
        <v>0</v>
      </c>
      <c r="H20416" s="17">
        <v>0</v>
      </c>
    </row>
    <row r="20417" spans="1:8">
      <c r="A20417" s="15">
        <v>20412</v>
      </c>
      <c r="B20417" s="16" t="s">
        <v>80</v>
      </c>
      <c r="C20417" s="16" t="s">
        <v>355</v>
      </c>
      <c r="D20417" s="17">
        <v>93</v>
      </c>
      <c r="E20417" s="17">
        <v>330</v>
      </c>
      <c r="F20417" s="17">
        <v>1732</v>
      </c>
      <c r="G20417" s="17">
        <v>251</v>
      </c>
      <c r="H20417" s="17">
        <v>2411</v>
      </c>
    </row>
    <row r="20418" spans="1:8">
      <c r="A20418" s="15">
        <v>20413</v>
      </c>
      <c r="B20418" s="16" t="s">
        <v>80</v>
      </c>
      <c r="C20418" s="16" t="s">
        <v>193</v>
      </c>
      <c r="D20418" s="17">
        <v>3</v>
      </c>
      <c r="E20418" s="17">
        <v>8</v>
      </c>
      <c r="F20418" s="17">
        <v>41</v>
      </c>
      <c r="G20418" s="17">
        <v>153</v>
      </c>
      <c r="H20418" s="17">
        <v>203</v>
      </c>
    </row>
    <row r="20419" spans="1:8">
      <c r="A20419" s="15">
        <v>20414</v>
      </c>
      <c r="B20419" s="16" t="s">
        <v>80</v>
      </c>
      <c r="C20419" s="16" t="s">
        <v>194</v>
      </c>
      <c r="D20419" s="17">
        <v>0</v>
      </c>
      <c r="E20419" s="17">
        <v>0</v>
      </c>
      <c r="F20419" s="17">
        <v>3</v>
      </c>
      <c r="G20419" s="17">
        <v>0</v>
      </c>
      <c r="H20419" s="17">
        <v>3</v>
      </c>
    </row>
    <row r="20420" spans="1:8">
      <c r="A20420" s="15">
        <v>20415</v>
      </c>
      <c r="B20420" s="16" t="s">
        <v>80</v>
      </c>
      <c r="C20420" s="16" t="s">
        <v>195</v>
      </c>
      <c r="D20420" s="17">
        <v>378</v>
      </c>
      <c r="E20420" s="17">
        <v>709</v>
      </c>
      <c r="F20420" s="17">
        <v>3504</v>
      </c>
      <c r="G20420" s="17">
        <v>354</v>
      </c>
      <c r="H20420" s="17">
        <v>4938</v>
      </c>
    </row>
    <row r="20421" spans="1:8">
      <c r="A20421" s="15">
        <v>20416</v>
      </c>
      <c r="B20421" s="16" t="s">
        <v>80</v>
      </c>
      <c r="C20421" s="16" t="s">
        <v>196</v>
      </c>
      <c r="D20421" s="17">
        <v>24</v>
      </c>
      <c r="E20421" s="17">
        <v>189</v>
      </c>
      <c r="F20421" s="17">
        <v>671</v>
      </c>
      <c r="G20421" s="17">
        <v>88</v>
      </c>
      <c r="H20421" s="17">
        <v>973</v>
      </c>
    </row>
    <row r="20422" spans="1:8">
      <c r="A20422" s="15">
        <v>20417</v>
      </c>
      <c r="B20422" s="16" t="s">
        <v>80</v>
      </c>
      <c r="C20422" s="16" t="s">
        <v>197</v>
      </c>
      <c r="D20422" s="17">
        <v>100</v>
      </c>
      <c r="E20422" s="17">
        <v>96</v>
      </c>
      <c r="F20422" s="17">
        <v>722</v>
      </c>
      <c r="G20422" s="17">
        <v>65</v>
      </c>
      <c r="H20422" s="17">
        <v>983</v>
      </c>
    </row>
    <row r="20423" spans="1:8">
      <c r="A20423" s="15">
        <v>20418</v>
      </c>
      <c r="B20423" s="16" t="s">
        <v>80</v>
      </c>
      <c r="C20423" s="16" t="s">
        <v>198</v>
      </c>
      <c r="D20423" s="17">
        <v>12</v>
      </c>
      <c r="E20423" s="17">
        <v>8</v>
      </c>
      <c r="F20423" s="17">
        <v>50</v>
      </c>
      <c r="G20423" s="17">
        <v>9</v>
      </c>
      <c r="H20423" s="17">
        <v>80</v>
      </c>
    </row>
    <row r="20424" spans="1:8">
      <c r="A20424" s="15">
        <v>20419</v>
      </c>
      <c r="B20424" s="16" t="s">
        <v>80</v>
      </c>
      <c r="C20424" s="16" t="s">
        <v>199</v>
      </c>
      <c r="D20424" s="17">
        <v>34</v>
      </c>
      <c r="E20424" s="17">
        <v>11</v>
      </c>
      <c r="F20424" s="17">
        <v>181</v>
      </c>
      <c r="G20424" s="17">
        <v>127</v>
      </c>
      <c r="H20424" s="17">
        <v>353</v>
      </c>
    </row>
    <row r="20425" spans="1:8">
      <c r="A20425" s="15">
        <v>20420</v>
      </c>
      <c r="B20425" s="16" t="s">
        <v>80</v>
      </c>
      <c r="C20425" s="16" t="s">
        <v>200</v>
      </c>
      <c r="D20425" s="17">
        <v>0</v>
      </c>
      <c r="E20425" s="17">
        <v>0</v>
      </c>
      <c r="F20425" s="17">
        <v>5</v>
      </c>
      <c r="G20425" s="17">
        <v>0</v>
      </c>
      <c r="H20425" s="17">
        <v>5</v>
      </c>
    </row>
    <row r="20426" spans="1:8">
      <c r="A20426" s="15">
        <v>20421</v>
      </c>
      <c r="B20426" s="16" t="s">
        <v>80</v>
      </c>
      <c r="C20426" s="16" t="s">
        <v>201</v>
      </c>
      <c r="D20426" s="17">
        <v>4</v>
      </c>
      <c r="E20426" s="17">
        <v>0</v>
      </c>
      <c r="F20426" s="17">
        <v>24</v>
      </c>
      <c r="G20426" s="17">
        <v>10</v>
      </c>
      <c r="H20426" s="17">
        <v>43</v>
      </c>
    </row>
    <row r="20427" spans="1:8">
      <c r="A20427" s="15">
        <v>20422</v>
      </c>
      <c r="B20427" s="16" t="s">
        <v>80</v>
      </c>
      <c r="C20427" s="16" t="s">
        <v>202</v>
      </c>
      <c r="D20427" s="17">
        <v>5</v>
      </c>
      <c r="E20427" s="17">
        <v>14</v>
      </c>
      <c r="F20427" s="17">
        <v>321</v>
      </c>
      <c r="G20427" s="17">
        <v>1096</v>
      </c>
      <c r="H20427" s="17">
        <v>1437</v>
      </c>
    </row>
    <row r="20428" spans="1:8">
      <c r="A20428" s="15">
        <v>20423</v>
      </c>
      <c r="B20428" s="16" t="s">
        <v>80</v>
      </c>
      <c r="C20428" s="16" t="s">
        <v>203</v>
      </c>
      <c r="D20428" s="17">
        <v>0</v>
      </c>
      <c r="E20428" s="17">
        <v>0</v>
      </c>
      <c r="F20428" s="17">
        <v>5</v>
      </c>
      <c r="G20428" s="17">
        <v>3</v>
      </c>
      <c r="H20428" s="17">
        <v>8</v>
      </c>
    </row>
    <row r="20429" spans="1:8">
      <c r="A20429" s="15">
        <v>20424</v>
      </c>
      <c r="B20429" s="16" t="s">
        <v>80</v>
      </c>
      <c r="C20429" s="16" t="s">
        <v>204</v>
      </c>
      <c r="D20429" s="17">
        <v>40</v>
      </c>
      <c r="E20429" s="17">
        <v>49</v>
      </c>
      <c r="F20429" s="17">
        <v>266</v>
      </c>
      <c r="G20429" s="17">
        <v>32</v>
      </c>
      <c r="H20429" s="17">
        <v>386</v>
      </c>
    </row>
    <row r="20430" spans="1:8">
      <c r="A20430" s="15">
        <v>20425</v>
      </c>
      <c r="B20430" s="16" t="s">
        <v>80</v>
      </c>
      <c r="C20430" s="16" t="s">
        <v>205</v>
      </c>
      <c r="D20430" s="17">
        <v>0</v>
      </c>
      <c r="E20430" s="17">
        <v>0</v>
      </c>
      <c r="F20430" s="17">
        <v>0</v>
      </c>
      <c r="G20430" s="17">
        <v>0</v>
      </c>
      <c r="H20430" s="17">
        <v>0</v>
      </c>
    </row>
    <row r="20431" spans="1:8">
      <c r="A20431" s="15">
        <v>20426</v>
      </c>
      <c r="B20431" s="16" t="s">
        <v>80</v>
      </c>
      <c r="C20431" s="16" t="s">
        <v>356</v>
      </c>
      <c r="D20431" s="17">
        <v>0</v>
      </c>
      <c r="E20431" s="17">
        <v>0</v>
      </c>
      <c r="F20431" s="17">
        <v>0</v>
      </c>
      <c r="G20431" s="17">
        <v>0</v>
      </c>
      <c r="H20431" s="17">
        <v>0</v>
      </c>
    </row>
    <row r="20432" spans="1:8">
      <c r="A20432" s="15">
        <v>20427</v>
      </c>
      <c r="B20432" s="16" t="s">
        <v>80</v>
      </c>
      <c r="C20432" s="16" t="s">
        <v>206</v>
      </c>
      <c r="D20432" s="17">
        <v>0</v>
      </c>
      <c r="E20432" s="17">
        <v>0</v>
      </c>
      <c r="F20432" s="17">
        <v>3</v>
      </c>
      <c r="G20432" s="17">
        <v>0</v>
      </c>
      <c r="H20432" s="17">
        <v>6</v>
      </c>
    </row>
    <row r="20433" spans="1:8">
      <c r="A20433" s="15">
        <v>20428</v>
      </c>
      <c r="B20433" s="16" t="s">
        <v>80</v>
      </c>
      <c r="C20433" s="16" t="s">
        <v>207</v>
      </c>
      <c r="D20433" s="17">
        <v>4</v>
      </c>
      <c r="E20433" s="17">
        <v>3</v>
      </c>
      <c r="F20433" s="17">
        <v>7</v>
      </c>
      <c r="G20433" s="17">
        <v>0</v>
      </c>
      <c r="H20433" s="17">
        <v>9</v>
      </c>
    </row>
    <row r="20434" spans="1:8">
      <c r="A20434" s="15">
        <v>20429</v>
      </c>
      <c r="B20434" s="16" t="s">
        <v>80</v>
      </c>
      <c r="C20434" s="16" t="s">
        <v>208</v>
      </c>
      <c r="D20434" s="17">
        <v>18</v>
      </c>
      <c r="E20434" s="17">
        <v>19</v>
      </c>
      <c r="F20434" s="17">
        <v>65</v>
      </c>
      <c r="G20434" s="17">
        <v>15</v>
      </c>
      <c r="H20434" s="17">
        <v>111</v>
      </c>
    </row>
    <row r="20435" spans="1:8">
      <c r="A20435" s="15">
        <v>20430</v>
      </c>
      <c r="B20435" s="16" t="s">
        <v>80</v>
      </c>
      <c r="C20435" s="16" t="s">
        <v>209</v>
      </c>
      <c r="D20435" s="17">
        <v>0</v>
      </c>
      <c r="E20435" s="17">
        <v>0</v>
      </c>
      <c r="F20435" s="17">
        <v>4</v>
      </c>
      <c r="G20435" s="17">
        <v>5</v>
      </c>
      <c r="H20435" s="17">
        <v>4</v>
      </c>
    </row>
    <row r="20436" spans="1:8">
      <c r="A20436" s="15">
        <v>20431</v>
      </c>
      <c r="B20436" s="16" t="s">
        <v>80</v>
      </c>
      <c r="C20436" s="16" t="s">
        <v>357</v>
      </c>
      <c r="D20436" s="17">
        <v>0</v>
      </c>
      <c r="E20436" s="17">
        <v>0</v>
      </c>
      <c r="F20436" s="17">
        <v>0</v>
      </c>
      <c r="G20436" s="17">
        <v>0</v>
      </c>
      <c r="H20436" s="17">
        <v>0</v>
      </c>
    </row>
    <row r="20437" spans="1:8">
      <c r="A20437" s="15">
        <v>20432</v>
      </c>
      <c r="B20437" s="16" t="s">
        <v>80</v>
      </c>
      <c r="C20437" s="16" t="s">
        <v>358</v>
      </c>
      <c r="D20437" s="17">
        <v>106</v>
      </c>
      <c r="E20437" s="17">
        <v>192</v>
      </c>
      <c r="F20437" s="17">
        <v>779</v>
      </c>
      <c r="G20437" s="17">
        <v>26</v>
      </c>
      <c r="H20437" s="17">
        <v>1095</v>
      </c>
    </row>
    <row r="20438" spans="1:8">
      <c r="A20438" s="15">
        <v>20433</v>
      </c>
      <c r="B20438" s="16" t="s">
        <v>80</v>
      </c>
      <c r="C20438" s="16" t="s">
        <v>359</v>
      </c>
      <c r="D20438" s="17">
        <v>0</v>
      </c>
      <c r="E20438" s="17">
        <v>0</v>
      </c>
      <c r="F20438" s="17">
        <v>0</v>
      </c>
      <c r="G20438" s="17">
        <v>0</v>
      </c>
      <c r="H20438" s="17">
        <v>0</v>
      </c>
    </row>
    <row r="20439" spans="1:8">
      <c r="A20439" s="15">
        <v>20434</v>
      </c>
      <c r="B20439" s="16" t="s">
        <v>80</v>
      </c>
      <c r="C20439" s="16" t="s">
        <v>210</v>
      </c>
      <c r="D20439" s="17">
        <v>0</v>
      </c>
      <c r="E20439" s="17">
        <v>4</v>
      </c>
      <c r="F20439" s="17">
        <v>22</v>
      </c>
      <c r="G20439" s="17">
        <v>0</v>
      </c>
      <c r="H20439" s="17">
        <v>27</v>
      </c>
    </row>
    <row r="20440" spans="1:8">
      <c r="A20440" s="15">
        <v>20435</v>
      </c>
      <c r="B20440" s="16" t="s">
        <v>80</v>
      </c>
      <c r="C20440" s="16" t="s">
        <v>360</v>
      </c>
      <c r="D20440" s="17">
        <v>0</v>
      </c>
      <c r="E20440" s="17">
        <v>0</v>
      </c>
      <c r="F20440" s="17">
        <v>3</v>
      </c>
      <c r="G20440" s="17">
        <v>0</v>
      </c>
      <c r="H20440" s="17">
        <v>3</v>
      </c>
    </row>
    <row r="20441" spans="1:8">
      <c r="A20441" s="15">
        <v>20436</v>
      </c>
      <c r="B20441" s="16" t="s">
        <v>80</v>
      </c>
      <c r="C20441" s="16" t="s">
        <v>211</v>
      </c>
      <c r="D20441" s="17">
        <v>0</v>
      </c>
      <c r="E20441" s="17">
        <v>3</v>
      </c>
      <c r="F20441" s="17">
        <v>92</v>
      </c>
      <c r="G20441" s="17">
        <v>35</v>
      </c>
      <c r="H20441" s="17">
        <v>131</v>
      </c>
    </row>
    <row r="20442" spans="1:8">
      <c r="A20442" s="15">
        <v>20437</v>
      </c>
      <c r="B20442" s="16" t="s">
        <v>80</v>
      </c>
      <c r="C20442" s="16" t="s">
        <v>212</v>
      </c>
      <c r="D20442" s="17">
        <v>0</v>
      </c>
      <c r="E20442" s="17">
        <v>0</v>
      </c>
      <c r="F20442" s="17">
        <v>9</v>
      </c>
      <c r="G20442" s="17">
        <v>56</v>
      </c>
      <c r="H20442" s="17">
        <v>63</v>
      </c>
    </row>
    <row r="20443" spans="1:8">
      <c r="A20443" s="15">
        <v>20438</v>
      </c>
      <c r="B20443" s="16" t="s">
        <v>80</v>
      </c>
      <c r="C20443" s="16" t="s">
        <v>213</v>
      </c>
      <c r="D20443" s="17">
        <v>0</v>
      </c>
      <c r="E20443" s="17">
        <v>0</v>
      </c>
      <c r="F20443" s="17">
        <v>74</v>
      </c>
      <c r="G20443" s="17">
        <v>29</v>
      </c>
      <c r="H20443" s="17">
        <v>105</v>
      </c>
    </row>
    <row r="20444" spans="1:8">
      <c r="A20444" s="15">
        <v>20439</v>
      </c>
      <c r="B20444" s="16" t="s">
        <v>80</v>
      </c>
      <c r="C20444" s="16" t="s">
        <v>214</v>
      </c>
      <c r="D20444" s="17">
        <v>0</v>
      </c>
      <c r="E20444" s="17">
        <v>0</v>
      </c>
      <c r="F20444" s="17">
        <v>0</v>
      </c>
      <c r="G20444" s="17">
        <v>0</v>
      </c>
      <c r="H20444" s="17">
        <v>0</v>
      </c>
    </row>
    <row r="20445" spans="1:8">
      <c r="A20445" s="15">
        <v>20440</v>
      </c>
      <c r="B20445" s="16" t="s">
        <v>80</v>
      </c>
      <c r="C20445" s="16" t="s">
        <v>215</v>
      </c>
      <c r="D20445" s="17">
        <v>0</v>
      </c>
      <c r="E20445" s="17">
        <v>0</v>
      </c>
      <c r="F20445" s="17">
        <v>4</v>
      </c>
      <c r="G20445" s="17">
        <v>0</v>
      </c>
      <c r="H20445" s="17">
        <v>4</v>
      </c>
    </row>
    <row r="20446" spans="1:8">
      <c r="A20446" s="15">
        <v>20441</v>
      </c>
      <c r="B20446" s="16" t="s">
        <v>80</v>
      </c>
      <c r="C20446" s="16" t="s">
        <v>216</v>
      </c>
      <c r="D20446" s="17">
        <v>0</v>
      </c>
      <c r="E20446" s="17">
        <v>0</v>
      </c>
      <c r="F20446" s="17">
        <v>15</v>
      </c>
      <c r="G20446" s="17">
        <v>14</v>
      </c>
      <c r="H20446" s="17">
        <v>22</v>
      </c>
    </row>
    <row r="20447" spans="1:8">
      <c r="A20447" s="15">
        <v>20442</v>
      </c>
      <c r="B20447" s="16" t="s">
        <v>80</v>
      </c>
      <c r="C20447" s="16" t="s">
        <v>217</v>
      </c>
      <c r="D20447" s="17">
        <v>0</v>
      </c>
      <c r="E20447" s="17">
        <v>0</v>
      </c>
      <c r="F20447" s="17">
        <v>0</v>
      </c>
      <c r="G20447" s="17">
        <v>0</v>
      </c>
      <c r="H20447" s="17">
        <v>0</v>
      </c>
    </row>
    <row r="20448" spans="1:8">
      <c r="A20448" s="15">
        <v>20443</v>
      </c>
      <c r="B20448" s="16" t="s">
        <v>80</v>
      </c>
      <c r="C20448" s="16" t="s">
        <v>218</v>
      </c>
      <c r="D20448" s="17">
        <v>5</v>
      </c>
      <c r="E20448" s="17">
        <v>0</v>
      </c>
      <c r="F20448" s="17">
        <v>5</v>
      </c>
      <c r="G20448" s="17">
        <v>11</v>
      </c>
      <c r="H20448" s="17">
        <v>16</v>
      </c>
    </row>
    <row r="20449" spans="1:8">
      <c r="A20449" s="15">
        <v>20444</v>
      </c>
      <c r="B20449" s="16" t="s">
        <v>80</v>
      </c>
      <c r="C20449" s="16" t="s">
        <v>219</v>
      </c>
      <c r="D20449" s="17">
        <v>0</v>
      </c>
      <c r="E20449" s="17">
        <v>3</v>
      </c>
      <c r="F20449" s="17">
        <v>0</v>
      </c>
      <c r="G20449" s="17">
        <v>0</v>
      </c>
      <c r="H20449" s="17">
        <v>3</v>
      </c>
    </row>
    <row r="20450" spans="1:8">
      <c r="A20450" s="15">
        <v>20445</v>
      </c>
      <c r="B20450" s="16" t="s">
        <v>80</v>
      </c>
      <c r="C20450" s="16" t="s">
        <v>361</v>
      </c>
      <c r="D20450" s="17">
        <v>0</v>
      </c>
      <c r="E20450" s="17">
        <v>24</v>
      </c>
      <c r="F20450" s="17">
        <v>58</v>
      </c>
      <c r="G20450" s="17">
        <v>11</v>
      </c>
      <c r="H20450" s="17">
        <v>96</v>
      </c>
    </row>
    <row r="20451" spans="1:8">
      <c r="A20451" s="15">
        <v>20446</v>
      </c>
      <c r="B20451" s="16" t="s">
        <v>80</v>
      </c>
      <c r="C20451" s="16" t="s">
        <v>220</v>
      </c>
      <c r="D20451" s="17">
        <v>0</v>
      </c>
      <c r="E20451" s="17">
        <v>0</v>
      </c>
      <c r="F20451" s="17">
        <v>4</v>
      </c>
      <c r="G20451" s="17">
        <v>0</v>
      </c>
      <c r="H20451" s="17">
        <v>4</v>
      </c>
    </row>
    <row r="20452" spans="1:8">
      <c r="A20452" s="15">
        <v>20447</v>
      </c>
      <c r="B20452" s="16" t="s">
        <v>80</v>
      </c>
      <c r="C20452" s="16" t="s">
        <v>221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80</v>
      </c>
      <c r="C20453" s="16" t="s">
        <v>222</v>
      </c>
      <c r="D20453" s="17">
        <v>0</v>
      </c>
      <c r="E20453" s="17">
        <v>0</v>
      </c>
      <c r="F20453" s="17">
        <v>11</v>
      </c>
      <c r="G20453" s="17">
        <v>0</v>
      </c>
      <c r="H20453" s="17">
        <v>11</v>
      </c>
    </row>
    <row r="20454" spans="1:8">
      <c r="A20454" s="15">
        <v>20449</v>
      </c>
      <c r="B20454" s="16" t="s">
        <v>80</v>
      </c>
      <c r="C20454" s="16" t="s">
        <v>223</v>
      </c>
      <c r="D20454" s="17">
        <v>264</v>
      </c>
      <c r="E20454" s="17">
        <v>624</v>
      </c>
      <c r="F20454" s="17">
        <v>2972</v>
      </c>
      <c r="G20454" s="17">
        <v>573</v>
      </c>
      <c r="H20454" s="17">
        <v>4432</v>
      </c>
    </row>
    <row r="20455" spans="1:8">
      <c r="A20455" s="15">
        <v>20450</v>
      </c>
      <c r="B20455" s="16" t="s">
        <v>80</v>
      </c>
      <c r="C20455" s="16" t="s">
        <v>224</v>
      </c>
      <c r="D20455" s="17">
        <v>0</v>
      </c>
      <c r="E20455" s="17">
        <v>0</v>
      </c>
      <c r="F20455" s="17">
        <v>12</v>
      </c>
      <c r="G20455" s="17">
        <v>0</v>
      </c>
      <c r="H20455" s="17">
        <v>11</v>
      </c>
    </row>
    <row r="20456" spans="1:8">
      <c r="A20456" s="15">
        <v>20451</v>
      </c>
      <c r="B20456" s="16" t="s">
        <v>80</v>
      </c>
      <c r="C20456" s="16" t="s">
        <v>225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80</v>
      </c>
      <c r="C20457" s="16" t="s">
        <v>226</v>
      </c>
      <c r="D20457" s="17">
        <v>0</v>
      </c>
      <c r="E20457" s="17">
        <v>0</v>
      </c>
      <c r="F20457" s="17">
        <v>28</v>
      </c>
      <c r="G20457" s="17">
        <v>101</v>
      </c>
      <c r="H20457" s="17">
        <v>135</v>
      </c>
    </row>
    <row r="20458" spans="1:8">
      <c r="A20458" s="15">
        <v>20453</v>
      </c>
      <c r="B20458" s="16" t="s">
        <v>80</v>
      </c>
      <c r="C20458" s="16" t="s">
        <v>227</v>
      </c>
      <c r="D20458" s="17">
        <v>0</v>
      </c>
      <c r="E20458" s="17">
        <v>0</v>
      </c>
      <c r="F20458" s="17">
        <v>0</v>
      </c>
      <c r="G20458" s="17">
        <v>0</v>
      </c>
      <c r="H20458" s="17">
        <v>0</v>
      </c>
    </row>
    <row r="20459" spans="1:8">
      <c r="A20459" s="15">
        <v>20454</v>
      </c>
      <c r="B20459" s="16" t="s">
        <v>80</v>
      </c>
      <c r="C20459" s="16" t="s">
        <v>228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80</v>
      </c>
      <c r="C20460" s="16" t="s">
        <v>373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80</v>
      </c>
      <c r="C20461" s="16" t="s">
        <v>229</v>
      </c>
      <c r="D20461" s="17">
        <v>0</v>
      </c>
      <c r="E20461" s="17">
        <v>0</v>
      </c>
      <c r="F20461" s="17">
        <v>0</v>
      </c>
      <c r="G20461" s="17">
        <v>0</v>
      </c>
      <c r="H20461" s="17">
        <v>0</v>
      </c>
    </row>
    <row r="20462" spans="1:8">
      <c r="A20462" s="15">
        <v>20457</v>
      </c>
      <c r="B20462" s="16" t="s">
        <v>80</v>
      </c>
      <c r="C20462" s="16" t="s">
        <v>230</v>
      </c>
      <c r="D20462" s="17">
        <v>5</v>
      </c>
      <c r="E20462" s="17">
        <v>47</v>
      </c>
      <c r="F20462" s="17">
        <v>130</v>
      </c>
      <c r="G20462" s="17">
        <v>41</v>
      </c>
      <c r="H20462" s="17">
        <v>219</v>
      </c>
    </row>
    <row r="20463" spans="1:8">
      <c r="A20463" s="15">
        <v>20458</v>
      </c>
      <c r="B20463" s="16" t="s">
        <v>80</v>
      </c>
      <c r="C20463" s="16" t="s">
        <v>231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80</v>
      </c>
      <c r="C20464" s="16" t="s">
        <v>232</v>
      </c>
      <c r="D20464" s="17">
        <v>0</v>
      </c>
      <c r="E20464" s="17">
        <v>0</v>
      </c>
      <c r="F20464" s="17">
        <v>0</v>
      </c>
      <c r="G20464" s="17">
        <v>0</v>
      </c>
      <c r="H20464" s="17">
        <v>0</v>
      </c>
    </row>
    <row r="20465" spans="1:8">
      <c r="A20465" s="15">
        <v>20460</v>
      </c>
      <c r="B20465" s="16" t="s">
        <v>80</v>
      </c>
      <c r="C20465" s="16" t="s">
        <v>233</v>
      </c>
      <c r="D20465" s="17">
        <v>0</v>
      </c>
      <c r="E20465" s="17">
        <v>0</v>
      </c>
      <c r="F20465" s="17">
        <v>23</v>
      </c>
      <c r="G20465" s="17">
        <v>0</v>
      </c>
      <c r="H20465" s="17">
        <v>30</v>
      </c>
    </row>
    <row r="20466" spans="1:8">
      <c r="A20466" s="15">
        <v>20461</v>
      </c>
      <c r="B20466" s="16" t="s">
        <v>80</v>
      </c>
      <c r="C20466" s="16" t="s">
        <v>362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80</v>
      </c>
      <c r="C20467" s="16" t="s">
        <v>234</v>
      </c>
      <c r="D20467" s="17">
        <v>0</v>
      </c>
      <c r="E20467" s="17">
        <v>0</v>
      </c>
      <c r="F20467" s="17">
        <v>0</v>
      </c>
      <c r="G20467" s="17">
        <v>0</v>
      </c>
      <c r="H20467" s="17">
        <v>0</v>
      </c>
    </row>
    <row r="20468" spans="1:8">
      <c r="A20468" s="15">
        <v>20463</v>
      </c>
      <c r="B20468" s="16" t="s">
        <v>80</v>
      </c>
      <c r="C20468" s="16" t="s">
        <v>235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80</v>
      </c>
      <c r="C20469" s="16" t="s">
        <v>236</v>
      </c>
      <c r="D20469" s="17">
        <v>0</v>
      </c>
      <c r="E20469" s="17">
        <v>0</v>
      </c>
      <c r="F20469" s="17">
        <v>6</v>
      </c>
      <c r="G20469" s="17">
        <v>0</v>
      </c>
      <c r="H20469" s="17">
        <v>6</v>
      </c>
    </row>
    <row r="20470" spans="1:8">
      <c r="A20470" s="15">
        <v>20465</v>
      </c>
      <c r="B20470" s="16" t="s">
        <v>80</v>
      </c>
      <c r="C20470" s="16" t="s">
        <v>237</v>
      </c>
      <c r="D20470" s="17">
        <v>0</v>
      </c>
      <c r="E20470" s="17">
        <v>0</v>
      </c>
      <c r="F20470" s="17">
        <v>0</v>
      </c>
      <c r="G20470" s="17">
        <v>0</v>
      </c>
      <c r="H20470" s="17">
        <v>0</v>
      </c>
    </row>
    <row r="20471" spans="1:8">
      <c r="A20471" s="15">
        <v>20466</v>
      </c>
      <c r="B20471" s="16" t="s">
        <v>80</v>
      </c>
      <c r="C20471" s="16" t="s">
        <v>238</v>
      </c>
      <c r="D20471" s="17">
        <v>0</v>
      </c>
      <c r="E20471" s="17">
        <v>0</v>
      </c>
      <c r="F20471" s="17">
        <v>8</v>
      </c>
      <c r="G20471" s="17">
        <v>0</v>
      </c>
      <c r="H20471" s="17">
        <v>7</v>
      </c>
    </row>
    <row r="20472" spans="1:8">
      <c r="A20472" s="15">
        <v>20467</v>
      </c>
      <c r="B20472" s="16" t="s">
        <v>80</v>
      </c>
      <c r="C20472" s="16" t="s">
        <v>239</v>
      </c>
      <c r="D20472" s="17">
        <v>0</v>
      </c>
      <c r="E20472" s="17">
        <v>0</v>
      </c>
      <c r="F20472" s="17">
        <v>0</v>
      </c>
      <c r="G20472" s="17">
        <v>4</v>
      </c>
      <c r="H20472" s="17">
        <v>4</v>
      </c>
    </row>
    <row r="20473" spans="1:8">
      <c r="A20473" s="15">
        <v>20468</v>
      </c>
      <c r="B20473" s="16" t="s">
        <v>80</v>
      </c>
      <c r="C20473" s="16" t="s">
        <v>374</v>
      </c>
      <c r="D20473" s="17">
        <v>0</v>
      </c>
      <c r="E20473" s="17">
        <v>0</v>
      </c>
      <c r="F20473" s="17">
        <v>0</v>
      </c>
      <c r="G20473" s="17">
        <v>0</v>
      </c>
      <c r="H20473" s="17">
        <v>0</v>
      </c>
    </row>
    <row r="20474" spans="1:8">
      <c r="A20474" s="15">
        <v>20469</v>
      </c>
      <c r="B20474" s="16" t="s">
        <v>80</v>
      </c>
      <c r="C20474" s="16" t="s">
        <v>240</v>
      </c>
      <c r="D20474" s="17">
        <v>0</v>
      </c>
      <c r="E20474" s="17">
        <v>5</v>
      </c>
      <c r="F20474" s="17">
        <v>3</v>
      </c>
      <c r="G20474" s="17">
        <v>3</v>
      </c>
      <c r="H20474" s="17">
        <v>12</v>
      </c>
    </row>
    <row r="20475" spans="1:8">
      <c r="A20475" s="15">
        <v>20470</v>
      </c>
      <c r="B20475" s="16" t="s">
        <v>80</v>
      </c>
      <c r="C20475" s="16" t="s">
        <v>241</v>
      </c>
      <c r="D20475" s="17">
        <v>0</v>
      </c>
      <c r="E20475" s="17">
        <v>0</v>
      </c>
      <c r="F20475" s="17">
        <v>3</v>
      </c>
      <c r="G20475" s="17">
        <v>0</v>
      </c>
      <c r="H20475" s="17">
        <v>3</v>
      </c>
    </row>
    <row r="20476" spans="1:8">
      <c r="A20476" s="15">
        <v>20471</v>
      </c>
      <c r="B20476" s="16" t="s">
        <v>80</v>
      </c>
      <c r="C20476" s="16" t="s">
        <v>382</v>
      </c>
      <c r="D20476" s="17">
        <v>13</v>
      </c>
      <c r="E20476" s="17">
        <v>27</v>
      </c>
      <c r="F20476" s="17">
        <v>108</v>
      </c>
      <c r="G20476" s="17">
        <v>28</v>
      </c>
      <c r="H20476" s="17">
        <v>179</v>
      </c>
    </row>
    <row r="20477" spans="1:8">
      <c r="A20477" s="15">
        <v>20472</v>
      </c>
      <c r="B20477" s="16" t="s">
        <v>80</v>
      </c>
      <c r="C20477" s="16" t="s">
        <v>242</v>
      </c>
      <c r="D20477" s="17">
        <v>0</v>
      </c>
      <c r="E20477" s="17">
        <v>0</v>
      </c>
      <c r="F20477" s="17">
        <v>7</v>
      </c>
      <c r="G20477" s="17">
        <v>3</v>
      </c>
      <c r="H20477" s="17">
        <v>6</v>
      </c>
    </row>
    <row r="20478" spans="1:8">
      <c r="A20478" s="15">
        <v>20473</v>
      </c>
      <c r="B20478" s="16" t="s">
        <v>80</v>
      </c>
      <c r="C20478" s="16" t="s">
        <v>243</v>
      </c>
      <c r="D20478" s="17">
        <v>0</v>
      </c>
      <c r="E20478" s="17">
        <v>0</v>
      </c>
      <c r="F20478" s="17">
        <v>11</v>
      </c>
      <c r="G20478" s="17">
        <v>0</v>
      </c>
      <c r="H20478" s="17">
        <v>8</v>
      </c>
    </row>
    <row r="20479" spans="1:8">
      <c r="A20479" s="15">
        <v>20474</v>
      </c>
      <c r="B20479" s="16" t="s">
        <v>80</v>
      </c>
      <c r="C20479" s="16" t="s">
        <v>244</v>
      </c>
      <c r="D20479" s="17">
        <v>8</v>
      </c>
      <c r="E20479" s="17">
        <v>60</v>
      </c>
      <c r="F20479" s="17">
        <v>156</v>
      </c>
      <c r="G20479" s="17">
        <v>6</v>
      </c>
      <c r="H20479" s="17">
        <v>231</v>
      </c>
    </row>
    <row r="20480" spans="1:8">
      <c r="A20480" s="15">
        <v>20475</v>
      </c>
      <c r="B20480" s="16" t="s">
        <v>80</v>
      </c>
      <c r="C20480" s="16" t="s">
        <v>245</v>
      </c>
      <c r="D20480" s="17">
        <v>18</v>
      </c>
      <c r="E20480" s="17">
        <v>15</v>
      </c>
      <c r="F20480" s="17">
        <v>121</v>
      </c>
      <c r="G20480" s="17">
        <v>269</v>
      </c>
      <c r="H20480" s="17">
        <v>424</v>
      </c>
    </row>
    <row r="20481" spans="1:8">
      <c r="A20481" s="15">
        <v>20476</v>
      </c>
      <c r="B20481" s="16" t="s">
        <v>80</v>
      </c>
      <c r="C20481" s="16" t="s">
        <v>246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80</v>
      </c>
      <c r="C20482" s="16" t="s">
        <v>247</v>
      </c>
      <c r="D20482" s="17">
        <v>212</v>
      </c>
      <c r="E20482" s="17">
        <v>227</v>
      </c>
      <c r="F20482" s="17">
        <v>1202</v>
      </c>
      <c r="G20482" s="17">
        <v>225</v>
      </c>
      <c r="H20482" s="17">
        <v>1861</v>
      </c>
    </row>
    <row r="20483" spans="1:8">
      <c r="A20483" s="15">
        <v>20478</v>
      </c>
      <c r="B20483" s="16" t="s">
        <v>80</v>
      </c>
      <c r="C20483" s="16" t="s">
        <v>248</v>
      </c>
      <c r="D20483" s="17">
        <v>0</v>
      </c>
      <c r="E20483" s="17">
        <v>0</v>
      </c>
      <c r="F20483" s="17">
        <v>0</v>
      </c>
      <c r="G20483" s="17">
        <v>0</v>
      </c>
      <c r="H20483" s="17">
        <v>0</v>
      </c>
    </row>
    <row r="20484" spans="1:8">
      <c r="A20484" s="15">
        <v>20479</v>
      </c>
      <c r="B20484" s="16" t="s">
        <v>80</v>
      </c>
      <c r="C20484" s="16" t="s">
        <v>249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80</v>
      </c>
      <c r="C20485" s="16" t="s">
        <v>250</v>
      </c>
      <c r="D20485" s="17">
        <v>3</v>
      </c>
      <c r="E20485" s="17">
        <v>0</v>
      </c>
      <c r="F20485" s="17">
        <v>31</v>
      </c>
      <c r="G20485" s="17">
        <v>0</v>
      </c>
      <c r="H20485" s="17">
        <v>38</v>
      </c>
    </row>
    <row r="20486" spans="1:8">
      <c r="A20486" s="15">
        <v>20481</v>
      </c>
      <c r="B20486" s="16" t="s">
        <v>80</v>
      </c>
      <c r="C20486" s="16" t="s">
        <v>251</v>
      </c>
      <c r="D20486" s="17">
        <v>0</v>
      </c>
      <c r="E20486" s="17">
        <v>0</v>
      </c>
      <c r="F20486" s="17">
        <v>4</v>
      </c>
      <c r="G20486" s="17">
        <v>0</v>
      </c>
      <c r="H20486" s="17">
        <v>4</v>
      </c>
    </row>
    <row r="20487" spans="1:8">
      <c r="A20487" s="15">
        <v>20482</v>
      </c>
      <c r="B20487" s="16" t="s">
        <v>80</v>
      </c>
      <c r="C20487" s="16" t="s">
        <v>252</v>
      </c>
      <c r="D20487" s="17">
        <v>0</v>
      </c>
      <c r="E20487" s="17">
        <v>0</v>
      </c>
      <c r="F20487" s="17">
        <v>0</v>
      </c>
      <c r="G20487" s="17">
        <v>0</v>
      </c>
      <c r="H20487" s="17">
        <v>0</v>
      </c>
    </row>
    <row r="20488" spans="1:8">
      <c r="A20488" s="15">
        <v>20483</v>
      </c>
      <c r="B20488" s="16" t="s">
        <v>80</v>
      </c>
      <c r="C20488" s="16" t="s">
        <v>253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80</v>
      </c>
      <c r="C20489" s="16" t="s">
        <v>254</v>
      </c>
      <c r="D20489" s="17">
        <v>0</v>
      </c>
      <c r="E20489" s="17">
        <v>0</v>
      </c>
      <c r="F20489" s="17">
        <v>0</v>
      </c>
      <c r="G20489" s="17">
        <v>3</v>
      </c>
      <c r="H20489" s="17">
        <v>3</v>
      </c>
    </row>
    <row r="20490" spans="1:8">
      <c r="A20490" s="15">
        <v>20485</v>
      </c>
      <c r="B20490" s="16" t="s">
        <v>80</v>
      </c>
      <c r="C20490" s="16" t="s">
        <v>255</v>
      </c>
      <c r="D20490" s="17">
        <v>0</v>
      </c>
      <c r="E20490" s="17">
        <v>0</v>
      </c>
      <c r="F20490" s="17">
        <v>0</v>
      </c>
      <c r="G20490" s="17">
        <v>0</v>
      </c>
      <c r="H20490" s="17">
        <v>0</v>
      </c>
    </row>
    <row r="20491" spans="1:8">
      <c r="A20491" s="15">
        <v>20486</v>
      </c>
      <c r="B20491" s="16" t="s">
        <v>80</v>
      </c>
      <c r="C20491" s="16" t="s">
        <v>256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80</v>
      </c>
      <c r="C20492" s="16" t="s">
        <v>257</v>
      </c>
      <c r="D20492" s="17">
        <v>0</v>
      </c>
      <c r="E20492" s="17">
        <v>0</v>
      </c>
      <c r="F20492" s="17">
        <v>0</v>
      </c>
      <c r="G20492" s="17">
        <v>0</v>
      </c>
      <c r="H20492" s="17">
        <v>0</v>
      </c>
    </row>
    <row r="20493" spans="1:8">
      <c r="A20493" s="15">
        <v>20488</v>
      </c>
      <c r="B20493" s="16" t="s">
        <v>80</v>
      </c>
      <c r="C20493" s="16" t="s">
        <v>258</v>
      </c>
      <c r="D20493" s="17">
        <v>9</v>
      </c>
      <c r="E20493" s="17">
        <v>3</v>
      </c>
      <c r="F20493" s="17">
        <v>68</v>
      </c>
      <c r="G20493" s="17">
        <v>53</v>
      </c>
      <c r="H20493" s="17">
        <v>133</v>
      </c>
    </row>
    <row r="20494" spans="1:8">
      <c r="A20494" s="15">
        <v>20489</v>
      </c>
      <c r="B20494" s="16" t="s">
        <v>80</v>
      </c>
      <c r="C20494" s="16" t="s">
        <v>259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80</v>
      </c>
      <c r="C20495" s="16" t="s">
        <v>260</v>
      </c>
      <c r="D20495" s="17">
        <v>0</v>
      </c>
      <c r="E20495" s="17">
        <v>0</v>
      </c>
      <c r="F20495" s="17">
        <v>0</v>
      </c>
      <c r="G20495" s="17">
        <v>0</v>
      </c>
      <c r="H20495" s="17">
        <v>0</v>
      </c>
    </row>
    <row r="20496" spans="1:8">
      <c r="A20496" s="15">
        <v>20491</v>
      </c>
      <c r="B20496" s="16" t="s">
        <v>80</v>
      </c>
      <c r="C20496" s="16" t="s">
        <v>261</v>
      </c>
      <c r="D20496" s="17">
        <v>3</v>
      </c>
      <c r="E20496" s="17">
        <v>0</v>
      </c>
      <c r="F20496" s="17">
        <v>15</v>
      </c>
      <c r="G20496" s="17">
        <v>4</v>
      </c>
      <c r="H20496" s="17">
        <v>22</v>
      </c>
    </row>
    <row r="20497" spans="1:8">
      <c r="A20497" s="15">
        <v>20492</v>
      </c>
      <c r="B20497" s="16" t="s">
        <v>80</v>
      </c>
      <c r="C20497" s="16" t="s">
        <v>262</v>
      </c>
      <c r="D20497" s="17">
        <v>0</v>
      </c>
      <c r="E20497" s="17">
        <v>17</v>
      </c>
      <c r="F20497" s="17">
        <v>0</v>
      </c>
      <c r="G20497" s="17">
        <v>0</v>
      </c>
      <c r="H20497" s="17">
        <v>22</v>
      </c>
    </row>
    <row r="20498" spans="1:8">
      <c r="A20498" s="15">
        <v>20493</v>
      </c>
      <c r="B20498" s="16" t="s">
        <v>80</v>
      </c>
      <c r="C20498" s="16" t="s">
        <v>263</v>
      </c>
      <c r="D20498" s="17">
        <v>40</v>
      </c>
      <c r="E20498" s="17">
        <v>82</v>
      </c>
      <c r="F20498" s="17">
        <v>320</v>
      </c>
      <c r="G20498" s="17">
        <v>17</v>
      </c>
      <c r="H20498" s="17">
        <v>460</v>
      </c>
    </row>
    <row r="20499" spans="1:8">
      <c r="A20499" s="15">
        <v>20494</v>
      </c>
      <c r="B20499" s="16" t="s">
        <v>80</v>
      </c>
      <c r="C20499" s="16" t="s">
        <v>264</v>
      </c>
      <c r="D20499" s="17">
        <v>0</v>
      </c>
      <c r="E20499" s="17">
        <v>0</v>
      </c>
      <c r="F20499" s="17">
        <v>0</v>
      </c>
      <c r="G20499" s="17">
        <v>0</v>
      </c>
      <c r="H20499" s="17">
        <v>0</v>
      </c>
    </row>
    <row r="20500" spans="1:8">
      <c r="A20500" s="15">
        <v>20495</v>
      </c>
      <c r="B20500" s="16" t="s">
        <v>80</v>
      </c>
      <c r="C20500" s="16" t="s">
        <v>265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80</v>
      </c>
      <c r="C20501" s="16" t="s">
        <v>266</v>
      </c>
      <c r="D20501" s="17">
        <v>7</v>
      </c>
      <c r="E20501" s="17">
        <v>4</v>
      </c>
      <c r="F20501" s="17">
        <v>78</v>
      </c>
      <c r="G20501" s="17">
        <v>5</v>
      </c>
      <c r="H20501" s="17">
        <v>96</v>
      </c>
    </row>
    <row r="20502" spans="1:8">
      <c r="A20502" s="15">
        <v>20497</v>
      </c>
      <c r="B20502" s="16" t="s">
        <v>80</v>
      </c>
      <c r="C20502" s="16" t="s">
        <v>267</v>
      </c>
      <c r="D20502" s="17">
        <v>0</v>
      </c>
      <c r="E20502" s="17">
        <v>0</v>
      </c>
      <c r="F20502" s="17">
        <v>4</v>
      </c>
      <c r="G20502" s="17">
        <v>0</v>
      </c>
      <c r="H20502" s="17">
        <v>4</v>
      </c>
    </row>
    <row r="20503" spans="1:8">
      <c r="A20503" s="15">
        <v>20498</v>
      </c>
      <c r="B20503" s="16" t="s">
        <v>80</v>
      </c>
      <c r="C20503" s="16" t="s">
        <v>268</v>
      </c>
      <c r="D20503" s="17">
        <v>3</v>
      </c>
      <c r="E20503" s="17">
        <v>4</v>
      </c>
      <c r="F20503" s="17">
        <v>45</v>
      </c>
      <c r="G20503" s="17">
        <v>12</v>
      </c>
      <c r="H20503" s="17">
        <v>64</v>
      </c>
    </row>
    <row r="20504" spans="1:8">
      <c r="A20504" s="15">
        <v>20499</v>
      </c>
      <c r="B20504" s="16" t="s">
        <v>80</v>
      </c>
      <c r="C20504" s="16" t="s">
        <v>269</v>
      </c>
      <c r="D20504" s="17">
        <v>77</v>
      </c>
      <c r="E20504" s="17">
        <v>103</v>
      </c>
      <c r="F20504" s="17">
        <v>749</v>
      </c>
      <c r="G20504" s="17">
        <v>77</v>
      </c>
      <c r="H20504" s="17">
        <v>1014</v>
      </c>
    </row>
    <row r="20505" spans="1:8">
      <c r="A20505" s="15">
        <v>20500</v>
      </c>
      <c r="B20505" s="16" t="s">
        <v>80</v>
      </c>
      <c r="C20505" s="16" t="s">
        <v>363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80</v>
      </c>
      <c r="C20506" s="16" t="s">
        <v>270</v>
      </c>
      <c r="D20506" s="17">
        <v>5</v>
      </c>
      <c r="E20506" s="17">
        <v>0</v>
      </c>
      <c r="F20506" s="17">
        <v>194</v>
      </c>
      <c r="G20506" s="17">
        <v>172</v>
      </c>
      <c r="H20506" s="17">
        <v>373</v>
      </c>
    </row>
    <row r="20507" spans="1:8">
      <c r="A20507" s="15">
        <v>20502</v>
      </c>
      <c r="B20507" s="16" t="s">
        <v>80</v>
      </c>
      <c r="C20507" s="16" t="s">
        <v>271</v>
      </c>
      <c r="D20507" s="17">
        <v>0</v>
      </c>
      <c r="E20507" s="17">
        <v>0</v>
      </c>
      <c r="F20507" s="17">
        <v>14</v>
      </c>
      <c r="G20507" s="17">
        <v>4</v>
      </c>
      <c r="H20507" s="17">
        <v>24</v>
      </c>
    </row>
    <row r="20508" spans="1:8">
      <c r="A20508" s="15">
        <v>20503</v>
      </c>
      <c r="B20508" s="16" t="s">
        <v>80</v>
      </c>
      <c r="C20508" s="16" t="s">
        <v>272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80</v>
      </c>
      <c r="C20509" s="16" t="s">
        <v>273</v>
      </c>
      <c r="D20509" s="17">
        <v>5</v>
      </c>
      <c r="E20509" s="17">
        <v>0</v>
      </c>
      <c r="F20509" s="17">
        <v>3</v>
      </c>
      <c r="G20509" s="17">
        <v>0</v>
      </c>
      <c r="H20509" s="17">
        <v>9</v>
      </c>
    </row>
    <row r="20510" spans="1:8">
      <c r="A20510" s="15">
        <v>20505</v>
      </c>
      <c r="B20510" s="16" t="s">
        <v>80</v>
      </c>
      <c r="C20510" s="16" t="s">
        <v>274</v>
      </c>
      <c r="D20510" s="17">
        <v>3</v>
      </c>
      <c r="E20510" s="17">
        <v>0</v>
      </c>
      <c r="F20510" s="17">
        <v>76</v>
      </c>
      <c r="G20510" s="17">
        <v>33</v>
      </c>
      <c r="H20510" s="17">
        <v>109</v>
      </c>
    </row>
    <row r="20511" spans="1:8">
      <c r="A20511" s="15">
        <v>20506</v>
      </c>
      <c r="B20511" s="16" t="s">
        <v>80</v>
      </c>
      <c r="C20511" s="16" t="s">
        <v>275</v>
      </c>
      <c r="D20511" s="17">
        <v>17</v>
      </c>
      <c r="E20511" s="17">
        <v>18</v>
      </c>
      <c r="F20511" s="17">
        <v>91</v>
      </c>
      <c r="G20511" s="17">
        <v>26</v>
      </c>
      <c r="H20511" s="17">
        <v>144</v>
      </c>
    </row>
    <row r="20512" spans="1:8">
      <c r="A20512" s="15">
        <v>20507</v>
      </c>
      <c r="B20512" s="16" t="s">
        <v>80</v>
      </c>
      <c r="C20512" s="16" t="s">
        <v>276</v>
      </c>
      <c r="D20512" s="17">
        <v>0</v>
      </c>
      <c r="E20512" s="17">
        <v>0</v>
      </c>
      <c r="F20512" s="17">
        <v>9</v>
      </c>
      <c r="G20512" s="17">
        <v>0</v>
      </c>
      <c r="H20512" s="17">
        <v>8</v>
      </c>
    </row>
    <row r="20513" spans="1:8">
      <c r="A20513" s="15">
        <v>20508</v>
      </c>
      <c r="B20513" s="16" t="s">
        <v>80</v>
      </c>
      <c r="C20513" s="16" t="s">
        <v>277</v>
      </c>
      <c r="D20513" s="17">
        <v>0</v>
      </c>
      <c r="E20513" s="17">
        <v>0</v>
      </c>
      <c r="F20513" s="17">
        <v>15</v>
      </c>
      <c r="G20513" s="17">
        <v>0</v>
      </c>
      <c r="H20513" s="17">
        <v>14</v>
      </c>
    </row>
    <row r="20514" spans="1:8">
      <c r="A20514" s="15">
        <v>20509</v>
      </c>
      <c r="B20514" s="16" t="s">
        <v>80</v>
      </c>
      <c r="C20514" s="16" t="s">
        <v>278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80</v>
      </c>
      <c r="C20515" s="16" t="s">
        <v>364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80</v>
      </c>
      <c r="C20516" s="16" t="s">
        <v>279</v>
      </c>
      <c r="D20516" s="17">
        <v>21</v>
      </c>
      <c r="E20516" s="17">
        <v>30</v>
      </c>
      <c r="F20516" s="17">
        <v>47</v>
      </c>
      <c r="G20516" s="17">
        <v>0</v>
      </c>
      <c r="H20516" s="17">
        <v>99</v>
      </c>
    </row>
    <row r="20517" spans="1:8">
      <c r="A20517" s="15">
        <v>20512</v>
      </c>
      <c r="B20517" s="16" t="s">
        <v>80</v>
      </c>
      <c r="C20517" s="16" t="s">
        <v>280</v>
      </c>
      <c r="D20517" s="17">
        <v>7</v>
      </c>
      <c r="E20517" s="17">
        <v>12</v>
      </c>
      <c r="F20517" s="17">
        <v>260</v>
      </c>
      <c r="G20517" s="17">
        <v>313</v>
      </c>
      <c r="H20517" s="17">
        <v>590</v>
      </c>
    </row>
    <row r="20518" spans="1:8">
      <c r="A20518" s="15">
        <v>20513</v>
      </c>
      <c r="B20518" s="16" t="s">
        <v>80</v>
      </c>
      <c r="C20518" s="16" t="s">
        <v>281</v>
      </c>
      <c r="D20518" s="17">
        <v>0</v>
      </c>
      <c r="E20518" s="17">
        <v>0</v>
      </c>
      <c r="F20518" s="17">
        <v>0</v>
      </c>
      <c r="G20518" s="17">
        <v>0</v>
      </c>
      <c r="H20518" s="17">
        <v>4</v>
      </c>
    </row>
    <row r="20519" spans="1:8">
      <c r="A20519" s="15">
        <v>20514</v>
      </c>
      <c r="B20519" s="16" t="s">
        <v>80</v>
      </c>
      <c r="C20519" s="16" t="s">
        <v>282</v>
      </c>
      <c r="D20519" s="17">
        <v>0</v>
      </c>
      <c r="E20519" s="17">
        <v>5</v>
      </c>
      <c r="F20519" s="17">
        <v>50</v>
      </c>
      <c r="G20519" s="17">
        <v>35</v>
      </c>
      <c r="H20519" s="17">
        <v>94</v>
      </c>
    </row>
    <row r="20520" spans="1:8">
      <c r="A20520" s="15">
        <v>20515</v>
      </c>
      <c r="B20520" s="16" t="s">
        <v>80</v>
      </c>
      <c r="C20520" s="16" t="s">
        <v>283</v>
      </c>
      <c r="D20520" s="17">
        <v>0</v>
      </c>
      <c r="E20520" s="17">
        <v>0</v>
      </c>
      <c r="F20520" s="17">
        <v>12</v>
      </c>
      <c r="G20520" s="17">
        <v>7</v>
      </c>
      <c r="H20520" s="17">
        <v>16</v>
      </c>
    </row>
    <row r="20521" spans="1:8">
      <c r="A20521" s="15">
        <v>20516</v>
      </c>
      <c r="B20521" s="16" t="s">
        <v>80</v>
      </c>
      <c r="C20521" s="16" t="s">
        <v>284</v>
      </c>
      <c r="D20521" s="17">
        <v>0</v>
      </c>
      <c r="E20521" s="17">
        <v>0</v>
      </c>
      <c r="F20521" s="17">
        <v>4</v>
      </c>
      <c r="G20521" s="17">
        <v>0</v>
      </c>
      <c r="H20521" s="17">
        <v>4</v>
      </c>
    </row>
    <row r="20522" spans="1:8">
      <c r="A20522" s="15">
        <v>20517</v>
      </c>
      <c r="B20522" s="16" t="s">
        <v>80</v>
      </c>
      <c r="C20522" s="16" t="s">
        <v>285</v>
      </c>
      <c r="D20522" s="17">
        <v>157</v>
      </c>
      <c r="E20522" s="17">
        <v>143</v>
      </c>
      <c r="F20522" s="17">
        <v>550</v>
      </c>
      <c r="G20522" s="17">
        <v>109</v>
      </c>
      <c r="H20522" s="17">
        <v>959</v>
      </c>
    </row>
    <row r="20523" spans="1:8">
      <c r="A20523" s="15">
        <v>20518</v>
      </c>
      <c r="B20523" s="16" t="s">
        <v>80</v>
      </c>
      <c r="C20523" s="16" t="s">
        <v>375</v>
      </c>
      <c r="D20523" s="17">
        <v>0</v>
      </c>
      <c r="E20523" s="17">
        <v>0</v>
      </c>
      <c r="F20523" s="17">
        <v>0</v>
      </c>
      <c r="G20523" s="17">
        <v>0</v>
      </c>
      <c r="H20523" s="17">
        <v>0</v>
      </c>
    </row>
    <row r="20524" spans="1:8">
      <c r="A20524" s="15">
        <v>20519</v>
      </c>
      <c r="B20524" s="16" t="s">
        <v>80</v>
      </c>
      <c r="C20524" s="16" t="s">
        <v>286</v>
      </c>
      <c r="D20524" s="17">
        <v>0</v>
      </c>
      <c r="E20524" s="17">
        <v>0</v>
      </c>
      <c r="F20524" s="17">
        <v>11</v>
      </c>
      <c r="G20524" s="17">
        <v>3</v>
      </c>
      <c r="H20524" s="17">
        <v>12</v>
      </c>
    </row>
    <row r="20525" spans="1:8">
      <c r="A20525" s="15">
        <v>20520</v>
      </c>
      <c r="B20525" s="16" t="s">
        <v>80</v>
      </c>
      <c r="C20525" s="16" t="s">
        <v>287</v>
      </c>
      <c r="D20525" s="17">
        <v>0</v>
      </c>
      <c r="E20525" s="17">
        <v>0</v>
      </c>
      <c r="F20525" s="17">
        <v>12</v>
      </c>
      <c r="G20525" s="17">
        <v>37</v>
      </c>
      <c r="H20525" s="17">
        <v>48</v>
      </c>
    </row>
    <row r="20526" spans="1:8">
      <c r="A20526" s="15">
        <v>20521</v>
      </c>
      <c r="B20526" s="16" t="s">
        <v>80</v>
      </c>
      <c r="C20526" s="16" t="s">
        <v>288</v>
      </c>
      <c r="D20526" s="17">
        <v>0</v>
      </c>
      <c r="E20526" s="17">
        <v>0</v>
      </c>
      <c r="F20526" s="17">
        <v>4</v>
      </c>
      <c r="G20526" s="17">
        <v>0</v>
      </c>
      <c r="H20526" s="17">
        <v>10</v>
      </c>
    </row>
    <row r="20527" spans="1:8">
      <c r="A20527" s="15">
        <v>20522</v>
      </c>
      <c r="B20527" s="16" t="s">
        <v>80</v>
      </c>
      <c r="C20527" s="16" t="s">
        <v>289</v>
      </c>
      <c r="D20527" s="17">
        <v>0</v>
      </c>
      <c r="E20527" s="17">
        <v>0</v>
      </c>
      <c r="F20527" s="17">
        <v>6</v>
      </c>
      <c r="G20527" s="17">
        <v>0</v>
      </c>
      <c r="H20527" s="17">
        <v>6</v>
      </c>
    </row>
    <row r="20528" spans="1:8">
      <c r="A20528" s="15">
        <v>20523</v>
      </c>
      <c r="B20528" s="16" t="s">
        <v>80</v>
      </c>
      <c r="C20528" s="16" t="s">
        <v>290</v>
      </c>
      <c r="D20528" s="17">
        <v>45</v>
      </c>
      <c r="E20528" s="17">
        <v>116</v>
      </c>
      <c r="F20528" s="17">
        <v>511</v>
      </c>
      <c r="G20528" s="17">
        <v>130</v>
      </c>
      <c r="H20528" s="17">
        <v>801</v>
      </c>
    </row>
    <row r="20529" spans="1:8">
      <c r="A20529" s="15">
        <v>20524</v>
      </c>
      <c r="B20529" s="16" t="s">
        <v>80</v>
      </c>
      <c r="C20529" s="16" t="s">
        <v>291</v>
      </c>
      <c r="D20529" s="17">
        <v>0</v>
      </c>
      <c r="E20529" s="17">
        <v>0</v>
      </c>
      <c r="F20529" s="17">
        <v>0</v>
      </c>
      <c r="G20529" s="17">
        <v>0</v>
      </c>
      <c r="H20529" s="17">
        <v>0</v>
      </c>
    </row>
    <row r="20530" spans="1:8">
      <c r="A20530" s="15">
        <v>20525</v>
      </c>
      <c r="B20530" s="16" t="s">
        <v>80</v>
      </c>
      <c r="C20530" s="16" t="s">
        <v>292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80</v>
      </c>
      <c r="C20531" s="16" t="s">
        <v>293</v>
      </c>
      <c r="D20531" s="17">
        <v>0</v>
      </c>
      <c r="E20531" s="17">
        <v>3</v>
      </c>
      <c r="F20531" s="17">
        <v>88</v>
      </c>
      <c r="G20531" s="17">
        <v>64</v>
      </c>
      <c r="H20531" s="17">
        <v>156</v>
      </c>
    </row>
    <row r="20532" spans="1:8">
      <c r="A20532" s="15">
        <v>20527</v>
      </c>
      <c r="B20532" s="16" t="s">
        <v>80</v>
      </c>
      <c r="C20532" s="16" t="s">
        <v>365</v>
      </c>
      <c r="D20532" s="17">
        <v>0</v>
      </c>
      <c r="E20532" s="17">
        <v>0</v>
      </c>
      <c r="F20532" s="17">
        <v>5</v>
      </c>
      <c r="G20532" s="17">
        <v>0</v>
      </c>
      <c r="H20532" s="17">
        <v>13</v>
      </c>
    </row>
    <row r="20533" spans="1:8">
      <c r="A20533" s="15">
        <v>20528</v>
      </c>
      <c r="B20533" s="16" t="s">
        <v>80</v>
      </c>
      <c r="C20533" s="16" t="s">
        <v>294</v>
      </c>
      <c r="D20533" s="17">
        <v>0</v>
      </c>
      <c r="E20533" s="17">
        <v>0</v>
      </c>
      <c r="F20533" s="17">
        <v>0</v>
      </c>
      <c r="G20533" s="17">
        <v>0</v>
      </c>
      <c r="H20533" s="17">
        <v>0</v>
      </c>
    </row>
    <row r="20534" spans="1:8">
      <c r="A20534" s="15">
        <v>20529</v>
      </c>
      <c r="B20534" s="16" t="s">
        <v>80</v>
      </c>
      <c r="C20534" s="16" t="s">
        <v>295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80</v>
      </c>
      <c r="C20535" s="16" t="s">
        <v>296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80</v>
      </c>
      <c r="C20536" s="16" t="s">
        <v>297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80</v>
      </c>
      <c r="C20537" s="16" t="s">
        <v>298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80</v>
      </c>
      <c r="C20538" s="16" t="s">
        <v>299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80</v>
      </c>
      <c r="C20539" s="16" t="s">
        <v>300</v>
      </c>
      <c r="D20539" s="17">
        <v>0</v>
      </c>
      <c r="E20539" s="17">
        <v>0</v>
      </c>
      <c r="F20539" s="17">
        <v>0</v>
      </c>
      <c r="G20539" s="17">
        <v>0</v>
      </c>
      <c r="H20539" s="17">
        <v>0</v>
      </c>
    </row>
    <row r="20540" spans="1:8">
      <c r="A20540" s="15">
        <v>20535</v>
      </c>
      <c r="B20540" s="16" t="s">
        <v>80</v>
      </c>
      <c r="C20540" s="16" t="s">
        <v>301</v>
      </c>
      <c r="D20540" s="17">
        <v>3</v>
      </c>
      <c r="E20540" s="17">
        <v>0</v>
      </c>
      <c r="F20540" s="17">
        <v>40</v>
      </c>
      <c r="G20540" s="17">
        <v>27</v>
      </c>
      <c r="H20540" s="17">
        <v>66</v>
      </c>
    </row>
    <row r="20541" spans="1:8">
      <c r="A20541" s="15">
        <v>20536</v>
      </c>
      <c r="B20541" s="16" t="s">
        <v>80</v>
      </c>
      <c r="C20541" s="16" t="s">
        <v>366</v>
      </c>
      <c r="D20541" s="17">
        <v>0</v>
      </c>
      <c r="E20541" s="17">
        <v>0</v>
      </c>
      <c r="F20541" s="17">
        <v>0</v>
      </c>
      <c r="G20541" s="17">
        <v>0</v>
      </c>
      <c r="H20541" s="17">
        <v>0</v>
      </c>
    </row>
    <row r="20542" spans="1:8">
      <c r="A20542" s="15">
        <v>20537</v>
      </c>
      <c r="B20542" s="16" t="s">
        <v>80</v>
      </c>
      <c r="C20542" s="16" t="s">
        <v>302</v>
      </c>
      <c r="D20542" s="17">
        <v>76</v>
      </c>
      <c r="E20542" s="17">
        <v>355</v>
      </c>
      <c r="F20542" s="17">
        <v>1356</v>
      </c>
      <c r="G20542" s="17">
        <v>359</v>
      </c>
      <c r="H20542" s="17">
        <v>2151</v>
      </c>
    </row>
    <row r="20543" spans="1:8">
      <c r="A20543" s="15">
        <v>20538</v>
      </c>
      <c r="B20543" s="16" t="s">
        <v>80</v>
      </c>
      <c r="C20543" s="16" t="s">
        <v>383</v>
      </c>
      <c r="D20543" s="17">
        <v>0</v>
      </c>
      <c r="E20543" s="17">
        <v>0</v>
      </c>
      <c r="F20543" s="17">
        <v>0</v>
      </c>
      <c r="G20543" s="17">
        <v>0</v>
      </c>
      <c r="H20543" s="17">
        <v>0</v>
      </c>
    </row>
    <row r="20544" spans="1:8">
      <c r="A20544" s="15">
        <v>20539</v>
      </c>
      <c r="B20544" s="16" t="s">
        <v>80</v>
      </c>
      <c r="C20544" s="16" t="s">
        <v>384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80</v>
      </c>
      <c r="C20545" s="16" t="s">
        <v>385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80</v>
      </c>
      <c r="C20546" s="16" t="s">
        <v>386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80</v>
      </c>
      <c r="C20547" s="16" t="s">
        <v>387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80</v>
      </c>
      <c r="C20548" s="16" t="s">
        <v>303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80</v>
      </c>
      <c r="C20549" s="16" t="s">
        <v>304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80</v>
      </c>
      <c r="C20550" s="16" t="s">
        <v>376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80</v>
      </c>
      <c r="C20551" s="16" t="s">
        <v>305</v>
      </c>
      <c r="D20551" s="17">
        <v>4</v>
      </c>
      <c r="E20551" s="17">
        <v>8</v>
      </c>
      <c r="F20551" s="17">
        <v>26</v>
      </c>
      <c r="G20551" s="17">
        <v>9</v>
      </c>
      <c r="H20551" s="17">
        <v>47</v>
      </c>
    </row>
    <row r="20552" spans="1:8">
      <c r="A20552" s="15">
        <v>20547</v>
      </c>
      <c r="B20552" s="16" t="s">
        <v>80</v>
      </c>
      <c r="C20552" s="16" t="s">
        <v>306</v>
      </c>
      <c r="D20552" s="17">
        <v>0</v>
      </c>
      <c r="E20552" s="17">
        <v>0</v>
      </c>
      <c r="F20552" s="17">
        <v>0</v>
      </c>
      <c r="G20552" s="17">
        <v>0</v>
      </c>
      <c r="H20552" s="17">
        <v>6</v>
      </c>
    </row>
    <row r="20553" spans="1:8">
      <c r="A20553" s="15">
        <v>20548</v>
      </c>
      <c r="B20553" s="16" t="s">
        <v>80</v>
      </c>
      <c r="C20553" s="16" t="s">
        <v>307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80</v>
      </c>
      <c r="C20554" s="16" t="s">
        <v>308</v>
      </c>
      <c r="D20554" s="17">
        <v>8</v>
      </c>
      <c r="E20554" s="17">
        <v>5</v>
      </c>
      <c r="F20554" s="17">
        <v>45</v>
      </c>
      <c r="G20554" s="17">
        <v>4</v>
      </c>
      <c r="H20554" s="17">
        <v>62</v>
      </c>
    </row>
    <row r="20555" spans="1:8">
      <c r="A20555" s="15">
        <v>20550</v>
      </c>
      <c r="B20555" s="16" t="s">
        <v>80</v>
      </c>
      <c r="C20555" s="16" t="s">
        <v>309</v>
      </c>
      <c r="D20555" s="17">
        <v>7</v>
      </c>
      <c r="E20555" s="17">
        <v>4</v>
      </c>
      <c r="F20555" s="17">
        <v>32</v>
      </c>
      <c r="G20555" s="17">
        <v>24</v>
      </c>
      <c r="H20555" s="17">
        <v>67</v>
      </c>
    </row>
    <row r="20556" spans="1:8">
      <c r="A20556" s="15">
        <v>20551</v>
      </c>
      <c r="B20556" s="16" t="s">
        <v>80</v>
      </c>
      <c r="C20556" s="16" t="s">
        <v>310</v>
      </c>
      <c r="D20556" s="17">
        <v>0</v>
      </c>
      <c r="E20556" s="17">
        <v>0</v>
      </c>
      <c r="F20556" s="17">
        <v>24</v>
      </c>
      <c r="G20556" s="17">
        <v>7</v>
      </c>
      <c r="H20556" s="17">
        <v>35</v>
      </c>
    </row>
    <row r="20557" spans="1:8">
      <c r="A20557" s="15">
        <v>20552</v>
      </c>
      <c r="B20557" s="16" t="s">
        <v>80</v>
      </c>
      <c r="C20557" s="16" t="s">
        <v>311</v>
      </c>
      <c r="D20557" s="17">
        <v>57</v>
      </c>
      <c r="E20557" s="17">
        <v>93</v>
      </c>
      <c r="F20557" s="17">
        <v>685</v>
      </c>
      <c r="G20557" s="17">
        <v>55</v>
      </c>
      <c r="H20557" s="17">
        <v>885</v>
      </c>
    </row>
    <row r="20558" spans="1:8">
      <c r="A20558" s="15">
        <v>20553</v>
      </c>
      <c r="B20558" s="16" t="s">
        <v>80</v>
      </c>
      <c r="C20558" s="16" t="s">
        <v>312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80</v>
      </c>
      <c r="C20559" s="16" t="s">
        <v>313</v>
      </c>
      <c r="D20559" s="17">
        <v>0</v>
      </c>
      <c r="E20559" s="17">
        <v>0</v>
      </c>
      <c r="F20559" s="17">
        <v>13</v>
      </c>
      <c r="G20559" s="17">
        <v>11</v>
      </c>
      <c r="H20559" s="17">
        <v>23</v>
      </c>
    </row>
    <row r="20560" spans="1:8">
      <c r="A20560" s="15">
        <v>20555</v>
      </c>
      <c r="B20560" s="16" t="s">
        <v>80</v>
      </c>
      <c r="C20560" s="16" t="s">
        <v>314</v>
      </c>
      <c r="D20560" s="17">
        <v>36</v>
      </c>
      <c r="E20560" s="17">
        <v>72</v>
      </c>
      <c r="F20560" s="17">
        <v>393</v>
      </c>
      <c r="G20560" s="17">
        <v>20</v>
      </c>
      <c r="H20560" s="17">
        <v>515</v>
      </c>
    </row>
    <row r="20561" spans="1:8">
      <c r="A20561" s="15">
        <v>20556</v>
      </c>
      <c r="B20561" s="16" t="s">
        <v>80</v>
      </c>
      <c r="C20561" s="16" t="s">
        <v>388</v>
      </c>
      <c r="D20561" s="17">
        <v>0</v>
      </c>
      <c r="E20561" s="17">
        <v>0</v>
      </c>
      <c r="F20561" s="17">
        <v>45</v>
      </c>
      <c r="G20561" s="17">
        <v>38</v>
      </c>
      <c r="H20561" s="17">
        <v>79</v>
      </c>
    </row>
    <row r="20562" spans="1:8">
      <c r="A20562" s="15">
        <v>20557</v>
      </c>
      <c r="B20562" s="16" t="s">
        <v>80</v>
      </c>
      <c r="C20562" s="16" t="s">
        <v>367</v>
      </c>
      <c r="D20562" s="17">
        <v>0</v>
      </c>
      <c r="E20562" s="17">
        <v>0</v>
      </c>
      <c r="F20562" s="17">
        <v>28</v>
      </c>
      <c r="G20562" s="17">
        <v>8</v>
      </c>
      <c r="H20562" s="17">
        <v>37</v>
      </c>
    </row>
    <row r="20563" spans="1:8">
      <c r="A20563" s="15">
        <v>20558</v>
      </c>
      <c r="B20563" s="16" t="s">
        <v>80</v>
      </c>
      <c r="C20563" s="16" t="s">
        <v>315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80</v>
      </c>
      <c r="C20564" s="16" t="s">
        <v>316</v>
      </c>
      <c r="D20564" s="17">
        <v>0</v>
      </c>
      <c r="E20564" s="17">
        <v>0</v>
      </c>
      <c r="F20564" s="17">
        <v>0</v>
      </c>
      <c r="G20564" s="17">
        <v>0</v>
      </c>
      <c r="H20564" s="17">
        <v>0</v>
      </c>
    </row>
    <row r="20565" spans="1:8">
      <c r="A20565" s="15">
        <v>20560</v>
      </c>
      <c r="B20565" s="16" t="s">
        <v>80</v>
      </c>
      <c r="C20565" s="16" t="s">
        <v>317</v>
      </c>
      <c r="D20565" s="17">
        <v>0</v>
      </c>
      <c r="E20565" s="17">
        <v>3</v>
      </c>
      <c r="F20565" s="17">
        <v>23</v>
      </c>
      <c r="G20565" s="17">
        <v>10</v>
      </c>
      <c r="H20565" s="17">
        <v>36</v>
      </c>
    </row>
    <row r="20566" spans="1:8">
      <c r="A20566" s="15">
        <v>20561</v>
      </c>
      <c r="B20566" s="16" t="s">
        <v>80</v>
      </c>
      <c r="C20566" s="16" t="s">
        <v>318</v>
      </c>
      <c r="D20566" s="17">
        <v>0</v>
      </c>
      <c r="E20566" s="17">
        <v>0</v>
      </c>
      <c r="F20566" s="17">
        <v>7</v>
      </c>
      <c r="G20566" s="17">
        <v>0</v>
      </c>
      <c r="H20566" s="17">
        <v>14</v>
      </c>
    </row>
    <row r="20567" spans="1:8">
      <c r="A20567" s="15">
        <v>20562</v>
      </c>
      <c r="B20567" s="16" t="s">
        <v>80</v>
      </c>
      <c r="C20567" s="16" t="s">
        <v>319</v>
      </c>
      <c r="D20567" s="17">
        <v>0</v>
      </c>
      <c r="E20567" s="17">
        <v>0</v>
      </c>
      <c r="F20567" s="17">
        <v>5</v>
      </c>
      <c r="G20567" s="17">
        <v>4</v>
      </c>
      <c r="H20567" s="17">
        <v>6</v>
      </c>
    </row>
    <row r="20568" spans="1:8">
      <c r="A20568" s="15">
        <v>20563</v>
      </c>
      <c r="B20568" s="16" t="s">
        <v>80</v>
      </c>
      <c r="C20568" s="16" t="s">
        <v>320</v>
      </c>
      <c r="D20568" s="17">
        <v>0</v>
      </c>
      <c r="E20568" s="17">
        <v>6</v>
      </c>
      <c r="F20568" s="17">
        <v>64</v>
      </c>
      <c r="G20568" s="17">
        <v>27</v>
      </c>
      <c r="H20568" s="17">
        <v>101</v>
      </c>
    </row>
    <row r="20569" spans="1:8">
      <c r="A20569" s="15">
        <v>20564</v>
      </c>
      <c r="B20569" s="16" t="s">
        <v>80</v>
      </c>
      <c r="C20569" s="16" t="s">
        <v>321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80</v>
      </c>
      <c r="C20570" s="16" t="s">
        <v>377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80</v>
      </c>
      <c r="C20571" s="16" t="s">
        <v>322</v>
      </c>
      <c r="D20571" s="17">
        <v>0</v>
      </c>
      <c r="E20571" s="17">
        <v>0</v>
      </c>
      <c r="F20571" s="17">
        <v>0</v>
      </c>
      <c r="G20571" s="17">
        <v>3</v>
      </c>
      <c r="H20571" s="17">
        <v>3</v>
      </c>
    </row>
    <row r="20572" spans="1:8">
      <c r="A20572" s="15">
        <v>20567</v>
      </c>
      <c r="B20572" s="16" t="s">
        <v>80</v>
      </c>
      <c r="C20572" s="16" t="s">
        <v>323</v>
      </c>
      <c r="D20572" s="17">
        <v>0</v>
      </c>
      <c r="E20572" s="17">
        <v>0</v>
      </c>
      <c r="F20572" s="17">
        <v>16</v>
      </c>
      <c r="G20572" s="17">
        <v>8</v>
      </c>
      <c r="H20572" s="17">
        <v>21</v>
      </c>
    </row>
    <row r="20573" spans="1:8">
      <c r="A20573" s="15">
        <v>20568</v>
      </c>
      <c r="B20573" s="16" t="s">
        <v>80</v>
      </c>
      <c r="C20573" s="16" t="s">
        <v>324</v>
      </c>
      <c r="D20573" s="17">
        <v>3</v>
      </c>
      <c r="E20573" s="17">
        <v>3</v>
      </c>
      <c r="F20573" s="17">
        <v>35</v>
      </c>
      <c r="G20573" s="17">
        <v>16</v>
      </c>
      <c r="H20573" s="17">
        <v>59</v>
      </c>
    </row>
    <row r="20574" spans="1:8">
      <c r="A20574" s="15">
        <v>20569</v>
      </c>
      <c r="B20574" s="16" t="s">
        <v>80</v>
      </c>
      <c r="C20574" s="16" t="s">
        <v>325</v>
      </c>
      <c r="D20574" s="17">
        <v>30</v>
      </c>
      <c r="E20574" s="17">
        <v>25</v>
      </c>
      <c r="F20574" s="17">
        <v>31</v>
      </c>
      <c r="G20574" s="17">
        <v>0</v>
      </c>
      <c r="H20574" s="17">
        <v>89</v>
      </c>
    </row>
    <row r="20575" spans="1:8">
      <c r="A20575" s="15">
        <v>20570</v>
      </c>
      <c r="B20575" s="16" t="s">
        <v>80</v>
      </c>
      <c r="C20575" s="16" t="s">
        <v>368</v>
      </c>
      <c r="D20575" s="17">
        <v>10</v>
      </c>
      <c r="E20575" s="17">
        <v>6</v>
      </c>
      <c r="F20575" s="17">
        <v>22</v>
      </c>
      <c r="G20575" s="17">
        <v>14</v>
      </c>
      <c r="H20575" s="17">
        <v>43</v>
      </c>
    </row>
    <row r="20576" spans="1:8">
      <c r="A20576" s="15">
        <v>20571</v>
      </c>
      <c r="B20576" s="16" t="s">
        <v>80</v>
      </c>
      <c r="C20576" s="16" t="s">
        <v>326</v>
      </c>
      <c r="D20576" s="17">
        <v>109</v>
      </c>
      <c r="E20576" s="17">
        <v>90</v>
      </c>
      <c r="F20576" s="17">
        <v>296</v>
      </c>
      <c r="G20576" s="17">
        <v>59</v>
      </c>
      <c r="H20576" s="17">
        <v>555</v>
      </c>
    </row>
    <row r="20577" spans="1:8">
      <c r="A20577" s="15">
        <v>20572</v>
      </c>
      <c r="B20577" s="16" t="s">
        <v>80</v>
      </c>
      <c r="C20577" s="16" t="s">
        <v>327</v>
      </c>
      <c r="D20577" s="17">
        <v>0</v>
      </c>
      <c r="E20577" s="17">
        <v>0</v>
      </c>
      <c r="F20577" s="17">
        <v>14</v>
      </c>
      <c r="G20577" s="17">
        <v>18</v>
      </c>
      <c r="H20577" s="17">
        <v>27</v>
      </c>
    </row>
    <row r="20578" spans="1:8">
      <c r="A20578" s="15">
        <v>20573</v>
      </c>
      <c r="B20578" s="16" t="s">
        <v>80</v>
      </c>
      <c r="C20578" s="16" t="s">
        <v>328</v>
      </c>
      <c r="D20578" s="17">
        <v>0</v>
      </c>
      <c r="E20578" s="17">
        <v>0</v>
      </c>
      <c r="F20578" s="17">
        <v>8</v>
      </c>
      <c r="G20578" s="17">
        <v>0</v>
      </c>
      <c r="H20578" s="17">
        <v>5</v>
      </c>
    </row>
    <row r="20579" spans="1:8">
      <c r="A20579" s="15">
        <v>20574</v>
      </c>
      <c r="B20579" s="16" t="s">
        <v>80</v>
      </c>
      <c r="C20579" s="16" t="s">
        <v>329</v>
      </c>
      <c r="D20579" s="17">
        <v>0</v>
      </c>
      <c r="E20579" s="17">
        <v>0</v>
      </c>
      <c r="F20579" s="17">
        <v>3</v>
      </c>
      <c r="G20579" s="17">
        <v>0</v>
      </c>
      <c r="H20579" s="17">
        <v>3</v>
      </c>
    </row>
    <row r="20580" spans="1:8">
      <c r="A20580" s="15">
        <v>20575</v>
      </c>
      <c r="B20580" s="16" t="s">
        <v>80</v>
      </c>
      <c r="C20580" s="16" t="s">
        <v>379</v>
      </c>
      <c r="D20580" s="17">
        <v>8</v>
      </c>
      <c r="E20580" s="17">
        <v>9</v>
      </c>
      <c r="F20580" s="17">
        <v>38</v>
      </c>
      <c r="G20580" s="17">
        <v>3</v>
      </c>
      <c r="H20580" s="17">
        <v>62</v>
      </c>
    </row>
    <row r="20581" spans="1:8">
      <c r="A20581" s="15">
        <v>20576</v>
      </c>
      <c r="B20581" s="16" t="s">
        <v>80</v>
      </c>
      <c r="C20581" s="16" t="s">
        <v>369</v>
      </c>
      <c r="D20581" s="17">
        <v>38</v>
      </c>
      <c r="E20581" s="17">
        <v>232</v>
      </c>
      <c r="F20581" s="17">
        <v>1729</v>
      </c>
      <c r="G20581" s="17">
        <v>351</v>
      </c>
      <c r="H20581" s="17">
        <v>2353</v>
      </c>
    </row>
    <row r="20582" spans="1:8">
      <c r="A20582" s="15">
        <v>20577</v>
      </c>
      <c r="B20582" s="16" t="s">
        <v>80</v>
      </c>
      <c r="C20582" s="16" t="s">
        <v>389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80</v>
      </c>
      <c r="C20583" s="16" t="s">
        <v>390</v>
      </c>
      <c r="D20583" s="17">
        <v>0</v>
      </c>
      <c r="E20583" s="17">
        <v>0</v>
      </c>
      <c r="F20583" s="17">
        <v>0</v>
      </c>
      <c r="G20583" s="17">
        <v>0</v>
      </c>
      <c r="H20583" s="17">
        <v>0</v>
      </c>
    </row>
    <row r="20584" spans="1:8">
      <c r="A20584" s="15">
        <v>20579</v>
      </c>
      <c r="B20584" s="16" t="s">
        <v>80</v>
      </c>
      <c r="C20584" s="16" t="s">
        <v>330</v>
      </c>
      <c r="D20584" s="17">
        <v>0</v>
      </c>
      <c r="E20584" s="17">
        <v>0</v>
      </c>
      <c r="F20584" s="17">
        <v>70</v>
      </c>
      <c r="G20584" s="17">
        <v>42</v>
      </c>
      <c r="H20584" s="17">
        <v>111</v>
      </c>
    </row>
    <row r="20585" spans="1:8">
      <c r="A20585" s="15">
        <v>20580</v>
      </c>
      <c r="B20585" s="16" t="s">
        <v>80</v>
      </c>
      <c r="C20585" s="16" t="s">
        <v>391</v>
      </c>
      <c r="D20585" s="17">
        <v>0</v>
      </c>
      <c r="E20585" s="17">
        <v>0</v>
      </c>
      <c r="F20585" s="17">
        <v>3</v>
      </c>
      <c r="G20585" s="17">
        <v>0</v>
      </c>
      <c r="H20585" s="17">
        <v>3</v>
      </c>
    </row>
    <row r="20586" spans="1:8">
      <c r="A20586" s="15">
        <v>20581</v>
      </c>
      <c r="B20586" s="16" t="s">
        <v>80</v>
      </c>
      <c r="C20586" s="16" t="s">
        <v>392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80</v>
      </c>
      <c r="C20587" s="16" t="s">
        <v>393</v>
      </c>
      <c r="D20587" s="17">
        <v>0</v>
      </c>
      <c r="E20587" s="17">
        <v>0</v>
      </c>
      <c r="F20587" s="17">
        <v>0</v>
      </c>
      <c r="G20587" s="17">
        <v>0</v>
      </c>
      <c r="H20587" s="17">
        <v>0</v>
      </c>
    </row>
    <row r="20588" spans="1:8">
      <c r="A20588" s="15">
        <v>20583</v>
      </c>
      <c r="B20588" s="16" t="s">
        <v>80</v>
      </c>
      <c r="C20588" s="16" t="s">
        <v>331</v>
      </c>
      <c r="D20588" s="17">
        <v>0</v>
      </c>
      <c r="E20588" s="17">
        <v>5</v>
      </c>
      <c r="F20588" s="17">
        <v>3</v>
      </c>
      <c r="G20588" s="17">
        <v>0</v>
      </c>
      <c r="H20588" s="17">
        <v>4</v>
      </c>
    </row>
    <row r="20589" spans="1:8">
      <c r="A20589" s="15">
        <v>20584</v>
      </c>
      <c r="B20589" s="16" t="s">
        <v>80</v>
      </c>
      <c r="C20589" s="16" t="s">
        <v>394</v>
      </c>
      <c r="D20589" s="17">
        <v>27248</v>
      </c>
      <c r="E20589" s="17">
        <v>23462</v>
      </c>
      <c r="F20589" s="17">
        <v>83077</v>
      </c>
      <c r="G20589" s="17">
        <v>28295</v>
      </c>
      <c r="H20589" s="17">
        <v>162080</v>
      </c>
    </row>
    <row r="20590" spans="1:8">
      <c r="A20590" s="15">
        <v>20585</v>
      </c>
      <c r="B20590" s="16" t="s">
        <v>80</v>
      </c>
      <c r="C20590" s="16" t="s">
        <v>332</v>
      </c>
      <c r="D20590" s="17">
        <v>0</v>
      </c>
      <c r="E20590" s="17">
        <v>0</v>
      </c>
      <c r="F20590" s="17">
        <v>27</v>
      </c>
      <c r="G20590" s="17">
        <v>3</v>
      </c>
      <c r="H20590" s="17">
        <v>33</v>
      </c>
    </row>
    <row r="20591" spans="1:8">
      <c r="A20591" s="15">
        <v>20586</v>
      </c>
      <c r="B20591" s="16" t="s">
        <v>80</v>
      </c>
      <c r="C20591" s="16" t="s">
        <v>333</v>
      </c>
      <c r="D20591" s="17">
        <v>9</v>
      </c>
      <c r="E20591" s="17">
        <v>25</v>
      </c>
      <c r="F20591" s="17">
        <v>127</v>
      </c>
      <c r="G20591" s="17">
        <v>5</v>
      </c>
      <c r="H20591" s="17">
        <v>165</v>
      </c>
    </row>
    <row r="20592" spans="1:8">
      <c r="A20592" s="15">
        <v>20587</v>
      </c>
      <c r="B20592" s="16" t="s">
        <v>81</v>
      </c>
      <c r="C20592" s="16" t="s">
        <v>97</v>
      </c>
      <c r="D20592" s="17">
        <v>21</v>
      </c>
      <c r="E20592" s="17">
        <v>38</v>
      </c>
      <c r="F20592" s="17">
        <v>196</v>
      </c>
      <c r="G20592" s="17">
        <v>11</v>
      </c>
      <c r="H20592" s="17">
        <v>265</v>
      </c>
    </row>
    <row r="20593" spans="1:8">
      <c r="A20593" s="15">
        <v>20588</v>
      </c>
      <c r="B20593" s="16" t="s">
        <v>81</v>
      </c>
      <c r="C20593" s="16" t="s">
        <v>347</v>
      </c>
      <c r="D20593" s="17">
        <v>0</v>
      </c>
      <c r="E20593" s="17">
        <v>0</v>
      </c>
      <c r="F20593" s="17">
        <v>0</v>
      </c>
      <c r="G20593" s="17">
        <v>0</v>
      </c>
      <c r="H20593" s="17">
        <v>0</v>
      </c>
    </row>
    <row r="20594" spans="1:8">
      <c r="A20594" s="15">
        <v>20589</v>
      </c>
      <c r="B20594" s="16" t="s">
        <v>81</v>
      </c>
      <c r="C20594" s="16" t="s">
        <v>98</v>
      </c>
      <c r="D20594" s="17">
        <v>10</v>
      </c>
      <c r="E20594" s="17">
        <v>25</v>
      </c>
      <c r="F20594" s="17">
        <v>223</v>
      </c>
      <c r="G20594" s="17">
        <v>18</v>
      </c>
      <c r="H20594" s="17">
        <v>276</v>
      </c>
    </row>
    <row r="20595" spans="1:8">
      <c r="A20595" s="15">
        <v>20590</v>
      </c>
      <c r="B20595" s="16" t="s">
        <v>81</v>
      </c>
      <c r="C20595" s="16" t="s">
        <v>99</v>
      </c>
      <c r="D20595" s="17">
        <v>0</v>
      </c>
      <c r="E20595" s="17">
        <v>0</v>
      </c>
      <c r="F20595" s="17">
        <v>24</v>
      </c>
      <c r="G20595" s="17">
        <v>0</v>
      </c>
      <c r="H20595" s="17">
        <v>24</v>
      </c>
    </row>
    <row r="20596" spans="1:8">
      <c r="A20596" s="15">
        <v>20591</v>
      </c>
      <c r="B20596" s="16" t="s">
        <v>81</v>
      </c>
      <c r="C20596" s="16" t="s">
        <v>100</v>
      </c>
      <c r="D20596" s="17">
        <v>0</v>
      </c>
      <c r="E20596" s="17">
        <v>0</v>
      </c>
      <c r="F20596" s="17">
        <v>0</v>
      </c>
      <c r="G20596" s="17">
        <v>0</v>
      </c>
      <c r="H20596" s="17">
        <v>0</v>
      </c>
    </row>
    <row r="20597" spans="1:8">
      <c r="A20597" s="15">
        <v>20592</v>
      </c>
      <c r="B20597" s="16" t="s">
        <v>81</v>
      </c>
      <c r="C20597" s="16" t="s">
        <v>101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81</v>
      </c>
      <c r="C20598" s="16" t="s">
        <v>102</v>
      </c>
      <c r="D20598" s="17">
        <v>0</v>
      </c>
      <c r="E20598" s="17">
        <v>0</v>
      </c>
      <c r="F20598" s="17">
        <v>6</v>
      </c>
      <c r="G20598" s="17">
        <v>0</v>
      </c>
      <c r="H20598" s="17">
        <v>6</v>
      </c>
    </row>
    <row r="20599" spans="1:8">
      <c r="A20599" s="15">
        <v>20594</v>
      </c>
      <c r="B20599" s="16" t="s">
        <v>81</v>
      </c>
      <c r="C20599" s="16" t="s">
        <v>103</v>
      </c>
      <c r="D20599" s="17">
        <v>0</v>
      </c>
      <c r="E20599" s="17">
        <v>0</v>
      </c>
      <c r="F20599" s="17">
        <v>0</v>
      </c>
      <c r="G20599" s="17">
        <v>0</v>
      </c>
      <c r="H20599" s="17">
        <v>0</v>
      </c>
    </row>
    <row r="20600" spans="1:8">
      <c r="A20600" s="15">
        <v>20595</v>
      </c>
      <c r="B20600" s="16" t="s">
        <v>81</v>
      </c>
      <c r="C20600" s="16" t="s">
        <v>104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81</v>
      </c>
      <c r="C20601" s="16" t="s">
        <v>105</v>
      </c>
      <c r="D20601" s="17">
        <v>4</v>
      </c>
      <c r="E20601" s="17">
        <v>0</v>
      </c>
      <c r="F20601" s="17">
        <v>0</v>
      </c>
      <c r="G20601" s="17">
        <v>0</v>
      </c>
      <c r="H20601" s="17">
        <v>4</v>
      </c>
    </row>
    <row r="20602" spans="1:8">
      <c r="A20602" s="15">
        <v>20597</v>
      </c>
      <c r="B20602" s="16" t="s">
        <v>81</v>
      </c>
      <c r="C20602" s="16" t="s">
        <v>106</v>
      </c>
      <c r="D20602" s="17">
        <v>6</v>
      </c>
      <c r="E20602" s="17">
        <v>7</v>
      </c>
      <c r="F20602" s="17">
        <v>102</v>
      </c>
      <c r="G20602" s="17">
        <v>28</v>
      </c>
      <c r="H20602" s="17">
        <v>136</v>
      </c>
    </row>
    <row r="20603" spans="1:8">
      <c r="A20603" s="15">
        <v>20598</v>
      </c>
      <c r="B20603" s="16" t="s">
        <v>81</v>
      </c>
      <c r="C20603" s="16" t="s">
        <v>107</v>
      </c>
      <c r="D20603" s="17">
        <v>0</v>
      </c>
      <c r="E20603" s="17">
        <v>0</v>
      </c>
      <c r="F20603" s="17">
        <v>0</v>
      </c>
      <c r="G20603" s="17">
        <v>0</v>
      </c>
      <c r="H20603" s="17">
        <v>0</v>
      </c>
    </row>
    <row r="20604" spans="1:8">
      <c r="A20604" s="15">
        <v>20599</v>
      </c>
      <c r="B20604" s="16" t="s">
        <v>81</v>
      </c>
      <c r="C20604" s="16" t="s">
        <v>108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81</v>
      </c>
      <c r="C20605" s="16" t="s">
        <v>109</v>
      </c>
      <c r="D20605" s="17">
        <v>0</v>
      </c>
      <c r="E20605" s="17">
        <v>0</v>
      </c>
      <c r="F20605" s="17">
        <v>0</v>
      </c>
      <c r="G20605" s="17">
        <v>0</v>
      </c>
      <c r="H20605" s="17">
        <v>0</v>
      </c>
    </row>
    <row r="20606" spans="1:8">
      <c r="A20606" s="15">
        <v>20601</v>
      </c>
      <c r="B20606" s="16" t="s">
        <v>81</v>
      </c>
      <c r="C20606" s="16" t="s">
        <v>110</v>
      </c>
      <c r="D20606" s="17">
        <v>35911</v>
      </c>
      <c r="E20606" s="17">
        <v>18068</v>
      </c>
      <c r="F20606" s="17">
        <v>54297</v>
      </c>
      <c r="G20606" s="17">
        <v>7028</v>
      </c>
      <c r="H20606" s="17">
        <v>115304</v>
      </c>
    </row>
    <row r="20607" spans="1:8">
      <c r="A20607" s="15">
        <v>20602</v>
      </c>
      <c r="B20607" s="16" t="s">
        <v>81</v>
      </c>
      <c r="C20607" s="16" t="s">
        <v>348</v>
      </c>
      <c r="D20607" s="17">
        <v>0</v>
      </c>
      <c r="E20607" s="17">
        <v>0</v>
      </c>
      <c r="F20607" s="17">
        <v>0</v>
      </c>
      <c r="G20607" s="17">
        <v>0</v>
      </c>
      <c r="H20607" s="17">
        <v>0</v>
      </c>
    </row>
    <row r="20608" spans="1:8">
      <c r="A20608" s="15">
        <v>20603</v>
      </c>
      <c r="B20608" s="16" t="s">
        <v>81</v>
      </c>
      <c r="C20608" s="16" t="s">
        <v>111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81</v>
      </c>
      <c r="C20609" s="16" t="s">
        <v>112</v>
      </c>
      <c r="D20609" s="17">
        <v>0</v>
      </c>
      <c r="E20609" s="17">
        <v>0</v>
      </c>
      <c r="F20609" s="17">
        <v>0</v>
      </c>
      <c r="G20609" s="17">
        <v>0</v>
      </c>
      <c r="H20609" s="17">
        <v>0</v>
      </c>
    </row>
    <row r="20610" spans="1:8">
      <c r="A20610" s="15">
        <v>20605</v>
      </c>
      <c r="B20610" s="16" t="s">
        <v>81</v>
      </c>
      <c r="C20610" s="16" t="s">
        <v>113</v>
      </c>
      <c r="D20610" s="17">
        <v>4</v>
      </c>
      <c r="E20610" s="17">
        <v>4</v>
      </c>
      <c r="F20610" s="17">
        <v>32</v>
      </c>
      <c r="G20610" s="17">
        <v>38</v>
      </c>
      <c r="H20610" s="17">
        <v>72</v>
      </c>
    </row>
    <row r="20611" spans="1:8">
      <c r="A20611" s="15">
        <v>20606</v>
      </c>
      <c r="B20611" s="16" t="s">
        <v>81</v>
      </c>
      <c r="C20611" s="16" t="s">
        <v>114</v>
      </c>
      <c r="D20611" s="17">
        <v>0</v>
      </c>
      <c r="E20611" s="17">
        <v>0</v>
      </c>
      <c r="F20611" s="17">
        <v>9</v>
      </c>
      <c r="G20611" s="17">
        <v>5</v>
      </c>
      <c r="H20611" s="17">
        <v>5</v>
      </c>
    </row>
    <row r="20612" spans="1:8">
      <c r="A20612" s="15">
        <v>20607</v>
      </c>
      <c r="B20612" s="16" t="s">
        <v>81</v>
      </c>
      <c r="C20612" s="16" t="s">
        <v>115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81</v>
      </c>
      <c r="C20613" s="16" t="s">
        <v>116</v>
      </c>
      <c r="D20613" s="17">
        <v>4</v>
      </c>
      <c r="E20613" s="17">
        <v>6</v>
      </c>
      <c r="F20613" s="17">
        <v>12</v>
      </c>
      <c r="G20613" s="17">
        <v>0</v>
      </c>
      <c r="H20613" s="17">
        <v>22</v>
      </c>
    </row>
    <row r="20614" spans="1:8">
      <c r="A20614" s="15">
        <v>20609</v>
      </c>
      <c r="B20614" s="16" t="s">
        <v>81</v>
      </c>
      <c r="C20614" s="16" t="s">
        <v>117</v>
      </c>
      <c r="D20614" s="17">
        <v>19</v>
      </c>
      <c r="E20614" s="17">
        <v>25</v>
      </c>
      <c r="F20614" s="17">
        <v>250</v>
      </c>
      <c r="G20614" s="17">
        <v>3</v>
      </c>
      <c r="H20614" s="17">
        <v>294</v>
      </c>
    </row>
    <row r="20615" spans="1:8">
      <c r="A20615" s="15">
        <v>20610</v>
      </c>
      <c r="B20615" s="16" t="s">
        <v>81</v>
      </c>
      <c r="C20615" s="16" t="s">
        <v>118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81</v>
      </c>
      <c r="C20616" s="16" t="s">
        <v>119</v>
      </c>
      <c r="D20616" s="17">
        <v>0</v>
      </c>
      <c r="E20616" s="17">
        <v>0</v>
      </c>
      <c r="F20616" s="17">
        <v>0</v>
      </c>
      <c r="G20616" s="17">
        <v>0</v>
      </c>
      <c r="H20616" s="17">
        <v>0</v>
      </c>
    </row>
    <row r="20617" spans="1:8">
      <c r="A20617" s="15">
        <v>20612</v>
      </c>
      <c r="B20617" s="16" t="s">
        <v>81</v>
      </c>
      <c r="C20617" s="16" t="s">
        <v>120</v>
      </c>
      <c r="D20617" s="17">
        <v>0</v>
      </c>
      <c r="E20617" s="17">
        <v>0</v>
      </c>
      <c r="F20617" s="17">
        <v>22</v>
      </c>
      <c r="G20617" s="17">
        <v>9</v>
      </c>
      <c r="H20617" s="17">
        <v>25</v>
      </c>
    </row>
    <row r="20618" spans="1:8">
      <c r="A20618" s="15">
        <v>20613</v>
      </c>
      <c r="B20618" s="16" t="s">
        <v>81</v>
      </c>
      <c r="C20618" s="16" t="s">
        <v>121</v>
      </c>
      <c r="D20618" s="17">
        <v>0</v>
      </c>
      <c r="E20618" s="17">
        <v>0</v>
      </c>
      <c r="F20618" s="17">
        <v>0</v>
      </c>
      <c r="G20618" s="17">
        <v>0</v>
      </c>
      <c r="H20618" s="17">
        <v>0</v>
      </c>
    </row>
    <row r="20619" spans="1:8">
      <c r="A20619" s="15">
        <v>20614</v>
      </c>
      <c r="B20619" s="16" t="s">
        <v>81</v>
      </c>
      <c r="C20619" s="16" t="s">
        <v>122</v>
      </c>
      <c r="D20619" s="17">
        <v>0</v>
      </c>
      <c r="E20619" s="17">
        <v>0</v>
      </c>
      <c r="F20619" s="17">
        <v>0</v>
      </c>
      <c r="G20619" s="17">
        <v>0</v>
      </c>
      <c r="H20619" s="17">
        <v>0</v>
      </c>
    </row>
    <row r="20620" spans="1:8">
      <c r="A20620" s="15">
        <v>20615</v>
      </c>
      <c r="B20620" s="16" t="s">
        <v>81</v>
      </c>
      <c r="C20620" s="16" t="s">
        <v>123</v>
      </c>
      <c r="D20620" s="17">
        <v>0</v>
      </c>
      <c r="E20620" s="17">
        <v>0</v>
      </c>
      <c r="F20620" s="17">
        <v>0</v>
      </c>
      <c r="G20620" s="17">
        <v>0</v>
      </c>
      <c r="H20620" s="17">
        <v>3</v>
      </c>
    </row>
    <row r="20621" spans="1:8">
      <c r="A20621" s="15">
        <v>20616</v>
      </c>
      <c r="B20621" s="16" t="s">
        <v>81</v>
      </c>
      <c r="C20621" s="16" t="s">
        <v>124</v>
      </c>
      <c r="D20621" s="17">
        <v>0</v>
      </c>
      <c r="E20621" s="17">
        <v>0</v>
      </c>
      <c r="F20621" s="17">
        <v>0</v>
      </c>
      <c r="G20621" s="17">
        <v>0</v>
      </c>
      <c r="H20621" s="17">
        <v>0</v>
      </c>
    </row>
    <row r="20622" spans="1:8">
      <c r="A20622" s="15">
        <v>20617</v>
      </c>
      <c r="B20622" s="16" t="s">
        <v>81</v>
      </c>
      <c r="C20622" s="16" t="s">
        <v>380</v>
      </c>
      <c r="D20622" s="17">
        <v>0</v>
      </c>
      <c r="E20622" s="17">
        <v>0</v>
      </c>
      <c r="F20622" s="17">
        <v>0</v>
      </c>
      <c r="G20622" s="17">
        <v>0</v>
      </c>
      <c r="H20622" s="17">
        <v>0</v>
      </c>
    </row>
    <row r="20623" spans="1:8">
      <c r="A20623" s="15">
        <v>20618</v>
      </c>
      <c r="B20623" s="16" t="s">
        <v>81</v>
      </c>
      <c r="C20623" s="16" t="s">
        <v>372</v>
      </c>
      <c r="D20623" s="17">
        <v>0</v>
      </c>
      <c r="E20623" s="17">
        <v>0</v>
      </c>
      <c r="F20623" s="17">
        <v>0</v>
      </c>
      <c r="G20623" s="17">
        <v>0</v>
      </c>
      <c r="H20623" s="17">
        <v>0</v>
      </c>
    </row>
    <row r="20624" spans="1:8">
      <c r="A20624" s="15">
        <v>20619</v>
      </c>
      <c r="B20624" s="16" t="s">
        <v>81</v>
      </c>
      <c r="C20624" s="16" t="s">
        <v>125</v>
      </c>
      <c r="D20624" s="17">
        <v>0</v>
      </c>
      <c r="E20624" s="17">
        <v>18</v>
      </c>
      <c r="F20624" s="17">
        <v>290</v>
      </c>
      <c r="G20624" s="17">
        <v>71</v>
      </c>
      <c r="H20624" s="17">
        <v>373</v>
      </c>
    </row>
    <row r="20625" spans="1:8">
      <c r="A20625" s="15">
        <v>20620</v>
      </c>
      <c r="B20625" s="16" t="s">
        <v>81</v>
      </c>
      <c r="C20625" s="16" t="s">
        <v>126</v>
      </c>
      <c r="D20625" s="17">
        <v>8</v>
      </c>
      <c r="E20625" s="17">
        <v>9</v>
      </c>
      <c r="F20625" s="17">
        <v>0</v>
      </c>
      <c r="G20625" s="17">
        <v>0</v>
      </c>
      <c r="H20625" s="17">
        <v>11</v>
      </c>
    </row>
    <row r="20626" spans="1:8">
      <c r="A20626" s="15">
        <v>20621</v>
      </c>
      <c r="B20626" s="16" t="s">
        <v>81</v>
      </c>
      <c r="C20626" s="16" t="s">
        <v>127</v>
      </c>
      <c r="D20626" s="17">
        <v>5</v>
      </c>
      <c r="E20626" s="17">
        <v>8</v>
      </c>
      <c r="F20626" s="17">
        <v>77</v>
      </c>
      <c r="G20626" s="17">
        <v>7</v>
      </c>
      <c r="H20626" s="17">
        <v>91</v>
      </c>
    </row>
    <row r="20627" spans="1:8">
      <c r="A20627" s="15">
        <v>20622</v>
      </c>
      <c r="B20627" s="16" t="s">
        <v>81</v>
      </c>
      <c r="C20627" s="16" t="s">
        <v>128</v>
      </c>
      <c r="D20627" s="17">
        <v>0</v>
      </c>
      <c r="E20627" s="17">
        <v>0</v>
      </c>
      <c r="F20627" s="17">
        <v>0</v>
      </c>
      <c r="G20627" s="17">
        <v>0</v>
      </c>
      <c r="H20627" s="17">
        <v>0</v>
      </c>
    </row>
    <row r="20628" spans="1:8">
      <c r="A20628" s="15">
        <v>20623</v>
      </c>
      <c r="B20628" s="16" t="s">
        <v>81</v>
      </c>
      <c r="C20628" s="16" t="s">
        <v>129</v>
      </c>
      <c r="D20628" s="17">
        <v>4</v>
      </c>
      <c r="E20628" s="17">
        <v>0</v>
      </c>
      <c r="F20628" s="17">
        <v>12</v>
      </c>
      <c r="G20628" s="17">
        <v>0</v>
      </c>
      <c r="H20628" s="17">
        <v>13</v>
      </c>
    </row>
    <row r="20629" spans="1:8">
      <c r="A20629" s="15">
        <v>20624</v>
      </c>
      <c r="B20629" s="16" t="s">
        <v>81</v>
      </c>
      <c r="C20629" s="16" t="s">
        <v>130</v>
      </c>
      <c r="D20629" s="17">
        <v>4</v>
      </c>
      <c r="E20629" s="17">
        <v>4</v>
      </c>
      <c r="F20629" s="17">
        <v>37</v>
      </c>
      <c r="G20629" s="17">
        <v>7</v>
      </c>
      <c r="H20629" s="17">
        <v>47</v>
      </c>
    </row>
    <row r="20630" spans="1:8">
      <c r="A20630" s="15">
        <v>20625</v>
      </c>
      <c r="B20630" s="16" t="s">
        <v>81</v>
      </c>
      <c r="C20630" s="16" t="s">
        <v>131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81</v>
      </c>
      <c r="C20631" s="16" t="s">
        <v>132</v>
      </c>
      <c r="D20631" s="17">
        <v>0</v>
      </c>
      <c r="E20631" s="17">
        <v>0</v>
      </c>
      <c r="F20631" s="17">
        <v>11</v>
      </c>
      <c r="G20631" s="17">
        <v>0</v>
      </c>
      <c r="H20631" s="17">
        <v>8</v>
      </c>
    </row>
    <row r="20632" spans="1:8">
      <c r="A20632" s="15">
        <v>20627</v>
      </c>
      <c r="B20632" s="16" t="s">
        <v>81</v>
      </c>
      <c r="C20632" s="16" t="s">
        <v>381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81</v>
      </c>
      <c r="C20633" s="16" t="s">
        <v>133</v>
      </c>
      <c r="D20633" s="17">
        <v>0</v>
      </c>
      <c r="E20633" s="17">
        <v>20</v>
      </c>
      <c r="F20633" s="17">
        <v>235</v>
      </c>
      <c r="G20633" s="17">
        <v>23</v>
      </c>
      <c r="H20633" s="17">
        <v>283</v>
      </c>
    </row>
    <row r="20634" spans="1:8">
      <c r="A20634" s="15">
        <v>20629</v>
      </c>
      <c r="B20634" s="16" t="s">
        <v>81</v>
      </c>
      <c r="C20634" s="16" t="s">
        <v>134</v>
      </c>
      <c r="D20634" s="17">
        <v>0</v>
      </c>
      <c r="E20634" s="17">
        <v>7</v>
      </c>
      <c r="F20634" s="17">
        <v>11</v>
      </c>
      <c r="G20634" s="17">
        <v>0</v>
      </c>
      <c r="H20634" s="17">
        <v>12</v>
      </c>
    </row>
    <row r="20635" spans="1:8">
      <c r="A20635" s="15">
        <v>20630</v>
      </c>
      <c r="B20635" s="16" t="s">
        <v>81</v>
      </c>
      <c r="C20635" s="16" t="s">
        <v>135</v>
      </c>
      <c r="D20635" s="17">
        <v>14</v>
      </c>
      <c r="E20635" s="17">
        <v>8</v>
      </c>
      <c r="F20635" s="17">
        <v>96</v>
      </c>
      <c r="G20635" s="17">
        <v>3</v>
      </c>
      <c r="H20635" s="17">
        <v>128</v>
      </c>
    </row>
    <row r="20636" spans="1:8">
      <c r="A20636" s="15">
        <v>20631</v>
      </c>
      <c r="B20636" s="16" t="s">
        <v>81</v>
      </c>
      <c r="C20636" s="16" t="s">
        <v>136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81</v>
      </c>
      <c r="C20637" s="16" t="s">
        <v>137</v>
      </c>
      <c r="D20637" s="17">
        <v>0</v>
      </c>
      <c r="E20637" s="17">
        <v>0</v>
      </c>
      <c r="F20637" s="17">
        <v>0</v>
      </c>
      <c r="G20637" s="17">
        <v>0</v>
      </c>
      <c r="H20637" s="17">
        <v>0</v>
      </c>
    </row>
    <row r="20638" spans="1:8">
      <c r="A20638" s="15">
        <v>20633</v>
      </c>
      <c r="B20638" s="16" t="s">
        <v>81</v>
      </c>
      <c r="C20638" s="16" t="s">
        <v>138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81</v>
      </c>
      <c r="C20639" s="16" t="s">
        <v>139</v>
      </c>
      <c r="D20639" s="17">
        <v>0</v>
      </c>
      <c r="E20639" s="17">
        <v>0</v>
      </c>
      <c r="F20639" s="17">
        <v>0</v>
      </c>
      <c r="G20639" s="17">
        <v>0</v>
      </c>
      <c r="H20639" s="17">
        <v>0</v>
      </c>
    </row>
    <row r="20640" spans="1:8">
      <c r="A20640" s="15">
        <v>20635</v>
      </c>
      <c r="B20640" s="16" t="s">
        <v>81</v>
      </c>
      <c r="C20640" s="16" t="s">
        <v>140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81</v>
      </c>
      <c r="C20641" s="16" t="s">
        <v>141</v>
      </c>
      <c r="D20641" s="17">
        <v>0</v>
      </c>
      <c r="E20641" s="17">
        <v>0</v>
      </c>
      <c r="F20641" s="17">
        <v>0</v>
      </c>
      <c r="G20641" s="17">
        <v>0</v>
      </c>
      <c r="H20641" s="17">
        <v>0</v>
      </c>
    </row>
    <row r="20642" spans="1:8">
      <c r="A20642" s="15">
        <v>20637</v>
      </c>
      <c r="B20642" s="16" t="s">
        <v>81</v>
      </c>
      <c r="C20642" s="16" t="s">
        <v>142</v>
      </c>
      <c r="D20642" s="17">
        <v>0</v>
      </c>
      <c r="E20642" s="17">
        <v>0</v>
      </c>
      <c r="F20642" s="17">
        <v>0</v>
      </c>
      <c r="G20642" s="17">
        <v>0</v>
      </c>
      <c r="H20642" s="17">
        <v>0</v>
      </c>
    </row>
    <row r="20643" spans="1:8">
      <c r="A20643" s="15">
        <v>20638</v>
      </c>
      <c r="B20643" s="16" t="s">
        <v>81</v>
      </c>
      <c r="C20643" s="16" t="s">
        <v>143</v>
      </c>
      <c r="D20643" s="17">
        <v>3</v>
      </c>
      <c r="E20643" s="17">
        <v>3</v>
      </c>
      <c r="F20643" s="17">
        <v>114</v>
      </c>
      <c r="G20643" s="17">
        <v>39</v>
      </c>
      <c r="H20643" s="17">
        <v>153</v>
      </c>
    </row>
    <row r="20644" spans="1:8">
      <c r="A20644" s="15">
        <v>20639</v>
      </c>
      <c r="B20644" s="16" t="s">
        <v>81</v>
      </c>
      <c r="C20644" s="16" t="s">
        <v>144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81</v>
      </c>
      <c r="C20645" s="16" t="s">
        <v>349</v>
      </c>
      <c r="D20645" s="17">
        <v>145</v>
      </c>
      <c r="E20645" s="17">
        <v>565</v>
      </c>
      <c r="F20645" s="17">
        <v>2754</v>
      </c>
      <c r="G20645" s="17">
        <v>278</v>
      </c>
      <c r="H20645" s="17">
        <v>3741</v>
      </c>
    </row>
    <row r="20646" spans="1:8">
      <c r="A20646" s="15">
        <v>20641</v>
      </c>
      <c r="B20646" s="16" t="s">
        <v>81</v>
      </c>
      <c r="C20646" s="16" t="s">
        <v>145</v>
      </c>
      <c r="D20646" s="17">
        <v>0</v>
      </c>
      <c r="E20646" s="17">
        <v>0</v>
      </c>
      <c r="F20646" s="17">
        <v>0</v>
      </c>
      <c r="G20646" s="17">
        <v>0</v>
      </c>
      <c r="H20646" s="17">
        <v>0</v>
      </c>
    </row>
    <row r="20647" spans="1:8">
      <c r="A20647" s="15">
        <v>20642</v>
      </c>
      <c r="B20647" s="16" t="s">
        <v>81</v>
      </c>
      <c r="C20647" s="16" t="s">
        <v>146</v>
      </c>
      <c r="D20647" s="17">
        <v>4</v>
      </c>
      <c r="E20647" s="17">
        <v>13</v>
      </c>
      <c r="F20647" s="17">
        <v>83</v>
      </c>
      <c r="G20647" s="17">
        <v>9</v>
      </c>
      <c r="H20647" s="17">
        <v>105</v>
      </c>
    </row>
    <row r="20648" spans="1:8">
      <c r="A20648" s="15">
        <v>20643</v>
      </c>
      <c r="B20648" s="16" t="s">
        <v>81</v>
      </c>
      <c r="C20648" s="16" t="s">
        <v>147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81</v>
      </c>
      <c r="C20649" s="16" t="s">
        <v>148</v>
      </c>
      <c r="D20649" s="17">
        <v>3</v>
      </c>
      <c r="E20649" s="17">
        <v>0</v>
      </c>
      <c r="F20649" s="17">
        <v>22</v>
      </c>
      <c r="G20649" s="17">
        <v>0</v>
      </c>
      <c r="H20649" s="17">
        <v>32</v>
      </c>
    </row>
    <row r="20650" spans="1:8">
      <c r="A20650" s="15">
        <v>20645</v>
      </c>
      <c r="B20650" s="16" t="s">
        <v>81</v>
      </c>
      <c r="C20650" s="16" t="s">
        <v>350</v>
      </c>
      <c r="D20650" s="17">
        <v>0</v>
      </c>
      <c r="E20650" s="17">
        <v>0</v>
      </c>
      <c r="F20650" s="17">
        <v>7</v>
      </c>
      <c r="G20650" s="17">
        <v>0</v>
      </c>
      <c r="H20650" s="17">
        <v>4</v>
      </c>
    </row>
    <row r="20651" spans="1:8">
      <c r="A20651" s="15">
        <v>20646</v>
      </c>
      <c r="B20651" s="16" t="s">
        <v>81</v>
      </c>
      <c r="C20651" s="16" t="s">
        <v>149</v>
      </c>
      <c r="D20651" s="17">
        <v>3</v>
      </c>
      <c r="E20651" s="17">
        <v>3</v>
      </c>
      <c r="F20651" s="17">
        <v>43</v>
      </c>
      <c r="G20651" s="17">
        <v>5</v>
      </c>
      <c r="H20651" s="17">
        <v>55</v>
      </c>
    </row>
    <row r="20652" spans="1:8">
      <c r="A20652" s="15">
        <v>20647</v>
      </c>
      <c r="B20652" s="16" t="s">
        <v>81</v>
      </c>
      <c r="C20652" s="16" t="s">
        <v>150</v>
      </c>
      <c r="D20652" s="17">
        <v>0</v>
      </c>
      <c r="E20652" s="17">
        <v>0</v>
      </c>
      <c r="F20652" s="17">
        <v>4</v>
      </c>
      <c r="G20652" s="17">
        <v>0</v>
      </c>
      <c r="H20652" s="17">
        <v>4</v>
      </c>
    </row>
    <row r="20653" spans="1:8">
      <c r="A20653" s="15">
        <v>20648</v>
      </c>
      <c r="B20653" s="16" t="s">
        <v>81</v>
      </c>
      <c r="C20653" s="16" t="s">
        <v>351</v>
      </c>
      <c r="D20653" s="17">
        <v>7</v>
      </c>
      <c r="E20653" s="17">
        <v>8</v>
      </c>
      <c r="F20653" s="17">
        <v>3</v>
      </c>
      <c r="G20653" s="17">
        <v>0</v>
      </c>
      <c r="H20653" s="17">
        <v>21</v>
      </c>
    </row>
    <row r="20654" spans="1:8">
      <c r="A20654" s="15">
        <v>20649</v>
      </c>
      <c r="B20654" s="16" t="s">
        <v>81</v>
      </c>
      <c r="C20654" s="16" t="s">
        <v>151</v>
      </c>
      <c r="D20654" s="17">
        <v>0</v>
      </c>
      <c r="E20654" s="17">
        <v>14</v>
      </c>
      <c r="F20654" s="17">
        <v>318</v>
      </c>
      <c r="G20654" s="17">
        <v>281</v>
      </c>
      <c r="H20654" s="17">
        <v>618</v>
      </c>
    </row>
    <row r="20655" spans="1:8">
      <c r="A20655" s="15">
        <v>20650</v>
      </c>
      <c r="B20655" s="16" t="s">
        <v>81</v>
      </c>
      <c r="C20655" s="16" t="s">
        <v>152</v>
      </c>
      <c r="D20655" s="17">
        <v>0</v>
      </c>
      <c r="E20655" s="17">
        <v>0</v>
      </c>
      <c r="F20655" s="17">
        <v>11</v>
      </c>
      <c r="G20655" s="17">
        <v>0</v>
      </c>
      <c r="H20655" s="17">
        <v>14</v>
      </c>
    </row>
    <row r="20656" spans="1:8">
      <c r="A20656" s="15">
        <v>20651</v>
      </c>
      <c r="B20656" s="16" t="s">
        <v>81</v>
      </c>
      <c r="C20656" s="16" t="s">
        <v>352</v>
      </c>
      <c r="D20656" s="17">
        <v>0</v>
      </c>
      <c r="E20656" s="17">
        <v>0</v>
      </c>
      <c r="F20656" s="17">
        <v>0</v>
      </c>
      <c r="G20656" s="17">
        <v>0</v>
      </c>
      <c r="H20656" s="17">
        <v>0</v>
      </c>
    </row>
    <row r="20657" spans="1:8">
      <c r="A20657" s="15">
        <v>20652</v>
      </c>
      <c r="B20657" s="16" t="s">
        <v>81</v>
      </c>
      <c r="C20657" s="16" t="s">
        <v>153</v>
      </c>
      <c r="D20657" s="17">
        <v>15</v>
      </c>
      <c r="E20657" s="17">
        <v>10</v>
      </c>
      <c r="F20657" s="17">
        <v>335</v>
      </c>
      <c r="G20657" s="17">
        <v>265</v>
      </c>
      <c r="H20657" s="17">
        <v>620</v>
      </c>
    </row>
    <row r="20658" spans="1:8">
      <c r="A20658" s="15">
        <v>20653</v>
      </c>
      <c r="B20658" s="16" t="s">
        <v>81</v>
      </c>
      <c r="C20658" s="16" t="s">
        <v>154</v>
      </c>
      <c r="D20658" s="17">
        <v>0</v>
      </c>
      <c r="E20658" s="17">
        <v>0</v>
      </c>
      <c r="F20658" s="17">
        <v>11</v>
      </c>
      <c r="G20658" s="17">
        <v>12</v>
      </c>
      <c r="H20658" s="17">
        <v>30</v>
      </c>
    </row>
    <row r="20659" spans="1:8">
      <c r="A20659" s="15">
        <v>20654</v>
      </c>
      <c r="B20659" s="16" t="s">
        <v>81</v>
      </c>
      <c r="C20659" s="16" t="s">
        <v>155</v>
      </c>
      <c r="D20659" s="17">
        <v>5</v>
      </c>
      <c r="E20659" s="17">
        <v>0</v>
      </c>
      <c r="F20659" s="17">
        <v>10</v>
      </c>
      <c r="G20659" s="17">
        <v>5</v>
      </c>
      <c r="H20659" s="17">
        <v>22</v>
      </c>
    </row>
    <row r="20660" spans="1:8">
      <c r="A20660" s="15">
        <v>20655</v>
      </c>
      <c r="B20660" s="16" t="s">
        <v>81</v>
      </c>
      <c r="C20660" s="16" t="s">
        <v>156</v>
      </c>
      <c r="D20660" s="17">
        <v>0</v>
      </c>
      <c r="E20660" s="17">
        <v>0</v>
      </c>
      <c r="F20660" s="17">
        <v>8</v>
      </c>
      <c r="G20660" s="17">
        <v>0</v>
      </c>
      <c r="H20660" s="17">
        <v>8</v>
      </c>
    </row>
    <row r="20661" spans="1:8">
      <c r="A20661" s="15">
        <v>20656</v>
      </c>
      <c r="B20661" s="16" t="s">
        <v>81</v>
      </c>
      <c r="C20661" s="16" t="s">
        <v>157</v>
      </c>
      <c r="D20661" s="17">
        <v>0</v>
      </c>
      <c r="E20661" s="17">
        <v>0</v>
      </c>
      <c r="F20661" s="17">
        <v>0</v>
      </c>
      <c r="G20661" s="17">
        <v>0</v>
      </c>
      <c r="H20661" s="17">
        <v>0</v>
      </c>
    </row>
    <row r="20662" spans="1:8">
      <c r="A20662" s="15">
        <v>20657</v>
      </c>
      <c r="B20662" s="16" t="s">
        <v>81</v>
      </c>
      <c r="C20662" s="16" t="s">
        <v>158</v>
      </c>
      <c r="D20662" s="17">
        <v>0</v>
      </c>
      <c r="E20662" s="17">
        <v>0</v>
      </c>
      <c r="F20662" s="17">
        <v>3</v>
      </c>
      <c r="G20662" s="17">
        <v>0</v>
      </c>
      <c r="H20662" s="17">
        <v>3</v>
      </c>
    </row>
    <row r="20663" spans="1:8">
      <c r="A20663" s="15">
        <v>20658</v>
      </c>
      <c r="B20663" s="16" t="s">
        <v>81</v>
      </c>
      <c r="C20663" s="16" t="s">
        <v>159</v>
      </c>
      <c r="D20663" s="17">
        <v>0</v>
      </c>
      <c r="E20663" s="17">
        <v>0</v>
      </c>
      <c r="F20663" s="17">
        <v>3</v>
      </c>
      <c r="G20663" s="17">
        <v>4</v>
      </c>
      <c r="H20663" s="17">
        <v>12</v>
      </c>
    </row>
    <row r="20664" spans="1:8">
      <c r="A20664" s="15">
        <v>20659</v>
      </c>
      <c r="B20664" s="16" t="s">
        <v>81</v>
      </c>
      <c r="C20664" s="16" t="s">
        <v>160</v>
      </c>
      <c r="D20664" s="17">
        <v>0</v>
      </c>
      <c r="E20664" s="17">
        <v>0</v>
      </c>
      <c r="F20664" s="17">
        <v>0</v>
      </c>
      <c r="G20664" s="17">
        <v>0</v>
      </c>
      <c r="H20664" s="17">
        <v>3</v>
      </c>
    </row>
    <row r="20665" spans="1:8">
      <c r="A20665" s="15">
        <v>20660</v>
      </c>
      <c r="B20665" s="16" t="s">
        <v>81</v>
      </c>
      <c r="C20665" s="16" t="s">
        <v>161</v>
      </c>
      <c r="D20665" s="17">
        <v>67</v>
      </c>
      <c r="E20665" s="17">
        <v>42</v>
      </c>
      <c r="F20665" s="17">
        <v>593</v>
      </c>
      <c r="G20665" s="17">
        <v>285</v>
      </c>
      <c r="H20665" s="17">
        <v>988</v>
      </c>
    </row>
    <row r="20666" spans="1:8">
      <c r="A20666" s="15">
        <v>20661</v>
      </c>
      <c r="B20666" s="16" t="s">
        <v>81</v>
      </c>
      <c r="C20666" s="16" t="s">
        <v>162</v>
      </c>
      <c r="D20666" s="17">
        <v>0</v>
      </c>
      <c r="E20666" s="17">
        <v>4</v>
      </c>
      <c r="F20666" s="17">
        <v>51</v>
      </c>
      <c r="G20666" s="17">
        <v>6</v>
      </c>
      <c r="H20666" s="17">
        <v>58</v>
      </c>
    </row>
    <row r="20667" spans="1:8">
      <c r="A20667" s="15">
        <v>20662</v>
      </c>
      <c r="B20667" s="16" t="s">
        <v>81</v>
      </c>
      <c r="C20667" s="16" t="s">
        <v>163</v>
      </c>
      <c r="D20667" s="17">
        <v>242</v>
      </c>
      <c r="E20667" s="17">
        <v>133</v>
      </c>
      <c r="F20667" s="17">
        <v>1502</v>
      </c>
      <c r="G20667" s="17">
        <v>727</v>
      </c>
      <c r="H20667" s="17">
        <v>2615</v>
      </c>
    </row>
    <row r="20668" spans="1:8">
      <c r="A20668" s="15">
        <v>20663</v>
      </c>
      <c r="B20668" s="16" t="s">
        <v>81</v>
      </c>
      <c r="C20668" s="16" t="s">
        <v>164</v>
      </c>
      <c r="D20668" s="17">
        <v>0</v>
      </c>
      <c r="E20668" s="17">
        <v>0</v>
      </c>
      <c r="F20668" s="17">
        <v>0</v>
      </c>
      <c r="G20668" s="17">
        <v>0</v>
      </c>
      <c r="H20668" s="17">
        <v>0</v>
      </c>
    </row>
    <row r="20669" spans="1:8">
      <c r="A20669" s="15">
        <v>20664</v>
      </c>
      <c r="B20669" s="16" t="s">
        <v>81</v>
      </c>
      <c r="C20669" s="16" t="s">
        <v>165</v>
      </c>
      <c r="D20669" s="17">
        <v>0</v>
      </c>
      <c r="E20669" s="17">
        <v>3</v>
      </c>
      <c r="F20669" s="17">
        <v>24</v>
      </c>
      <c r="G20669" s="17">
        <v>3</v>
      </c>
      <c r="H20669" s="17">
        <v>30</v>
      </c>
    </row>
    <row r="20670" spans="1:8">
      <c r="A20670" s="15">
        <v>20665</v>
      </c>
      <c r="B20670" s="16" t="s">
        <v>81</v>
      </c>
      <c r="C20670" s="16" t="s">
        <v>166</v>
      </c>
      <c r="D20670" s="17">
        <v>0</v>
      </c>
      <c r="E20670" s="17">
        <v>0</v>
      </c>
      <c r="F20670" s="17">
        <v>0</v>
      </c>
      <c r="G20670" s="17">
        <v>0</v>
      </c>
      <c r="H20670" s="17">
        <v>3</v>
      </c>
    </row>
    <row r="20671" spans="1:8">
      <c r="A20671" s="15">
        <v>20666</v>
      </c>
      <c r="B20671" s="16" t="s">
        <v>81</v>
      </c>
      <c r="C20671" s="16" t="s">
        <v>167</v>
      </c>
      <c r="D20671" s="17">
        <v>6</v>
      </c>
      <c r="E20671" s="17">
        <v>14</v>
      </c>
      <c r="F20671" s="17">
        <v>44</v>
      </c>
      <c r="G20671" s="17">
        <v>0</v>
      </c>
      <c r="H20671" s="17">
        <v>65</v>
      </c>
    </row>
    <row r="20672" spans="1:8">
      <c r="A20672" s="15">
        <v>20667</v>
      </c>
      <c r="B20672" s="16" t="s">
        <v>81</v>
      </c>
      <c r="C20672" s="16" t="s">
        <v>168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81</v>
      </c>
      <c r="C20673" s="16" t="s">
        <v>353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81</v>
      </c>
      <c r="C20674" s="16" t="s">
        <v>169</v>
      </c>
      <c r="D20674" s="17">
        <v>22</v>
      </c>
      <c r="E20674" s="17">
        <v>38</v>
      </c>
      <c r="F20674" s="17">
        <v>521</v>
      </c>
      <c r="G20674" s="17">
        <v>76</v>
      </c>
      <c r="H20674" s="17">
        <v>657</v>
      </c>
    </row>
    <row r="20675" spans="1:8">
      <c r="A20675" s="15">
        <v>20670</v>
      </c>
      <c r="B20675" s="16" t="s">
        <v>81</v>
      </c>
      <c r="C20675" s="16" t="s">
        <v>170</v>
      </c>
      <c r="D20675" s="17">
        <v>0</v>
      </c>
      <c r="E20675" s="17">
        <v>0</v>
      </c>
      <c r="F20675" s="17">
        <v>16</v>
      </c>
      <c r="G20675" s="17">
        <v>0</v>
      </c>
      <c r="H20675" s="17">
        <v>20</v>
      </c>
    </row>
    <row r="20676" spans="1:8">
      <c r="A20676" s="15">
        <v>20671</v>
      </c>
      <c r="B20676" s="16" t="s">
        <v>81</v>
      </c>
      <c r="C20676" s="16" t="s">
        <v>171</v>
      </c>
      <c r="D20676" s="17">
        <v>5</v>
      </c>
      <c r="E20676" s="17">
        <v>5</v>
      </c>
      <c r="F20676" s="17">
        <v>61</v>
      </c>
      <c r="G20676" s="17">
        <v>21</v>
      </c>
      <c r="H20676" s="17">
        <v>83</v>
      </c>
    </row>
    <row r="20677" spans="1:8">
      <c r="A20677" s="15">
        <v>20672</v>
      </c>
      <c r="B20677" s="16" t="s">
        <v>81</v>
      </c>
      <c r="C20677" s="16" t="s">
        <v>172</v>
      </c>
      <c r="D20677" s="17">
        <v>0</v>
      </c>
      <c r="E20677" s="17">
        <v>0</v>
      </c>
      <c r="F20677" s="17">
        <v>0</v>
      </c>
      <c r="G20677" s="17">
        <v>0</v>
      </c>
      <c r="H20677" s="17">
        <v>0</v>
      </c>
    </row>
    <row r="20678" spans="1:8">
      <c r="A20678" s="15">
        <v>20673</v>
      </c>
      <c r="B20678" s="16" t="s">
        <v>81</v>
      </c>
      <c r="C20678" s="16" t="s">
        <v>173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81</v>
      </c>
      <c r="C20679" s="16" t="s">
        <v>174</v>
      </c>
      <c r="D20679" s="17">
        <v>0</v>
      </c>
      <c r="E20679" s="17">
        <v>0</v>
      </c>
      <c r="F20679" s="17">
        <v>0</v>
      </c>
      <c r="G20679" s="17">
        <v>0</v>
      </c>
      <c r="H20679" s="17">
        <v>0</v>
      </c>
    </row>
    <row r="20680" spans="1:8">
      <c r="A20680" s="15">
        <v>20675</v>
      </c>
      <c r="B20680" s="16" t="s">
        <v>81</v>
      </c>
      <c r="C20680" s="16" t="s">
        <v>175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81</v>
      </c>
      <c r="C20681" s="16" t="s">
        <v>176</v>
      </c>
      <c r="D20681" s="17">
        <v>0</v>
      </c>
      <c r="E20681" s="17">
        <v>9</v>
      </c>
      <c r="F20681" s="17">
        <v>31</v>
      </c>
      <c r="G20681" s="17">
        <v>16</v>
      </c>
      <c r="H20681" s="17">
        <v>52</v>
      </c>
    </row>
    <row r="20682" spans="1:8">
      <c r="A20682" s="15">
        <v>20677</v>
      </c>
      <c r="B20682" s="16" t="s">
        <v>81</v>
      </c>
      <c r="C20682" s="16" t="s">
        <v>177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81</v>
      </c>
      <c r="C20683" s="16" t="s">
        <v>178</v>
      </c>
      <c r="D20683" s="17">
        <v>9</v>
      </c>
      <c r="E20683" s="17">
        <v>41</v>
      </c>
      <c r="F20683" s="17">
        <v>190</v>
      </c>
      <c r="G20683" s="17">
        <v>174</v>
      </c>
      <c r="H20683" s="17">
        <v>408</v>
      </c>
    </row>
    <row r="20684" spans="1:8">
      <c r="A20684" s="15">
        <v>20679</v>
      </c>
      <c r="B20684" s="16" t="s">
        <v>81</v>
      </c>
      <c r="C20684" s="16" t="s">
        <v>179</v>
      </c>
      <c r="D20684" s="17">
        <v>11</v>
      </c>
      <c r="E20684" s="17">
        <v>18</v>
      </c>
      <c r="F20684" s="17">
        <v>83</v>
      </c>
      <c r="G20684" s="17">
        <v>4</v>
      </c>
      <c r="H20684" s="17">
        <v>115</v>
      </c>
    </row>
    <row r="20685" spans="1:8">
      <c r="A20685" s="15">
        <v>20680</v>
      </c>
      <c r="B20685" s="16" t="s">
        <v>81</v>
      </c>
      <c r="C20685" s="16" t="s">
        <v>180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81</v>
      </c>
      <c r="C20686" s="16" t="s">
        <v>181</v>
      </c>
      <c r="D20686" s="17">
        <v>72</v>
      </c>
      <c r="E20686" s="17">
        <v>96</v>
      </c>
      <c r="F20686" s="17">
        <v>1351</v>
      </c>
      <c r="G20686" s="17">
        <v>2240</v>
      </c>
      <c r="H20686" s="17">
        <v>3760</v>
      </c>
    </row>
    <row r="20687" spans="1:8">
      <c r="A20687" s="15">
        <v>20682</v>
      </c>
      <c r="B20687" s="16" t="s">
        <v>81</v>
      </c>
      <c r="C20687" s="16" t="s">
        <v>182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81</v>
      </c>
      <c r="C20688" s="16" t="s">
        <v>183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81</v>
      </c>
      <c r="C20689" s="16" t="s">
        <v>184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81</v>
      </c>
      <c r="C20690" s="16" t="s">
        <v>185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81</v>
      </c>
      <c r="C20691" s="16" t="s">
        <v>186</v>
      </c>
      <c r="D20691" s="17">
        <v>0</v>
      </c>
      <c r="E20691" s="17">
        <v>0</v>
      </c>
      <c r="F20691" s="17">
        <v>0</v>
      </c>
      <c r="G20691" s="17">
        <v>0</v>
      </c>
      <c r="H20691" s="17">
        <v>4</v>
      </c>
    </row>
    <row r="20692" spans="1:8">
      <c r="A20692" s="15">
        <v>20687</v>
      </c>
      <c r="B20692" s="16" t="s">
        <v>81</v>
      </c>
      <c r="C20692" s="16" t="s">
        <v>354</v>
      </c>
      <c r="D20692" s="17">
        <v>0</v>
      </c>
      <c r="E20692" s="17">
        <v>0</v>
      </c>
      <c r="F20692" s="17">
        <v>0</v>
      </c>
      <c r="G20692" s="17">
        <v>0</v>
      </c>
      <c r="H20692" s="17">
        <v>0</v>
      </c>
    </row>
    <row r="20693" spans="1:8">
      <c r="A20693" s="15">
        <v>20688</v>
      </c>
      <c r="B20693" s="16" t="s">
        <v>81</v>
      </c>
      <c r="C20693" s="16" t="s">
        <v>187</v>
      </c>
      <c r="D20693" s="17">
        <v>4</v>
      </c>
      <c r="E20693" s="17">
        <v>4</v>
      </c>
      <c r="F20693" s="17">
        <v>0</v>
      </c>
      <c r="G20693" s="17">
        <v>0</v>
      </c>
      <c r="H20693" s="17">
        <v>3</v>
      </c>
    </row>
    <row r="20694" spans="1:8">
      <c r="A20694" s="15">
        <v>20689</v>
      </c>
      <c r="B20694" s="16" t="s">
        <v>81</v>
      </c>
      <c r="C20694" s="16" t="s">
        <v>188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81</v>
      </c>
      <c r="C20695" s="16" t="s">
        <v>189</v>
      </c>
      <c r="D20695" s="17">
        <v>0</v>
      </c>
      <c r="E20695" s="17">
        <v>0</v>
      </c>
      <c r="F20695" s="17">
        <v>5</v>
      </c>
      <c r="G20695" s="17">
        <v>0</v>
      </c>
      <c r="H20695" s="17">
        <v>0</v>
      </c>
    </row>
    <row r="20696" spans="1:8">
      <c r="A20696" s="15">
        <v>20691</v>
      </c>
      <c r="B20696" s="16" t="s">
        <v>81</v>
      </c>
      <c r="C20696" s="16" t="s">
        <v>190</v>
      </c>
      <c r="D20696" s="17">
        <v>0</v>
      </c>
      <c r="E20696" s="17">
        <v>0</v>
      </c>
      <c r="F20696" s="17">
        <v>0</v>
      </c>
      <c r="G20696" s="17">
        <v>0</v>
      </c>
      <c r="H20696" s="17">
        <v>0</v>
      </c>
    </row>
    <row r="20697" spans="1:8">
      <c r="A20697" s="15">
        <v>20692</v>
      </c>
      <c r="B20697" s="16" t="s">
        <v>81</v>
      </c>
      <c r="C20697" s="16" t="s">
        <v>191</v>
      </c>
      <c r="D20697" s="17">
        <v>0</v>
      </c>
      <c r="E20697" s="17">
        <v>0</v>
      </c>
      <c r="F20697" s="17">
        <v>0</v>
      </c>
      <c r="G20697" s="17">
        <v>0</v>
      </c>
      <c r="H20697" s="17">
        <v>0</v>
      </c>
    </row>
    <row r="20698" spans="1:8">
      <c r="A20698" s="15">
        <v>20693</v>
      </c>
      <c r="B20698" s="16" t="s">
        <v>81</v>
      </c>
      <c r="C20698" s="16" t="s">
        <v>192</v>
      </c>
      <c r="D20698" s="17">
        <v>0</v>
      </c>
      <c r="E20698" s="17">
        <v>0</v>
      </c>
      <c r="F20698" s="17">
        <v>0</v>
      </c>
      <c r="G20698" s="17">
        <v>0</v>
      </c>
      <c r="H20698" s="17">
        <v>0</v>
      </c>
    </row>
    <row r="20699" spans="1:8">
      <c r="A20699" s="15">
        <v>20694</v>
      </c>
      <c r="B20699" s="16" t="s">
        <v>81</v>
      </c>
      <c r="C20699" s="16" t="s">
        <v>355</v>
      </c>
      <c r="D20699" s="17">
        <v>11</v>
      </c>
      <c r="E20699" s="17">
        <v>46</v>
      </c>
      <c r="F20699" s="17">
        <v>248</v>
      </c>
      <c r="G20699" s="17">
        <v>21</v>
      </c>
      <c r="H20699" s="17">
        <v>325</v>
      </c>
    </row>
    <row r="20700" spans="1:8">
      <c r="A20700" s="15">
        <v>20695</v>
      </c>
      <c r="B20700" s="16" t="s">
        <v>81</v>
      </c>
      <c r="C20700" s="16" t="s">
        <v>193</v>
      </c>
      <c r="D20700" s="17">
        <v>0</v>
      </c>
      <c r="E20700" s="17">
        <v>0</v>
      </c>
      <c r="F20700" s="17">
        <v>41</v>
      </c>
      <c r="G20700" s="17">
        <v>32</v>
      </c>
      <c r="H20700" s="17">
        <v>74</v>
      </c>
    </row>
    <row r="20701" spans="1:8">
      <c r="A20701" s="15">
        <v>20696</v>
      </c>
      <c r="B20701" s="16" t="s">
        <v>81</v>
      </c>
      <c r="C20701" s="16" t="s">
        <v>194</v>
      </c>
      <c r="D20701" s="17">
        <v>0</v>
      </c>
      <c r="E20701" s="17">
        <v>0</v>
      </c>
      <c r="F20701" s="17">
        <v>0</v>
      </c>
      <c r="G20701" s="17">
        <v>0</v>
      </c>
      <c r="H20701" s="17">
        <v>0</v>
      </c>
    </row>
    <row r="20702" spans="1:8">
      <c r="A20702" s="15">
        <v>20697</v>
      </c>
      <c r="B20702" s="16" t="s">
        <v>81</v>
      </c>
      <c r="C20702" s="16" t="s">
        <v>195</v>
      </c>
      <c r="D20702" s="17">
        <v>782</v>
      </c>
      <c r="E20702" s="17">
        <v>1213</v>
      </c>
      <c r="F20702" s="17">
        <v>8770</v>
      </c>
      <c r="G20702" s="17">
        <v>355</v>
      </c>
      <c r="H20702" s="17">
        <v>11119</v>
      </c>
    </row>
    <row r="20703" spans="1:8">
      <c r="A20703" s="15">
        <v>20698</v>
      </c>
      <c r="B20703" s="16" t="s">
        <v>81</v>
      </c>
      <c r="C20703" s="16" t="s">
        <v>196</v>
      </c>
      <c r="D20703" s="17">
        <v>30</v>
      </c>
      <c r="E20703" s="17">
        <v>44</v>
      </c>
      <c r="F20703" s="17">
        <v>311</v>
      </c>
      <c r="G20703" s="17">
        <v>21</v>
      </c>
      <c r="H20703" s="17">
        <v>402</v>
      </c>
    </row>
    <row r="20704" spans="1:8">
      <c r="A20704" s="15">
        <v>20699</v>
      </c>
      <c r="B20704" s="16" t="s">
        <v>81</v>
      </c>
      <c r="C20704" s="16" t="s">
        <v>197</v>
      </c>
      <c r="D20704" s="17">
        <v>295</v>
      </c>
      <c r="E20704" s="17">
        <v>236</v>
      </c>
      <c r="F20704" s="17">
        <v>1103</v>
      </c>
      <c r="G20704" s="17">
        <v>35</v>
      </c>
      <c r="H20704" s="17">
        <v>1663</v>
      </c>
    </row>
    <row r="20705" spans="1:8">
      <c r="A20705" s="15">
        <v>20700</v>
      </c>
      <c r="B20705" s="16" t="s">
        <v>81</v>
      </c>
      <c r="C20705" s="16" t="s">
        <v>198</v>
      </c>
      <c r="D20705" s="17">
        <v>171</v>
      </c>
      <c r="E20705" s="17">
        <v>282</v>
      </c>
      <c r="F20705" s="17">
        <v>1740</v>
      </c>
      <c r="G20705" s="17">
        <v>131</v>
      </c>
      <c r="H20705" s="17">
        <v>2322</v>
      </c>
    </row>
    <row r="20706" spans="1:8">
      <c r="A20706" s="15">
        <v>20701</v>
      </c>
      <c r="B20706" s="16" t="s">
        <v>81</v>
      </c>
      <c r="C20706" s="16" t="s">
        <v>199</v>
      </c>
      <c r="D20706" s="17">
        <v>35</v>
      </c>
      <c r="E20706" s="17">
        <v>7</v>
      </c>
      <c r="F20706" s="17">
        <v>166</v>
      </c>
      <c r="G20706" s="17">
        <v>77</v>
      </c>
      <c r="H20706" s="17">
        <v>282</v>
      </c>
    </row>
    <row r="20707" spans="1:8">
      <c r="A20707" s="15">
        <v>20702</v>
      </c>
      <c r="B20707" s="16" t="s">
        <v>81</v>
      </c>
      <c r="C20707" s="16" t="s">
        <v>200</v>
      </c>
      <c r="D20707" s="17">
        <v>4</v>
      </c>
      <c r="E20707" s="17">
        <v>0</v>
      </c>
      <c r="F20707" s="17">
        <v>0</v>
      </c>
      <c r="G20707" s="17">
        <v>0</v>
      </c>
      <c r="H20707" s="17">
        <v>4</v>
      </c>
    </row>
    <row r="20708" spans="1:8">
      <c r="A20708" s="15">
        <v>20703</v>
      </c>
      <c r="B20708" s="16" t="s">
        <v>81</v>
      </c>
      <c r="C20708" s="16" t="s">
        <v>201</v>
      </c>
      <c r="D20708" s="17">
        <v>0</v>
      </c>
      <c r="E20708" s="17">
        <v>0</v>
      </c>
      <c r="F20708" s="17">
        <v>11</v>
      </c>
      <c r="G20708" s="17">
        <v>7</v>
      </c>
      <c r="H20708" s="17">
        <v>23</v>
      </c>
    </row>
    <row r="20709" spans="1:8">
      <c r="A20709" s="15">
        <v>20704</v>
      </c>
      <c r="B20709" s="16" t="s">
        <v>81</v>
      </c>
      <c r="C20709" s="16" t="s">
        <v>202</v>
      </c>
      <c r="D20709" s="17">
        <v>66</v>
      </c>
      <c r="E20709" s="17">
        <v>70</v>
      </c>
      <c r="F20709" s="17">
        <v>2158</v>
      </c>
      <c r="G20709" s="17">
        <v>3684</v>
      </c>
      <c r="H20709" s="17">
        <v>5980</v>
      </c>
    </row>
    <row r="20710" spans="1:8">
      <c r="A20710" s="15">
        <v>20705</v>
      </c>
      <c r="B20710" s="16" t="s">
        <v>81</v>
      </c>
      <c r="C20710" s="16" t="s">
        <v>203</v>
      </c>
      <c r="D20710" s="17">
        <v>0</v>
      </c>
      <c r="E20710" s="17">
        <v>0</v>
      </c>
      <c r="F20710" s="17">
        <v>0</v>
      </c>
      <c r="G20710" s="17">
        <v>0</v>
      </c>
      <c r="H20710" s="17">
        <v>5</v>
      </c>
    </row>
    <row r="20711" spans="1:8">
      <c r="A20711" s="15">
        <v>20706</v>
      </c>
      <c r="B20711" s="16" t="s">
        <v>81</v>
      </c>
      <c r="C20711" s="16" t="s">
        <v>204</v>
      </c>
      <c r="D20711" s="17">
        <v>11</v>
      </c>
      <c r="E20711" s="17">
        <v>12</v>
      </c>
      <c r="F20711" s="17">
        <v>78</v>
      </c>
      <c r="G20711" s="17">
        <v>12</v>
      </c>
      <c r="H20711" s="17">
        <v>112</v>
      </c>
    </row>
    <row r="20712" spans="1:8">
      <c r="A20712" s="15">
        <v>20707</v>
      </c>
      <c r="B20712" s="16" t="s">
        <v>81</v>
      </c>
      <c r="C20712" s="16" t="s">
        <v>205</v>
      </c>
      <c r="D20712" s="17">
        <v>0</v>
      </c>
      <c r="E20712" s="17">
        <v>0</v>
      </c>
      <c r="F20712" s="17">
        <v>0</v>
      </c>
      <c r="G20712" s="17">
        <v>0</v>
      </c>
      <c r="H20712" s="17">
        <v>0</v>
      </c>
    </row>
    <row r="20713" spans="1:8">
      <c r="A20713" s="15">
        <v>20708</v>
      </c>
      <c r="B20713" s="16" t="s">
        <v>81</v>
      </c>
      <c r="C20713" s="16" t="s">
        <v>356</v>
      </c>
      <c r="D20713" s="17">
        <v>0</v>
      </c>
      <c r="E20713" s="17">
        <v>0</v>
      </c>
      <c r="F20713" s="17">
        <v>0</v>
      </c>
      <c r="G20713" s="17">
        <v>0</v>
      </c>
      <c r="H20713" s="17">
        <v>0</v>
      </c>
    </row>
    <row r="20714" spans="1:8">
      <c r="A20714" s="15">
        <v>20709</v>
      </c>
      <c r="B20714" s="16" t="s">
        <v>81</v>
      </c>
      <c r="C20714" s="16" t="s">
        <v>206</v>
      </c>
      <c r="D20714" s="17">
        <v>16</v>
      </c>
      <c r="E20714" s="17">
        <v>19</v>
      </c>
      <c r="F20714" s="17">
        <v>42</v>
      </c>
      <c r="G20714" s="17">
        <v>5</v>
      </c>
      <c r="H20714" s="17">
        <v>75</v>
      </c>
    </row>
    <row r="20715" spans="1:8">
      <c r="A20715" s="15">
        <v>20710</v>
      </c>
      <c r="B20715" s="16" t="s">
        <v>81</v>
      </c>
      <c r="C20715" s="16" t="s">
        <v>207</v>
      </c>
      <c r="D20715" s="17">
        <v>3</v>
      </c>
      <c r="E20715" s="17">
        <v>0</v>
      </c>
      <c r="F20715" s="17">
        <v>11</v>
      </c>
      <c r="G20715" s="17">
        <v>0</v>
      </c>
      <c r="H20715" s="17">
        <v>20</v>
      </c>
    </row>
    <row r="20716" spans="1:8">
      <c r="A20716" s="15">
        <v>20711</v>
      </c>
      <c r="B20716" s="16" t="s">
        <v>81</v>
      </c>
      <c r="C20716" s="16" t="s">
        <v>208</v>
      </c>
      <c r="D20716" s="17">
        <v>25</v>
      </c>
      <c r="E20716" s="17">
        <v>35</v>
      </c>
      <c r="F20716" s="17">
        <v>115</v>
      </c>
      <c r="G20716" s="17">
        <v>0</v>
      </c>
      <c r="H20716" s="17">
        <v>175</v>
      </c>
    </row>
    <row r="20717" spans="1:8">
      <c r="A20717" s="15">
        <v>20712</v>
      </c>
      <c r="B20717" s="16" t="s">
        <v>81</v>
      </c>
      <c r="C20717" s="16" t="s">
        <v>209</v>
      </c>
      <c r="D20717" s="17">
        <v>0</v>
      </c>
      <c r="E20717" s="17">
        <v>0</v>
      </c>
      <c r="F20717" s="17">
        <v>0</v>
      </c>
      <c r="G20717" s="17">
        <v>0</v>
      </c>
      <c r="H20717" s="17">
        <v>0</v>
      </c>
    </row>
    <row r="20718" spans="1:8">
      <c r="A20718" s="15">
        <v>20713</v>
      </c>
      <c r="B20718" s="16" t="s">
        <v>81</v>
      </c>
      <c r="C20718" s="16" t="s">
        <v>357</v>
      </c>
      <c r="D20718" s="17">
        <v>0</v>
      </c>
      <c r="E20718" s="17">
        <v>0</v>
      </c>
      <c r="F20718" s="17">
        <v>0</v>
      </c>
      <c r="G20718" s="17">
        <v>0</v>
      </c>
      <c r="H20718" s="17">
        <v>0</v>
      </c>
    </row>
    <row r="20719" spans="1:8">
      <c r="A20719" s="15">
        <v>20714</v>
      </c>
      <c r="B20719" s="16" t="s">
        <v>81</v>
      </c>
      <c r="C20719" s="16" t="s">
        <v>358</v>
      </c>
      <c r="D20719" s="17">
        <v>16</v>
      </c>
      <c r="E20719" s="17">
        <v>28</v>
      </c>
      <c r="F20719" s="17">
        <v>165</v>
      </c>
      <c r="G20719" s="17">
        <v>5</v>
      </c>
      <c r="H20719" s="17">
        <v>220</v>
      </c>
    </row>
    <row r="20720" spans="1:8">
      <c r="A20720" s="15">
        <v>20715</v>
      </c>
      <c r="B20720" s="16" t="s">
        <v>81</v>
      </c>
      <c r="C20720" s="16" t="s">
        <v>359</v>
      </c>
      <c r="D20720" s="17">
        <v>0</v>
      </c>
      <c r="E20720" s="17">
        <v>3</v>
      </c>
      <c r="F20720" s="17">
        <v>23</v>
      </c>
      <c r="G20720" s="17">
        <v>3</v>
      </c>
      <c r="H20720" s="17">
        <v>29</v>
      </c>
    </row>
    <row r="20721" spans="1:8">
      <c r="A20721" s="15">
        <v>20716</v>
      </c>
      <c r="B20721" s="16" t="s">
        <v>81</v>
      </c>
      <c r="C20721" s="16" t="s">
        <v>210</v>
      </c>
      <c r="D20721" s="17">
        <v>25</v>
      </c>
      <c r="E20721" s="17">
        <v>16</v>
      </c>
      <c r="F20721" s="17">
        <v>175</v>
      </c>
      <c r="G20721" s="17">
        <v>0</v>
      </c>
      <c r="H20721" s="17">
        <v>217</v>
      </c>
    </row>
    <row r="20722" spans="1:8">
      <c r="A20722" s="15">
        <v>20717</v>
      </c>
      <c r="B20722" s="16" t="s">
        <v>81</v>
      </c>
      <c r="C20722" s="16" t="s">
        <v>360</v>
      </c>
      <c r="D20722" s="17">
        <v>0</v>
      </c>
      <c r="E20722" s="17">
        <v>0</v>
      </c>
      <c r="F20722" s="17">
        <v>3</v>
      </c>
      <c r="G20722" s="17">
        <v>0</v>
      </c>
      <c r="H20722" s="17">
        <v>3</v>
      </c>
    </row>
    <row r="20723" spans="1:8">
      <c r="A20723" s="15">
        <v>20718</v>
      </c>
      <c r="B20723" s="16" t="s">
        <v>81</v>
      </c>
      <c r="C20723" s="16" t="s">
        <v>211</v>
      </c>
      <c r="D20723" s="17">
        <v>0</v>
      </c>
      <c r="E20723" s="17">
        <v>0</v>
      </c>
      <c r="F20723" s="17">
        <v>40</v>
      </c>
      <c r="G20723" s="17">
        <v>6</v>
      </c>
      <c r="H20723" s="17">
        <v>43</v>
      </c>
    </row>
    <row r="20724" spans="1:8">
      <c r="A20724" s="15">
        <v>20719</v>
      </c>
      <c r="B20724" s="16" t="s">
        <v>81</v>
      </c>
      <c r="C20724" s="16" t="s">
        <v>212</v>
      </c>
      <c r="D20724" s="17">
        <v>0</v>
      </c>
      <c r="E20724" s="17">
        <v>0</v>
      </c>
      <c r="F20724" s="17">
        <v>3</v>
      </c>
      <c r="G20724" s="17">
        <v>9</v>
      </c>
      <c r="H20724" s="17">
        <v>13</v>
      </c>
    </row>
    <row r="20725" spans="1:8">
      <c r="A20725" s="15">
        <v>20720</v>
      </c>
      <c r="B20725" s="16" t="s">
        <v>81</v>
      </c>
      <c r="C20725" s="16" t="s">
        <v>213</v>
      </c>
      <c r="D20725" s="17">
        <v>44</v>
      </c>
      <c r="E20725" s="17">
        <v>62</v>
      </c>
      <c r="F20725" s="17">
        <v>1305</v>
      </c>
      <c r="G20725" s="17">
        <v>225</v>
      </c>
      <c r="H20725" s="17">
        <v>1642</v>
      </c>
    </row>
    <row r="20726" spans="1:8">
      <c r="A20726" s="15">
        <v>20721</v>
      </c>
      <c r="B20726" s="16" t="s">
        <v>81</v>
      </c>
      <c r="C20726" s="16" t="s">
        <v>214</v>
      </c>
      <c r="D20726" s="17">
        <v>0</v>
      </c>
      <c r="E20726" s="17">
        <v>0</v>
      </c>
      <c r="F20726" s="17">
        <v>0</v>
      </c>
      <c r="G20726" s="17">
        <v>0</v>
      </c>
      <c r="H20726" s="17">
        <v>4</v>
      </c>
    </row>
    <row r="20727" spans="1:8">
      <c r="A20727" s="15">
        <v>20722</v>
      </c>
      <c r="B20727" s="16" t="s">
        <v>81</v>
      </c>
      <c r="C20727" s="16" t="s">
        <v>215</v>
      </c>
      <c r="D20727" s="17">
        <v>8</v>
      </c>
      <c r="E20727" s="17">
        <v>5</v>
      </c>
      <c r="F20727" s="17">
        <v>52</v>
      </c>
      <c r="G20727" s="17">
        <v>0</v>
      </c>
      <c r="H20727" s="17">
        <v>67</v>
      </c>
    </row>
    <row r="20728" spans="1:8">
      <c r="A20728" s="15">
        <v>20723</v>
      </c>
      <c r="B20728" s="16" t="s">
        <v>81</v>
      </c>
      <c r="C20728" s="16" t="s">
        <v>216</v>
      </c>
      <c r="D20728" s="17">
        <v>35</v>
      </c>
      <c r="E20728" s="17">
        <v>9</v>
      </c>
      <c r="F20728" s="17">
        <v>59</v>
      </c>
      <c r="G20728" s="17">
        <v>7</v>
      </c>
      <c r="H20728" s="17">
        <v>112</v>
      </c>
    </row>
    <row r="20729" spans="1:8">
      <c r="A20729" s="15">
        <v>20724</v>
      </c>
      <c r="B20729" s="16" t="s">
        <v>81</v>
      </c>
      <c r="C20729" s="16" t="s">
        <v>217</v>
      </c>
      <c r="D20729" s="17">
        <v>0</v>
      </c>
      <c r="E20729" s="17">
        <v>0</v>
      </c>
      <c r="F20729" s="17">
        <v>0</v>
      </c>
      <c r="G20729" s="17">
        <v>0</v>
      </c>
      <c r="H20729" s="17">
        <v>0</v>
      </c>
    </row>
    <row r="20730" spans="1:8">
      <c r="A20730" s="15">
        <v>20725</v>
      </c>
      <c r="B20730" s="16" t="s">
        <v>81</v>
      </c>
      <c r="C20730" s="16" t="s">
        <v>218</v>
      </c>
      <c r="D20730" s="17">
        <v>0</v>
      </c>
      <c r="E20730" s="17">
        <v>0</v>
      </c>
      <c r="F20730" s="17">
        <v>6</v>
      </c>
      <c r="G20730" s="17">
        <v>9</v>
      </c>
      <c r="H20730" s="17">
        <v>11</v>
      </c>
    </row>
    <row r="20731" spans="1:8">
      <c r="A20731" s="15">
        <v>20726</v>
      </c>
      <c r="B20731" s="16" t="s">
        <v>81</v>
      </c>
      <c r="C20731" s="16" t="s">
        <v>219</v>
      </c>
      <c r="D20731" s="17">
        <v>0</v>
      </c>
      <c r="E20731" s="17">
        <v>0</v>
      </c>
      <c r="F20731" s="17">
        <v>3</v>
      </c>
      <c r="G20731" s="17">
        <v>0</v>
      </c>
      <c r="H20731" s="17">
        <v>0</v>
      </c>
    </row>
    <row r="20732" spans="1:8">
      <c r="A20732" s="15">
        <v>20727</v>
      </c>
      <c r="B20732" s="16" t="s">
        <v>81</v>
      </c>
      <c r="C20732" s="16" t="s">
        <v>361</v>
      </c>
      <c r="D20732" s="17">
        <v>0</v>
      </c>
      <c r="E20732" s="17">
        <v>0</v>
      </c>
      <c r="F20732" s="17">
        <v>4</v>
      </c>
      <c r="G20732" s="17">
        <v>0</v>
      </c>
      <c r="H20732" s="17">
        <v>8</v>
      </c>
    </row>
    <row r="20733" spans="1:8">
      <c r="A20733" s="15">
        <v>20728</v>
      </c>
      <c r="B20733" s="16" t="s">
        <v>81</v>
      </c>
      <c r="C20733" s="16" t="s">
        <v>220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81</v>
      </c>
      <c r="C20734" s="16" t="s">
        <v>221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81</v>
      </c>
      <c r="C20735" s="16" t="s">
        <v>222</v>
      </c>
      <c r="D20735" s="17">
        <v>0</v>
      </c>
      <c r="E20735" s="17">
        <v>0</v>
      </c>
      <c r="F20735" s="17">
        <v>7</v>
      </c>
      <c r="G20735" s="17">
        <v>0</v>
      </c>
      <c r="H20735" s="17">
        <v>3</v>
      </c>
    </row>
    <row r="20736" spans="1:8">
      <c r="A20736" s="15">
        <v>20731</v>
      </c>
      <c r="B20736" s="16" t="s">
        <v>81</v>
      </c>
      <c r="C20736" s="16" t="s">
        <v>223</v>
      </c>
      <c r="D20736" s="17">
        <v>78</v>
      </c>
      <c r="E20736" s="17">
        <v>193</v>
      </c>
      <c r="F20736" s="17">
        <v>746</v>
      </c>
      <c r="G20736" s="17">
        <v>108</v>
      </c>
      <c r="H20736" s="17">
        <v>1129</v>
      </c>
    </row>
    <row r="20737" spans="1:8">
      <c r="A20737" s="15">
        <v>20732</v>
      </c>
      <c r="B20737" s="16" t="s">
        <v>81</v>
      </c>
      <c r="C20737" s="16" t="s">
        <v>224</v>
      </c>
      <c r="D20737" s="17">
        <v>4</v>
      </c>
      <c r="E20737" s="17">
        <v>3</v>
      </c>
      <c r="F20737" s="17">
        <v>14</v>
      </c>
      <c r="G20737" s="17">
        <v>0</v>
      </c>
      <c r="H20737" s="17">
        <v>15</v>
      </c>
    </row>
    <row r="20738" spans="1:8">
      <c r="A20738" s="15">
        <v>20733</v>
      </c>
      <c r="B20738" s="16" t="s">
        <v>81</v>
      </c>
      <c r="C20738" s="16" t="s">
        <v>225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81</v>
      </c>
      <c r="C20739" s="16" t="s">
        <v>226</v>
      </c>
      <c r="D20739" s="17">
        <v>5</v>
      </c>
      <c r="E20739" s="17">
        <v>0</v>
      </c>
      <c r="F20739" s="17">
        <v>369</v>
      </c>
      <c r="G20739" s="17">
        <v>611</v>
      </c>
      <c r="H20739" s="17">
        <v>987</v>
      </c>
    </row>
    <row r="20740" spans="1:8">
      <c r="A20740" s="15">
        <v>20735</v>
      </c>
      <c r="B20740" s="16" t="s">
        <v>81</v>
      </c>
      <c r="C20740" s="16" t="s">
        <v>227</v>
      </c>
      <c r="D20740" s="17">
        <v>0</v>
      </c>
      <c r="E20740" s="17">
        <v>0</v>
      </c>
      <c r="F20740" s="17">
        <v>0</v>
      </c>
      <c r="G20740" s="17">
        <v>0</v>
      </c>
      <c r="H20740" s="17">
        <v>0</v>
      </c>
    </row>
    <row r="20741" spans="1:8">
      <c r="A20741" s="15">
        <v>20736</v>
      </c>
      <c r="B20741" s="16" t="s">
        <v>81</v>
      </c>
      <c r="C20741" s="16" t="s">
        <v>228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81</v>
      </c>
      <c r="C20742" s="16" t="s">
        <v>373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81</v>
      </c>
      <c r="C20743" s="16" t="s">
        <v>229</v>
      </c>
      <c r="D20743" s="17">
        <v>0</v>
      </c>
      <c r="E20743" s="17">
        <v>0</v>
      </c>
      <c r="F20743" s="17">
        <v>0</v>
      </c>
      <c r="G20743" s="17">
        <v>0</v>
      </c>
      <c r="H20743" s="17">
        <v>0</v>
      </c>
    </row>
    <row r="20744" spans="1:8">
      <c r="A20744" s="15">
        <v>20739</v>
      </c>
      <c r="B20744" s="16" t="s">
        <v>81</v>
      </c>
      <c r="C20744" s="16" t="s">
        <v>230</v>
      </c>
      <c r="D20744" s="17">
        <v>18</v>
      </c>
      <c r="E20744" s="17">
        <v>31</v>
      </c>
      <c r="F20744" s="17">
        <v>293</v>
      </c>
      <c r="G20744" s="17">
        <v>45</v>
      </c>
      <c r="H20744" s="17">
        <v>385</v>
      </c>
    </row>
    <row r="20745" spans="1:8">
      <c r="A20745" s="15">
        <v>20740</v>
      </c>
      <c r="B20745" s="16" t="s">
        <v>81</v>
      </c>
      <c r="C20745" s="16" t="s">
        <v>231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81</v>
      </c>
      <c r="C20746" s="16" t="s">
        <v>232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81</v>
      </c>
      <c r="C20747" s="16" t="s">
        <v>233</v>
      </c>
      <c r="D20747" s="17">
        <v>3</v>
      </c>
      <c r="E20747" s="17">
        <v>9</v>
      </c>
      <c r="F20747" s="17">
        <v>32</v>
      </c>
      <c r="G20747" s="17">
        <v>4</v>
      </c>
      <c r="H20747" s="17">
        <v>45</v>
      </c>
    </row>
    <row r="20748" spans="1:8">
      <c r="A20748" s="15">
        <v>20743</v>
      </c>
      <c r="B20748" s="16" t="s">
        <v>81</v>
      </c>
      <c r="C20748" s="16" t="s">
        <v>362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81</v>
      </c>
      <c r="C20749" s="16" t="s">
        <v>234</v>
      </c>
      <c r="D20749" s="17">
        <v>0</v>
      </c>
      <c r="E20749" s="17">
        <v>0</v>
      </c>
      <c r="F20749" s="17">
        <v>0</v>
      </c>
      <c r="G20749" s="17">
        <v>0</v>
      </c>
      <c r="H20749" s="17">
        <v>0</v>
      </c>
    </row>
    <row r="20750" spans="1:8">
      <c r="A20750" s="15">
        <v>20745</v>
      </c>
      <c r="B20750" s="16" t="s">
        <v>81</v>
      </c>
      <c r="C20750" s="16" t="s">
        <v>235</v>
      </c>
      <c r="D20750" s="17">
        <v>3</v>
      </c>
      <c r="E20750" s="17">
        <v>6</v>
      </c>
      <c r="F20750" s="17">
        <v>24</v>
      </c>
      <c r="G20750" s="17">
        <v>0</v>
      </c>
      <c r="H20750" s="17">
        <v>36</v>
      </c>
    </row>
    <row r="20751" spans="1:8">
      <c r="A20751" s="15">
        <v>20746</v>
      </c>
      <c r="B20751" s="16" t="s">
        <v>81</v>
      </c>
      <c r="C20751" s="16" t="s">
        <v>236</v>
      </c>
      <c r="D20751" s="17">
        <v>0</v>
      </c>
      <c r="E20751" s="17">
        <v>0</v>
      </c>
      <c r="F20751" s="17">
        <v>6</v>
      </c>
      <c r="G20751" s="17">
        <v>0</v>
      </c>
      <c r="H20751" s="17">
        <v>5</v>
      </c>
    </row>
    <row r="20752" spans="1:8">
      <c r="A20752" s="15">
        <v>20747</v>
      </c>
      <c r="B20752" s="16" t="s">
        <v>81</v>
      </c>
      <c r="C20752" s="16" t="s">
        <v>237</v>
      </c>
      <c r="D20752" s="17">
        <v>0</v>
      </c>
      <c r="E20752" s="17">
        <v>0</v>
      </c>
      <c r="F20752" s="17">
        <v>0</v>
      </c>
      <c r="G20752" s="17">
        <v>0</v>
      </c>
      <c r="H20752" s="17">
        <v>0</v>
      </c>
    </row>
    <row r="20753" spans="1:8">
      <c r="A20753" s="15">
        <v>20748</v>
      </c>
      <c r="B20753" s="16" t="s">
        <v>81</v>
      </c>
      <c r="C20753" s="16" t="s">
        <v>238</v>
      </c>
      <c r="D20753" s="17">
        <v>0</v>
      </c>
      <c r="E20753" s="17">
        <v>0</v>
      </c>
      <c r="F20753" s="17">
        <v>0</v>
      </c>
      <c r="G20753" s="17">
        <v>0</v>
      </c>
      <c r="H20753" s="17">
        <v>0</v>
      </c>
    </row>
    <row r="20754" spans="1:8">
      <c r="A20754" s="15">
        <v>20749</v>
      </c>
      <c r="B20754" s="16" t="s">
        <v>81</v>
      </c>
      <c r="C20754" s="16" t="s">
        <v>239</v>
      </c>
      <c r="D20754" s="17">
        <v>0</v>
      </c>
      <c r="E20754" s="17">
        <v>0</v>
      </c>
      <c r="F20754" s="17">
        <v>8</v>
      </c>
      <c r="G20754" s="17">
        <v>3</v>
      </c>
      <c r="H20754" s="17">
        <v>15</v>
      </c>
    </row>
    <row r="20755" spans="1:8">
      <c r="A20755" s="15">
        <v>20750</v>
      </c>
      <c r="B20755" s="16" t="s">
        <v>81</v>
      </c>
      <c r="C20755" s="16" t="s">
        <v>374</v>
      </c>
      <c r="D20755" s="17">
        <v>0</v>
      </c>
      <c r="E20755" s="17">
        <v>0</v>
      </c>
      <c r="F20755" s="17">
        <v>0</v>
      </c>
      <c r="G20755" s="17">
        <v>0</v>
      </c>
      <c r="H20755" s="17">
        <v>0</v>
      </c>
    </row>
    <row r="20756" spans="1:8">
      <c r="A20756" s="15">
        <v>20751</v>
      </c>
      <c r="B20756" s="16" t="s">
        <v>81</v>
      </c>
      <c r="C20756" s="16" t="s">
        <v>240</v>
      </c>
      <c r="D20756" s="17">
        <v>0</v>
      </c>
      <c r="E20756" s="17">
        <v>0</v>
      </c>
      <c r="F20756" s="17">
        <v>10</v>
      </c>
      <c r="G20756" s="17">
        <v>0</v>
      </c>
      <c r="H20756" s="17">
        <v>16</v>
      </c>
    </row>
    <row r="20757" spans="1:8">
      <c r="A20757" s="15">
        <v>20752</v>
      </c>
      <c r="B20757" s="16" t="s">
        <v>81</v>
      </c>
      <c r="C20757" s="16" t="s">
        <v>241</v>
      </c>
      <c r="D20757" s="17">
        <v>0</v>
      </c>
      <c r="E20757" s="17">
        <v>0</v>
      </c>
      <c r="F20757" s="17">
        <v>0</v>
      </c>
      <c r="G20757" s="17">
        <v>0</v>
      </c>
      <c r="H20757" s="17">
        <v>0</v>
      </c>
    </row>
    <row r="20758" spans="1:8">
      <c r="A20758" s="15">
        <v>20753</v>
      </c>
      <c r="B20758" s="16" t="s">
        <v>81</v>
      </c>
      <c r="C20758" s="16" t="s">
        <v>382</v>
      </c>
      <c r="D20758" s="17">
        <v>0</v>
      </c>
      <c r="E20758" s="17">
        <v>6</v>
      </c>
      <c r="F20758" s="17">
        <v>46</v>
      </c>
      <c r="G20758" s="17">
        <v>5</v>
      </c>
      <c r="H20758" s="17">
        <v>61</v>
      </c>
    </row>
    <row r="20759" spans="1:8">
      <c r="A20759" s="15">
        <v>20754</v>
      </c>
      <c r="B20759" s="16" t="s">
        <v>81</v>
      </c>
      <c r="C20759" s="16" t="s">
        <v>242</v>
      </c>
      <c r="D20759" s="17">
        <v>0</v>
      </c>
      <c r="E20759" s="17">
        <v>0</v>
      </c>
      <c r="F20759" s="17">
        <v>7</v>
      </c>
      <c r="G20759" s="17">
        <v>0</v>
      </c>
      <c r="H20759" s="17">
        <v>7</v>
      </c>
    </row>
    <row r="20760" spans="1:8">
      <c r="A20760" s="15">
        <v>20755</v>
      </c>
      <c r="B20760" s="16" t="s">
        <v>81</v>
      </c>
      <c r="C20760" s="16" t="s">
        <v>243</v>
      </c>
      <c r="D20760" s="17">
        <v>0</v>
      </c>
      <c r="E20760" s="17">
        <v>0</v>
      </c>
      <c r="F20760" s="17">
        <v>5</v>
      </c>
      <c r="G20760" s="17">
        <v>0</v>
      </c>
      <c r="H20760" s="17">
        <v>5</v>
      </c>
    </row>
    <row r="20761" spans="1:8">
      <c r="A20761" s="15">
        <v>20756</v>
      </c>
      <c r="B20761" s="16" t="s">
        <v>81</v>
      </c>
      <c r="C20761" s="16" t="s">
        <v>244</v>
      </c>
      <c r="D20761" s="17">
        <v>23</v>
      </c>
      <c r="E20761" s="17">
        <v>78</v>
      </c>
      <c r="F20761" s="17">
        <v>387</v>
      </c>
      <c r="G20761" s="17">
        <v>5</v>
      </c>
      <c r="H20761" s="17">
        <v>494</v>
      </c>
    </row>
    <row r="20762" spans="1:8">
      <c r="A20762" s="15">
        <v>20757</v>
      </c>
      <c r="B20762" s="16" t="s">
        <v>81</v>
      </c>
      <c r="C20762" s="16" t="s">
        <v>245</v>
      </c>
      <c r="D20762" s="17">
        <v>6</v>
      </c>
      <c r="E20762" s="17">
        <v>0</v>
      </c>
      <c r="F20762" s="17">
        <v>66</v>
      </c>
      <c r="G20762" s="17">
        <v>111</v>
      </c>
      <c r="H20762" s="17">
        <v>185</v>
      </c>
    </row>
    <row r="20763" spans="1:8">
      <c r="A20763" s="15">
        <v>20758</v>
      </c>
      <c r="B20763" s="16" t="s">
        <v>81</v>
      </c>
      <c r="C20763" s="16" t="s">
        <v>246</v>
      </c>
      <c r="D20763" s="17">
        <v>0</v>
      </c>
      <c r="E20763" s="17">
        <v>0</v>
      </c>
      <c r="F20763" s="17">
        <v>0</v>
      </c>
      <c r="G20763" s="17">
        <v>0</v>
      </c>
      <c r="H20763" s="17">
        <v>0</v>
      </c>
    </row>
    <row r="20764" spans="1:8">
      <c r="A20764" s="15">
        <v>20759</v>
      </c>
      <c r="B20764" s="16" t="s">
        <v>81</v>
      </c>
      <c r="C20764" s="16" t="s">
        <v>247</v>
      </c>
      <c r="D20764" s="17">
        <v>507</v>
      </c>
      <c r="E20764" s="17">
        <v>358</v>
      </c>
      <c r="F20764" s="17">
        <v>1369</v>
      </c>
      <c r="G20764" s="17">
        <v>88</v>
      </c>
      <c r="H20764" s="17">
        <v>2319</v>
      </c>
    </row>
    <row r="20765" spans="1:8">
      <c r="A20765" s="15">
        <v>20760</v>
      </c>
      <c r="B20765" s="16" t="s">
        <v>81</v>
      </c>
      <c r="C20765" s="16" t="s">
        <v>248</v>
      </c>
      <c r="D20765" s="17">
        <v>0</v>
      </c>
      <c r="E20765" s="17">
        <v>0</v>
      </c>
      <c r="F20765" s="17">
        <v>0</v>
      </c>
      <c r="G20765" s="17">
        <v>0</v>
      </c>
      <c r="H20765" s="17">
        <v>0</v>
      </c>
    </row>
    <row r="20766" spans="1:8">
      <c r="A20766" s="15">
        <v>20761</v>
      </c>
      <c r="B20766" s="16" t="s">
        <v>81</v>
      </c>
      <c r="C20766" s="16" t="s">
        <v>249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81</v>
      </c>
      <c r="C20767" s="16" t="s">
        <v>250</v>
      </c>
      <c r="D20767" s="17">
        <v>15</v>
      </c>
      <c r="E20767" s="17">
        <v>8</v>
      </c>
      <c r="F20767" s="17">
        <v>108</v>
      </c>
      <c r="G20767" s="17">
        <v>3</v>
      </c>
      <c r="H20767" s="17">
        <v>134</v>
      </c>
    </row>
    <row r="20768" spans="1:8">
      <c r="A20768" s="15">
        <v>20763</v>
      </c>
      <c r="B20768" s="16" t="s">
        <v>81</v>
      </c>
      <c r="C20768" s="16" t="s">
        <v>251</v>
      </c>
      <c r="D20768" s="17">
        <v>0</v>
      </c>
      <c r="E20768" s="17">
        <v>0</v>
      </c>
      <c r="F20768" s="17">
        <v>3</v>
      </c>
      <c r="G20768" s="17">
        <v>0</v>
      </c>
      <c r="H20768" s="17">
        <v>3</v>
      </c>
    </row>
    <row r="20769" spans="1:8">
      <c r="A20769" s="15">
        <v>20764</v>
      </c>
      <c r="B20769" s="16" t="s">
        <v>81</v>
      </c>
      <c r="C20769" s="16" t="s">
        <v>252</v>
      </c>
      <c r="D20769" s="17">
        <v>0</v>
      </c>
      <c r="E20769" s="17">
        <v>0</v>
      </c>
      <c r="F20769" s="17">
        <v>0</v>
      </c>
      <c r="G20769" s="17">
        <v>0</v>
      </c>
      <c r="H20769" s="17">
        <v>0</v>
      </c>
    </row>
    <row r="20770" spans="1:8">
      <c r="A20770" s="15">
        <v>20765</v>
      </c>
      <c r="B20770" s="16" t="s">
        <v>81</v>
      </c>
      <c r="C20770" s="16" t="s">
        <v>253</v>
      </c>
      <c r="D20770" s="17">
        <v>4</v>
      </c>
      <c r="E20770" s="17">
        <v>0</v>
      </c>
      <c r="F20770" s="17">
        <v>8</v>
      </c>
      <c r="G20770" s="17">
        <v>0</v>
      </c>
      <c r="H20770" s="17">
        <v>10</v>
      </c>
    </row>
    <row r="20771" spans="1:8">
      <c r="A20771" s="15">
        <v>20766</v>
      </c>
      <c r="B20771" s="16" t="s">
        <v>81</v>
      </c>
      <c r="C20771" s="16" t="s">
        <v>254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81</v>
      </c>
      <c r="C20772" s="16" t="s">
        <v>255</v>
      </c>
      <c r="D20772" s="17">
        <v>0</v>
      </c>
      <c r="E20772" s="17">
        <v>0</v>
      </c>
      <c r="F20772" s="17">
        <v>0</v>
      </c>
      <c r="G20772" s="17">
        <v>0</v>
      </c>
      <c r="H20772" s="17">
        <v>0</v>
      </c>
    </row>
    <row r="20773" spans="1:8">
      <c r="A20773" s="15">
        <v>20768</v>
      </c>
      <c r="B20773" s="16" t="s">
        <v>81</v>
      </c>
      <c r="C20773" s="16" t="s">
        <v>256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81</v>
      </c>
      <c r="C20774" s="16" t="s">
        <v>257</v>
      </c>
      <c r="D20774" s="17">
        <v>0</v>
      </c>
      <c r="E20774" s="17">
        <v>0</v>
      </c>
      <c r="F20774" s="17">
        <v>0</v>
      </c>
      <c r="G20774" s="17">
        <v>0</v>
      </c>
      <c r="H20774" s="17">
        <v>0</v>
      </c>
    </row>
    <row r="20775" spans="1:8">
      <c r="A20775" s="15">
        <v>20770</v>
      </c>
      <c r="B20775" s="16" t="s">
        <v>81</v>
      </c>
      <c r="C20775" s="16" t="s">
        <v>258</v>
      </c>
      <c r="D20775" s="17">
        <v>0</v>
      </c>
      <c r="E20775" s="17">
        <v>4</v>
      </c>
      <c r="F20775" s="17">
        <v>59</v>
      </c>
      <c r="G20775" s="17">
        <v>47</v>
      </c>
      <c r="H20775" s="17">
        <v>109</v>
      </c>
    </row>
    <row r="20776" spans="1:8">
      <c r="A20776" s="15">
        <v>20771</v>
      </c>
      <c r="B20776" s="16" t="s">
        <v>81</v>
      </c>
      <c r="C20776" s="16" t="s">
        <v>259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81</v>
      </c>
      <c r="C20777" s="16" t="s">
        <v>260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81</v>
      </c>
      <c r="C20778" s="16" t="s">
        <v>261</v>
      </c>
      <c r="D20778" s="17">
        <v>6</v>
      </c>
      <c r="E20778" s="17">
        <v>5</v>
      </c>
      <c r="F20778" s="17">
        <v>9</v>
      </c>
      <c r="G20778" s="17">
        <v>3</v>
      </c>
      <c r="H20778" s="17">
        <v>31</v>
      </c>
    </row>
    <row r="20779" spans="1:8">
      <c r="A20779" s="15">
        <v>20774</v>
      </c>
      <c r="B20779" s="16" t="s">
        <v>81</v>
      </c>
      <c r="C20779" s="16" t="s">
        <v>262</v>
      </c>
      <c r="D20779" s="17">
        <v>9</v>
      </c>
      <c r="E20779" s="17">
        <v>12</v>
      </c>
      <c r="F20779" s="17">
        <v>10</v>
      </c>
      <c r="G20779" s="17">
        <v>0</v>
      </c>
      <c r="H20779" s="17">
        <v>29</v>
      </c>
    </row>
    <row r="20780" spans="1:8">
      <c r="A20780" s="15">
        <v>20775</v>
      </c>
      <c r="B20780" s="16" t="s">
        <v>81</v>
      </c>
      <c r="C20780" s="16" t="s">
        <v>263</v>
      </c>
      <c r="D20780" s="17">
        <v>113</v>
      </c>
      <c r="E20780" s="17">
        <v>99</v>
      </c>
      <c r="F20780" s="17">
        <v>632</v>
      </c>
      <c r="G20780" s="17">
        <v>25</v>
      </c>
      <c r="H20780" s="17">
        <v>875</v>
      </c>
    </row>
    <row r="20781" spans="1:8">
      <c r="A20781" s="15">
        <v>20776</v>
      </c>
      <c r="B20781" s="16" t="s">
        <v>81</v>
      </c>
      <c r="C20781" s="16" t="s">
        <v>264</v>
      </c>
      <c r="D20781" s="17">
        <v>0</v>
      </c>
      <c r="E20781" s="17">
        <v>0</v>
      </c>
      <c r="F20781" s="17">
        <v>0</v>
      </c>
      <c r="G20781" s="17">
        <v>0</v>
      </c>
      <c r="H20781" s="17">
        <v>0</v>
      </c>
    </row>
    <row r="20782" spans="1:8">
      <c r="A20782" s="15">
        <v>20777</v>
      </c>
      <c r="B20782" s="16" t="s">
        <v>81</v>
      </c>
      <c r="C20782" s="16" t="s">
        <v>265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81</v>
      </c>
      <c r="C20783" s="16" t="s">
        <v>266</v>
      </c>
      <c r="D20783" s="17">
        <v>6</v>
      </c>
      <c r="E20783" s="17">
        <v>6</v>
      </c>
      <c r="F20783" s="17">
        <v>45</v>
      </c>
      <c r="G20783" s="17">
        <v>4</v>
      </c>
      <c r="H20783" s="17">
        <v>59</v>
      </c>
    </row>
    <row r="20784" spans="1:8">
      <c r="A20784" s="15">
        <v>20779</v>
      </c>
      <c r="B20784" s="16" t="s">
        <v>81</v>
      </c>
      <c r="C20784" s="16" t="s">
        <v>267</v>
      </c>
      <c r="D20784" s="17">
        <v>0</v>
      </c>
      <c r="E20784" s="17">
        <v>0</v>
      </c>
      <c r="F20784" s="17">
        <v>4</v>
      </c>
      <c r="G20784" s="17">
        <v>0</v>
      </c>
      <c r="H20784" s="17">
        <v>4</v>
      </c>
    </row>
    <row r="20785" spans="1:8">
      <c r="A20785" s="15">
        <v>20780</v>
      </c>
      <c r="B20785" s="16" t="s">
        <v>81</v>
      </c>
      <c r="C20785" s="16" t="s">
        <v>268</v>
      </c>
      <c r="D20785" s="17">
        <v>3</v>
      </c>
      <c r="E20785" s="17">
        <v>3</v>
      </c>
      <c r="F20785" s="17">
        <v>32</v>
      </c>
      <c r="G20785" s="17">
        <v>0</v>
      </c>
      <c r="H20785" s="17">
        <v>38</v>
      </c>
    </row>
    <row r="20786" spans="1:8">
      <c r="A20786" s="15">
        <v>20781</v>
      </c>
      <c r="B20786" s="16" t="s">
        <v>81</v>
      </c>
      <c r="C20786" s="16" t="s">
        <v>269</v>
      </c>
      <c r="D20786" s="17">
        <v>144</v>
      </c>
      <c r="E20786" s="17">
        <v>264</v>
      </c>
      <c r="F20786" s="17">
        <v>1702</v>
      </c>
      <c r="G20786" s="17">
        <v>193</v>
      </c>
      <c r="H20786" s="17">
        <v>2308</v>
      </c>
    </row>
    <row r="20787" spans="1:8">
      <c r="A20787" s="15">
        <v>20782</v>
      </c>
      <c r="B20787" s="16" t="s">
        <v>81</v>
      </c>
      <c r="C20787" s="16" t="s">
        <v>363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81</v>
      </c>
      <c r="C20788" s="16" t="s">
        <v>270</v>
      </c>
      <c r="D20788" s="17">
        <v>4</v>
      </c>
      <c r="E20788" s="17">
        <v>8</v>
      </c>
      <c r="F20788" s="17">
        <v>169</v>
      </c>
      <c r="G20788" s="17">
        <v>70</v>
      </c>
      <c r="H20788" s="17">
        <v>244</v>
      </c>
    </row>
    <row r="20789" spans="1:8">
      <c r="A20789" s="15">
        <v>20784</v>
      </c>
      <c r="B20789" s="16" t="s">
        <v>81</v>
      </c>
      <c r="C20789" s="16" t="s">
        <v>271</v>
      </c>
      <c r="D20789" s="17">
        <v>7</v>
      </c>
      <c r="E20789" s="17">
        <v>10</v>
      </c>
      <c r="F20789" s="17">
        <v>192</v>
      </c>
      <c r="G20789" s="17">
        <v>39</v>
      </c>
      <c r="H20789" s="17">
        <v>247</v>
      </c>
    </row>
    <row r="20790" spans="1:8">
      <c r="A20790" s="15">
        <v>20785</v>
      </c>
      <c r="B20790" s="16" t="s">
        <v>81</v>
      </c>
      <c r="C20790" s="16" t="s">
        <v>272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81</v>
      </c>
      <c r="C20791" s="16" t="s">
        <v>273</v>
      </c>
      <c r="D20791" s="17">
        <v>3</v>
      </c>
      <c r="E20791" s="17">
        <v>0</v>
      </c>
      <c r="F20791" s="17">
        <v>5</v>
      </c>
      <c r="G20791" s="17">
        <v>0</v>
      </c>
      <c r="H20791" s="17">
        <v>16</v>
      </c>
    </row>
    <row r="20792" spans="1:8">
      <c r="A20792" s="15">
        <v>20787</v>
      </c>
      <c r="B20792" s="16" t="s">
        <v>81</v>
      </c>
      <c r="C20792" s="16" t="s">
        <v>274</v>
      </c>
      <c r="D20792" s="17">
        <v>0</v>
      </c>
      <c r="E20792" s="17">
        <v>8</v>
      </c>
      <c r="F20792" s="17">
        <v>65</v>
      </c>
      <c r="G20792" s="17">
        <v>11</v>
      </c>
      <c r="H20792" s="17">
        <v>80</v>
      </c>
    </row>
    <row r="20793" spans="1:8">
      <c r="A20793" s="15">
        <v>20788</v>
      </c>
      <c r="B20793" s="16" t="s">
        <v>81</v>
      </c>
      <c r="C20793" s="16" t="s">
        <v>275</v>
      </c>
      <c r="D20793" s="17">
        <v>5</v>
      </c>
      <c r="E20793" s="17">
        <v>8</v>
      </c>
      <c r="F20793" s="17">
        <v>56</v>
      </c>
      <c r="G20793" s="17">
        <v>17</v>
      </c>
      <c r="H20793" s="17">
        <v>87</v>
      </c>
    </row>
    <row r="20794" spans="1:8">
      <c r="A20794" s="15">
        <v>20789</v>
      </c>
      <c r="B20794" s="16" t="s">
        <v>81</v>
      </c>
      <c r="C20794" s="16" t="s">
        <v>276</v>
      </c>
      <c r="D20794" s="17">
        <v>6</v>
      </c>
      <c r="E20794" s="17">
        <v>4</v>
      </c>
      <c r="F20794" s="17">
        <v>8</v>
      </c>
      <c r="G20794" s="17">
        <v>0</v>
      </c>
      <c r="H20794" s="17">
        <v>14</v>
      </c>
    </row>
    <row r="20795" spans="1:8">
      <c r="A20795" s="15">
        <v>20790</v>
      </c>
      <c r="B20795" s="16" t="s">
        <v>81</v>
      </c>
      <c r="C20795" s="16" t="s">
        <v>277</v>
      </c>
      <c r="D20795" s="17">
        <v>21</v>
      </c>
      <c r="E20795" s="17">
        <v>40</v>
      </c>
      <c r="F20795" s="17">
        <v>286</v>
      </c>
      <c r="G20795" s="17">
        <v>36</v>
      </c>
      <c r="H20795" s="17">
        <v>391</v>
      </c>
    </row>
    <row r="20796" spans="1:8">
      <c r="A20796" s="15">
        <v>20791</v>
      </c>
      <c r="B20796" s="16" t="s">
        <v>81</v>
      </c>
      <c r="C20796" s="16" t="s">
        <v>278</v>
      </c>
      <c r="D20796" s="17">
        <v>6</v>
      </c>
      <c r="E20796" s="17">
        <v>0</v>
      </c>
      <c r="F20796" s="17">
        <v>0</v>
      </c>
      <c r="G20796" s="17">
        <v>0</v>
      </c>
      <c r="H20796" s="17">
        <v>5</v>
      </c>
    </row>
    <row r="20797" spans="1:8">
      <c r="A20797" s="15">
        <v>20792</v>
      </c>
      <c r="B20797" s="16" t="s">
        <v>81</v>
      </c>
      <c r="C20797" s="16" t="s">
        <v>364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81</v>
      </c>
      <c r="C20798" s="16" t="s">
        <v>279</v>
      </c>
      <c r="D20798" s="17">
        <v>109</v>
      </c>
      <c r="E20798" s="17">
        <v>106</v>
      </c>
      <c r="F20798" s="17">
        <v>186</v>
      </c>
      <c r="G20798" s="17">
        <v>0</v>
      </c>
      <c r="H20798" s="17">
        <v>400</v>
      </c>
    </row>
    <row r="20799" spans="1:8">
      <c r="A20799" s="15">
        <v>20794</v>
      </c>
      <c r="B20799" s="16" t="s">
        <v>81</v>
      </c>
      <c r="C20799" s="16" t="s">
        <v>280</v>
      </c>
      <c r="D20799" s="17">
        <v>14</v>
      </c>
      <c r="E20799" s="17">
        <v>10</v>
      </c>
      <c r="F20799" s="17">
        <v>221</v>
      </c>
      <c r="G20799" s="17">
        <v>151</v>
      </c>
      <c r="H20799" s="17">
        <v>399</v>
      </c>
    </row>
    <row r="20800" spans="1:8">
      <c r="A20800" s="15">
        <v>20795</v>
      </c>
      <c r="B20800" s="16" t="s">
        <v>81</v>
      </c>
      <c r="C20800" s="16" t="s">
        <v>281</v>
      </c>
      <c r="D20800" s="17">
        <v>0</v>
      </c>
      <c r="E20800" s="17">
        <v>0</v>
      </c>
      <c r="F20800" s="17">
        <v>3</v>
      </c>
      <c r="G20800" s="17">
        <v>0</v>
      </c>
      <c r="H20800" s="17">
        <v>7</v>
      </c>
    </row>
    <row r="20801" spans="1:8">
      <c r="A20801" s="15">
        <v>20796</v>
      </c>
      <c r="B20801" s="16" t="s">
        <v>81</v>
      </c>
      <c r="C20801" s="16" t="s">
        <v>282</v>
      </c>
      <c r="D20801" s="17">
        <v>3</v>
      </c>
      <c r="E20801" s="17">
        <v>28</v>
      </c>
      <c r="F20801" s="17">
        <v>184</v>
      </c>
      <c r="G20801" s="17">
        <v>78</v>
      </c>
      <c r="H20801" s="17">
        <v>293</v>
      </c>
    </row>
    <row r="20802" spans="1:8">
      <c r="A20802" s="15">
        <v>20797</v>
      </c>
      <c r="B20802" s="16" t="s">
        <v>81</v>
      </c>
      <c r="C20802" s="16" t="s">
        <v>283</v>
      </c>
      <c r="D20802" s="17">
        <v>0</v>
      </c>
      <c r="E20802" s="17">
        <v>0</v>
      </c>
      <c r="F20802" s="17">
        <v>25</v>
      </c>
      <c r="G20802" s="17">
        <v>14</v>
      </c>
      <c r="H20802" s="17">
        <v>42</v>
      </c>
    </row>
    <row r="20803" spans="1:8">
      <c r="A20803" s="15">
        <v>20798</v>
      </c>
      <c r="B20803" s="16" t="s">
        <v>81</v>
      </c>
      <c r="C20803" s="16" t="s">
        <v>284</v>
      </c>
      <c r="D20803" s="17">
        <v>0</v>
      </c>
      <c r="E20803" s="17">
        <v>4</v>
      </c>
      <c r="F20803" s="17">
        <v>20</v>
      </c>
      <c r="G20803" s="17">
        <v>0</v>
      </c>
      <c r="H20803" s="17">
        <v>19</v>
      </c>
    </row>
    <row r="20804" spans="1:8">
      <c r="A20804" s="15">
        <v>20799</v>
      </c>
      <c r="B20804" s="16" t="s">
        <v>81</v>
      </c>
      <c r="C20804" s="16" t="s">
        <v>285</v>
      </c>
      <c r="D20804" s="17">
        <v>65</v>
      </c>
      <c r="E20804" s="17">
        <v>67</v>
      </c>
      <c r="F20804" s="17">
        <v>257</v>
      </c>
      <c r="G20804" s="17">
        <v>14</v>
      </c>
      <c r="H20804" s="17">
        <v>403</v>
      </c>
    </row>
    <row r="20805" spans="1:8">
      <c r="A20805" s="15">
        <v>20800</v>
      </c>
      <c r="B20805" s="16" t="s">
        <v>81</v>
      </c>
      <c r="C20805" s="16" t="s">
        <v>375</v>
      </c>
      <c r="D20805" s="17">
        <v>0</v>
      </c>
      <c r="E20805" s="17">
        <v>0</v>
      </c>
      <c r="F20805" s="17">
        <v>0</v>
      </c>
      <c r="G20805" s="17">
        <v>0</v>
      </c>
      <c r="H20805" s="17">
        <v>0</v>
      </c>
    </row>
    <row r="20806" spans="1:8">
      <c r="A20806" s="15">
        <v>20801</v>
      </c>
      <c r="B20806" s="16" t="s">
        <v>81</v>
      </c>
      <c r="C20806" s="16" t="s">
        <v>286</v>
      </c>
      <c r="D20806" s="17">
        <v>0</v>
      </c>
      <c r="E20806" s="17">
        <v>0</v>
      </c>
      <c r="F20806" s="17">
        <v>6</v>
      </c>
      <c r="G20806" s="17">
        <v>3</v>
      </c>
      <c r="H20806" s="17">
        <v>12</v>
      </c>
    </row>
    <row r="20807" spans="1:8">
      <c r="A20807" s="15">
        <v>20802</v>
      </c>
      <c r="B20807" s="16" t="s">
        <v>81</v>
      </c>
      <c r="C20807" s="16" t="s">
        <v>287</v>
      </c>
      <c r="D20807" s="17">
        <v>4</v>
      </c>
      <c r="E20807" s="17">
        <v>4</v>
      </c>
      <c r="F20807" s="17">
        <v>35</v>
      </c>
      <c r="G20807" s="17">
        <v>39</v>
      </c>
      <c r="H20807" s="17">
        <v>75</v>
      </c>
    </row>
    <row r="20808" spans="1:8">
      <c r="A20808" s="15">
        <v>20803</v>
      </c>
      <c r="B20808" s="16" t="s">
        <v>81</v>
      </c>
      <c r="C20808" s="16" t="s">
        <v>288</v>
      </c>
      <c r="D20808" s="17">
        <v>0</v>
      </c>
      <c r="E20808" s="17">
        <v>0</v>
      </c>
      <c r="F20808" s="17">
        <v>0</v>
      </c>
      <c r="G20808" s="17">
        <v>0</v>
      </c>
      <c r="H20808" s="17">
        <v>0</v>
      </c>
    </row>
    <row r="20809" spans="1:8">
      <c r="A20809" s="15">
        <v>20804</v>
      </c>
      <c r="B20809" s="16" t="s">
        <v>81</v>
      </c>
      <c r="C20809" s="16" t="s">
        <v>289</v>
      </c>
      <c r="D20809" s="17">
        <v>10</v>
      </c>
      <c r="E20809" s="17">
        <v>16</v>
      </c>
      <c r="F20809" s="17">
        <v>205</v>
      </c>
      <c r="G20809" s="17">
        <v>14</v>
      </c>
      <c r="H20809" s="17">
        <v>245</v>
      </c>
    </row>
    <row r="20810" spans="1:8">
      <c r="A20810" s="15">
        <v>20805</v>
      </c>
      <c r="B20810" s="16" t="s">
        <v>81</v>
      </c>
      <c r="C20810" s="16" t="s">
        <v>290</v>
      </c>
      <c r="D20810" s="17">
        <v>65</v>
      </c>
      <c r="E20810" s="17">
        <v>74</v>
      </c>
      <c r="F20810" s="17">
        <v>319</v>
      </c>
      <c r="G20810" s="17">
        <v>31</v>
      </c>
      <c r="H20810" s="17">
        <v>493</v>
      </c>
    </row>
    <row r="20811" spans="1:8">
      <c r="A20811" s="15">
        <v>20806</v>
      </c>
      <c r="B20811" s="16" t="s">
        <v>81</v>
      </c>
      <c r="C20811" s="16" t="s">
        <v>291</v>
      </c>
      <c r="D20811" s="17">
        <v>0</v>
      </c>
      <c r="E20811" s="17">
        <v>0</v>
      </c>
      <c r="F20811" s="17">
        <v>0</v>
      </c>
      <c r="G20811" s="17">
        <v>0</v>
      </c>
      <c r="H20811" s="17">
        <v>0</v>
      </c>
    </row>
    <row r="20812" spans="1:8">
      <c r="A20812" s="15">
        <v>20807</v>
      </c>
      <c r="B20812" s="16" t="s">
        <v>81</v>
      </c>
      <c r="C20812" s="16" t="s">
        <v>292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81</v>
      </c>
      <c r="C20813" s="16" t="s">
        <v>293</v>
      </c>
      <c r="D20813" s="17">
        <v>0</v>
      </c>
      <c r="E20813" s="17">
        <v>3</v>
      </c>
      <c r="F20813" s="17">
        <v>178</v>
      </c>
      <c r="G20813" s="17">
        <v>137</v>
      </c>
      <c r="H20813" s="17">
        <v>323</v>
      </c>
    </row>
    <row r="20814" spans="1:8">
      <c r="A20814" s="15">
        <v>20809</v>
      </c>
      <c r="B20814" s="16" t="s">
        <v>81</v>
      </c>
      <c r="C20814" s="16" t="s">
        <v>365</v>
      </c>
      <c r="D20814" s="17">
        <v>5</v>
      </c>
      <c r="E20814" s="17">
        <v>4</v>
      </c>
      <c r="F20814" s="17">
        <v>16</v>
      </c>
      <c r="G20814" s="17">
        <v>0</v>
      </c>
      <c r="H20814" s="17">
        <v>24</v>
      </c>
    </row>
    <row r="20815" spans="1:8">
      <c r="A20815" s="15">
        <v>20810</v>
      </c>
      <c r="B20815" s="16" t="s">
        <v>81</v>
      </c>
      <c r="C20815" s="16" t="s">
        <v>294</v>
      </c>
      <c r="D20815" s="17">
        <v>0</v>
      </c>
      <c r="E20815" s="17">
        <v>0</v>
      </c>
      <c r="F20815" s="17">
        <v>0</v>
      </c>
      <c r="G20815" s="17">
        <v>0</v>
      </c>
      <c r="H20815" s="17">
        <v>0</v>
      </c>
    </row>
    <row r="20816" spans="1:8">
      <c r="A20816" s="15">
        <v>20811</v>
      </c>
      <c r="B20816" s="16" t="s">
        <v>81</v>
      </c>
      <c r="C20816" s="16" t="s">
        <v>295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81</v>
      </c>
      <c r="C20817" s="16" t="s">
        <v>296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81</v>
      </c>
      <c r="C20818" s="16" t="s">
        <v>297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81</v>
      </c>
      <c r="C20819" s="16" t="s">
        <v>298</v>
      </c>
      <c r="D20819" s="17">
        <v>0</v>
      </c>
      <c r="E20819" s="17">
        <v>0</v>
      </c>
      <c r="F20819" s="17">
        <v>0</v>
      </c>
      <c r="G20819" s="17">
        <v>0</v>
      </c>
      <c r="H20819" s="17">
        <v>0</v>
      </c>
    </row>
    <row r="20820" spans="1:8">
      <c r="A20820" s="15">
        <v>20815</v>
      </c>
      <c r="B20820" s="16" t="s">
        <v>81</v>
      </c>
      <c r="C20820" s="16" t="s">
        <v>299</v>
      </c>
      <c r="D20820" s="17">
        <v>0</v>
      </c>
      <c r="E20820" s="17">
        <v>0</v>
      </c>
      <c r="F20820" s="17">
        <v>21</v>
      </c>
      <c r="G20820" s="17">
        <v>3</v>
      </c>
      <c r="H20820" s="17">
        <v>31</v>
      </c>
    </row>
    <row r="20821" spans="1:8">
      <c r="A20821" s="15">
        <v>20816</v>
      </c>
      <c r="B20821" s="16" t="s">
        <v>81</v>
      </c>
      <c r="C20821" s="16" t="s">
        <v>300</v>
      </c>
      <c r="D20821" s="17">
        <v>0</v>
      </c>
      <c r="E20821" s="17">
        <v>0</v>
      </c>
      <c r="F20821" s="17">
        <v>0</v>
      </c>
      <c r="G20821" s="17">
        <v>0</v>
      </c>
      <c r="H20821" s="17">
        <v>0</v>
      </c>
    </row>
    <row r="20822" spans="1:8">
      <c r="A20822" s="15">
        <v>20817</v>
      </c>
      <c r="B20822" s="16" t="s">
        <v>81</v>
      </c>
      <c r="C20822" s="16" t="s">
        <v>301</v>
      </c>
      <c r="D20822" s="17">
        <v>0</v>
      </c>
      <c r="E20822" s="17">
        <v>4</v>
      </c>
      <c r="F20822" s="17">
        <v>84</v>
      </c>
      <c r="G20822" s="17">
        <v>43</v>
      </c>
      <c r="H20822" s="17">
        <v>135</v>
      </c>
    </row>
    <row r="20823" spans="1:8">
      <c r="A20823" s="15">
        <v>20818</v>
      </c>
      <c r="B20823" s="16" t="s">
        <v>81</v>
      </c>
      <c r="C20823" s="16" t="s">
        <v>366</v>
      </c>
      <c r="D20823" s="17">
        <v>0</v>
      </c>
      <c r="E20823" s="17">
        <v>0</v>
      </c>
      <c r="F20823" s="17">
        <v>0</v>
      </c>
      <c r="G20823" s="17">
        <v>0</v>
      </c>
      <c r="H20823" s="17">
        <v>0</v>
      </c>
    </row>
    <row r="20824" spans="1:8">
      <c r="A20824" s="15">
        <v>20819</v>
      </c>
      <c r="B20824" s="16" t="s">
        <v>81</v>
      </c>
      <c r="C20824" s="16" t="s">
        <v>302</v>
      </c>
      <c r="D20824" s="17">
        <v>237</v>
      </c>
      <c r="E20824" s="17">
        <v>265</v>
      </c>
      <c r="F20824" s="17">
        <v>2368</v>
      </c>
      <c r="G20824" s="17">
        <v>277</v>
      </c>
      <c r="H20824" s="17">
        <v>3136</v>
      </c>
    </row>
    <row r="20825" spans="1:8">
      <c r="A20825" s="15">
        <v>20820</v>
      </c>
      <c r="B20825" s="16" t="s">
        <v>81</v>
      </c>
      <c r="C20825" s="16" t="s">
        <v>383</v>
      </c>
      <c r="D20825" s="17">
        <v>0</v>
      </c>
      <c r="E20825" s="17">
        <v>0</v>
      </c>
      <c r="F20825" s="17">
        <v>0</v>
      </c>
      <c r="G20825" s="17">
        <v>0</v>
      </c>
      <c r="H20825" s="17">
        <v>0</v>
      </c>
    </row>
    <row r="20826" spans="1:8">
      <c r="A20826" s="15">
        <v>20821</v>
      </c>
      <c r="B20826" s="16" t="s">
        <v>81</v>
      </c>
      <c r="C20826" s="16" t="s">
        <v>384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81</v>
      </c>
      <c r="C20827" s="16" t="s">
        <v>385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81</v>
      </c>
      <c r="C20828" s="16" t="s">
        <v>386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81</v>
      </c>
      <c r="C20829" s="16" t="s">
        <v>387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81</v>
      </c>
      <c r="C20830" s="16" t="s">
        <v>303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81</v>
      </c>
      <c r="C20831" s="16" t="s">
        <v>304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81</v>
      </c>
      <c r="C20832" s="16" t="s">
        <v>376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81</v>
      </c>
      <c r="C20833" s="16" t="s">
        <v>305</v>
      </c>
      <c r="D20833" s="17">
        <v>6</v>
      </c>
      <c r="E20833" s="17">
        <v>45</v>
      </c>
      <c r="F20833" s="17">
        <v>58</v>
      </c>
      <c r="G20833" s="17">
        <v>4</v>
      </c>
      <c r="H20833" s="17">
        <v>117</v>
      </c>
    </row>
    <row r="20834" spans="1:8">
      <c r="A20834" s="15">
        <v>20829</v>
      </c>
      <c r="B20834" s="16" t="s">
        <v>81</v>
      </c>
      <c r="C20834" s="16" t="s">
        <v>306</v>
      </c>
      <c r="D20834" s="17">
        <v>0</v>
      </c>
      <c r="E20834" s="17">
        <v>0</v>
      </c>
      <c r="F20834" s="17">
        <v>0</v>
      </c>
      <c r="G20834" s="17">
        <v>0</v>
      </c>
      <c r="H20834" s="17">
        <v>0</v>
      </c>
    </row>
    <row r="20835" spans="1:8">
      <c r="A20835" s="15">
        <v>20830</v>
      </c>
      <c r="B20835" s="16" t="s">
        <v>81</v>
      </c>
      <c r="C20835" s="16" t="s">
        <v>307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81</v>
      </c>
      <c r="C20836" s="16" t="s">
        <v>308</v>
      </c>
      <c r="D20836" s="17">
        <v>10</v>
      </c>
      <c r="E20836" s="17">
        <v>6</v>
      </c>
      <c r="F20836" s="17">
        <v>15</v>
      </c>
      <c r="G20836" s="17">
        <v>0</v>
      </c>
      <c r="H20836" s="17">
        <v>36</v>
      </c>
    </row>
    <row r="20837" spans="1:8">
      <c r="A20837" s="15">
        <v>20832</v>
      </c>
      <c r="B20837" s="16" t="s">
        <v>81</v>
      </c>
      <c r="C20837" s="16" t="s">
        <v>309</v>
      </c>
      <c r="D20837" s="17">
        <v>0</v>
      </c>
      <c r="E20837" s="17">
        <v>4</v>
      </c>
      <c r="F20837" s="17">
        <v>32</v>
      </c>
      <c r="G20837" s="17">
        <v>9</v>
      </c>
      <c r="H20837" s="17">
        <v>41</v>
      </c>
    </row>
    <row r="20838" spans="1:8">
      <c r="A20838" s="15">
        <v>20833</v>
      </c>
      <c r="B20838" s="16" t="s">
        <v>81</v>
      </c>
      <c r="C20838" s="16" t="s">
        <v>310</v>
      </c>
      <c r="D20838" s="17">
        <v>79</v>
      </c>
      <c r="E20838" s="17">
        <v>51</v>
      </c>
      <c r="F20838" s="17">
        <v>374</v>
      </c>
      <c r="G20838" s="17">
        <v>31</v>
      </c>
      <c r="H20838" s="17">
        <v>531</v>
      </c>
    </row>
    <row r="20839" spans="1:8">
      <c r="A20839" s="15">
        <v>20834</v>
      </c>
      <c r="B20839" s="16" t="s">
        <v>81</v>
      </c>
      <c r="C20839" s="16" t="s">
        <v>311</v>
      </c>
      <c r="D20839" s="17">
        <v>5</v>
      </c>
      <c r="E20839" s="17">
        <v>4</v>
      </c>
      <c r="F20839" s="17">
        <v>128</v>
      </c>
      <c r="G20839" s="17">
        <v>5</v>
      </c>
      <c r="H20839" s="17">
        <v>147</v>
      </c>
    </row>
    <row r="20840" spans="1:8">
      <c r="A20840" s="15">
        <v>20835</v>
      </c>
      <c r="B20840" s="16" t="s">
        <v>81</v>
      </c>
      <c r="C20840" s="16" t="s">
        <v>312</v>
      </c>
      <c r="D20840" s="17">
        <v>0</v>
      </c>
      <c r="E20840" s="17">
        <v>0</v>
      </c>
      <c r="F20840" s="17">
        <v>0</v>
      </c>
      <c r="G20840" s="17">
        <v>0</v>
      </c>
      <c r="H20840" s="17">
        <v>0</v>
      </c>
    </row>
    <row r="20841" spans="1:8">
      <c r="A20841" s="15">
        <v>20836</v>
      </c>
      <c r="B20841" s="16" t="s">
        <v>81</v>
      </c>
      <c r="C20841" s="16" t="s">
        <v>313</v>
      </c>
      <c r="D20841" s="17">
        <v>4</v>
      </c>
      <c r="E20841" s="17">
        <v>6</v>
      </c>
      <c r="F20841" s="17">
        <v>11</v>
      </c>
      <c r="G20841" s="17">
        <v>3</v>
      </c>
      <c r="H20841" s="17">
        <v>24</v>
      </c>
    </row>
    <row r="20842" spans="1:8">
      <c r="A20842" s="15">
        <v>20837</v>
      </c>
      <c r="B20842" s="16" t="s">
        <v>81</v>
      </c>
      <c r="C20842" s="16" t="s">
        <v>314</v>
      </c>
      <c r="D20842" s="17">
        <v>37</v>
      </c>
      <c r="E20842" s="17">
        <v>52</v>
      </c>
      <c r="F20842" s="17">
        <v>299</v>
      </c>
      <c r="G20842" s="17">
        <v>5</v>
      </c>
      <c r="H20842" s="17">
        <v>395</v>
      </c>
    </row>
    <row r="20843" spans="1:8">
      <c r="A20843" s="15">
        <v>20838</v>
      </c>
      <c r="B20843" s="16" t="s">
        <v>81</v>
      </c>
      <c r="C20843" s="16" t="s">
        <v>388</v>
      </c>
      <c r="D20843" s="17">
        <v>47</v>
      </c>
      <c r="E20843" s="17">
        <v>155</v>
      </c>
      <c r="F20843" s="17">
        <v>3359</v>
      </c>
      <c r="G20843" s="17">
        <v>1876</v>
      </c>
      <c r="H20843" s="17">
        <v>5435</v>
      </c>
    </row>
    <row r="20844" spans="1:8">
      <c r="A20844" s="15">
        <v>20839</v>
      </c>
      <c r="B20844" s="16" t="s">
        <v>81</v>
      </c>
      <c r="C20844" s="16" t="s">
        <v>367</v>
      </c>
      <c r="D20844" s="17">
        <v>4</v>
      </c>
      <c r="E20844" s="17">
        <v>0</v>
      </c>
      <c r="F20844" s="17">
        <v>257</v>
      </c>
      <c r="G20844" s="17">
        <v>72</v>
      </c>
      <c r="H20844" s="17">
        <v>340</v>
      </c>
    </row>
    <row r="20845" spans="1:8">
      <c r="A20845" s="15">
        <v>20840</v>
      </c>
      <c r="B20845" s="16" t="s">
        <v>81</v>
      </c>
      <c r="C20845" s="16" t="s">
        <v>315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81</v>
      </c>
      <c r="C20846" s="16" t="s">
        <v>316</v>
      </c>
      <c r="D20846" s="17">
        <v>0</v>
      </c>
      <c r="E20846" s="17">
        <v>0</v>
      </c>
      <c r="F20846" s="17">
        <v>0</v>
      </c>
      <c r="G20846" s="17">
        <v>0</v>
      </c>
      <c r="H20846" s="17">
        <v>0</v>
      </c>
    </row>
    <row r="20847" spans="1:8">
      <c r="A20847" s="15">
        <v>20842</v>
      </c>
      <c r="B20847" s="16" t="s">
        <v>81</v>
      </c>
      <c r="C20847" s="16" t="s">
        <v>317</v>
      </c>
      <c r="D20847" s="17">
        <v>3</v>
      </c>
      <c r="E20847" s="17">
        <v>4</v>
      </c>
      <c r="F20847" s="17">
        <v>41</v>
      </c>
      <c r="G20847" s="17">
        <v>0</v>
      </c>
      <c r="H20847" s="17">
        <v>49</v>
      </c>
    </row>
    <row r="20848" spans="1:8">
      <c r="A20848" s="15">
        <v>20843</v>
      </c>
      <c r="B20848" s="16" t="s">
        <v>81</v>
      </c>
      <c r="C20848" s="16" t="s">
        <v>318</v>
      </c>
      <c r="D20848" s="17">
        <v>0</v>
      </c>
      <c r="E20848" s="17">
        <v>0</v>
      </c>
      <c r="F20848" s="17">
        <v>5</v>
      </c>
      <c r="G20848" s="17">
        <v>3</v>
      </c>
      <c r="H20848" s="17">
        <v>5</v>
      </c>
    </row>
    <row r="20849" spans="1:8">
      <c r="A20849" s="15">
        <v>20844</v>
      </c>
      <c r="B20849" s="16" t="s">
        <v>81</v>
      </c>
      <c r="C20849" s="16" t="s">
        <v>319</v>
      </c>
      <c r="D20849" s="17">
        <v>0</v>
      </c>
      <c r="E20849" s="17">
        <v>0</v>
      </c>
      <c r="F20849" s="17">
        <v>0</v>
      </c>
      <c r="G20849" s="17">
        <v>5</v>
      </c>
      <c r="H20849" s="17">
        <v>4</v>
      </c>
    </row>
    <row r="20850" spans="1:8">
      <c r="A20850" s="15">
        <v>20845</v>
      </c>
      <c r="B20850" s="16" t="s">
        <v>81</v>
      </c>
      <c r="C20850" s="16" t="s">
        <v>320</v>
      </c>
      <c r="D20850" s="17">
        <v>17</v>
      </c>
      <c r="E20850" s="17">
        <v>27</v>
      </c>
      <c r="F20850" s="17">
        <v>615</v>
      </c>
      <c r="G20850" s="17">
        <v>123</v>
      </c>
      <c r="H20850" s="17">
        <v>777</v>
      </c>
    </row>
    <row r="20851" spans="1:8">
      <c r="A20851" s="15">
        <v>20846</v>
      </c>
      <c r="B20851" s="16" t="s">
        <v>81</v>
      </c>
      <c r="C20851" s="16" t="s">
        <v>321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81</v>
      </c>
      <c r="C20852" s="16" t="s">
        <v>377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81</v>
      </c>
      <c r="C20853" s="16" t="s">
        <v>322</v>
      </c>
      <c r="D20853" s="17">
        <v>0</v>
      </c>
      <c r="E20853" s="17">
        <v>0</v>
      </c>
      <c r="F20853" s="17">
        <v>0</v>
      </c>
      <c r="G20853" s="17">
        <v>0</v>
      </c>
      <c r="H20853" s="17">
        <v>0</v>
      </c>
    </row>
    <row r="20854" spans="1:8">
      <c r="A20854" s="15">
        <v>20849</v>
      </c>
      <c r="B20854" s="16" t="s">
        <v>81</v>
      </c>
      <c r="C20854" s="16" t="s">
        <v>323</v>
      </c>
      <c r="D20854" s="17">
        <v>0</v>
      </c>
      <c r="E20854" s="17">
        <v>0</v>
      </c>
      <c r="F20854" s="17">
        <v>6</v>
      </c>
      <c r="G20854" s="17">
        <v>0</v>
      </c>
      <c r="H20854" s="17">
        <v>11</v>
      </c>
    </row>
    <row r="20855" spans="1:8">
      <c r="A20855" s="15">
        <v>20850</v>
      </c>
      <c r="B20855" s="16" t="s">
        <v>81</v>
      </c>
      <c r="C20855" s="16" t="s">
        <v>324</v>
      </c>
      <c r="D20855" s="17">
        <v>4</v>
      </c>
      <c r="E20855" s="17">
        <v>0</v>
      </c>
      <c r="F20855" s="17">
        <v>34</v>
      </c>
      <c r="G20855" s="17">
        <v>5</v>
      </c>
      <c r="H20855" s="17">
        <v>44</v>
      </c>
    </row>
    <row r="20856" spans="1:8">
      <c r="A20856" s="15">
        <v>20851</v>
      </c>
      <c r="B20856" s="16" t="s">
        <v>81</v>
      </c>
      <c r="C20856" s="16" t="s">
        <v>325</v>
      </c>
      <c r="D20856" s="17">
        <v>68</v>
      </c>
      <c r="E20856" s="17">
        <v>29</v>
      </c>
      <c r="F20856" s="17">
        <v>65</v>
      </c>
      <c r="G20856" s="17">
        <v>0</v>
      </c>
      <c r="H20856" s="17">
        <v>168</v>
      </c>
    </row>
    <row r="20857" spans="1:8">
      <c r="A20857" s="15">
        <v>20852</v>
      </c>
      <c r="B20857" s="16" t="s">
        <v>81</v>
      </c>
      <c r="C20857" s="16" t="s">
        <v>368</v>
      </c>
      <c r="D20857" s="17">
        <v>5</v>
      </c>
      <c r="E20857" s="17">
        <v>6</v>
      </c>
      <c r="F20857" s="17">
        <v>12</v>
      </c>
      <c r="G20857" s="17">
        <v>6</v>
      </c>
      <c r="H20857" s="17">
        <v>27</v>
      </c>
    </row>
    <row r="20858" spans="1:8">
      <c r="A20858" s="15">
        <v>20853</v>
      </c>
      <c r="B20858" s="16" t="s">
        <v>81</v>
      </c>
      <c r="C20858" s="16" t="s">
        <v>326</v>
      </c>
      <c r="D20858" s="17">
        <v>69</v>
      </c>
      <c r="E20858" s="17">
        <v>34</v>
      </c>
      <c r="F20858" s="17">
        <v>180</v>
      </c>
      <c r="G20858" s="17">
        <v>13</v>
      </c>
      <c r="H20858" s="17">
        <v>296</v>
      </c>
    </row>
    <row r="20859" spans="1:8">
      <c r="A20859" s="15">
        <v>20854</v>
      </c>
      <c r="B20859" s="16" t="s">
        <v>81</v>
      </c>
      <c r="C20859" s="16" t="s">
        <v>327</v>
      </c>
      <c r="D20859" s="17">
        <v>0</v>
      </c>
      <c r="E20859" s="17">
        <v>0</v>
      </c>
      <c r="F20859" s="17">
        <v>31</v>
      </c>
      <c r="G20859" s="17">
        <v>14</v>
      </c>
      <c r="H20859" s="17">
        <v>47</v>
      </c>
    </row>
    <row r="20860" spans="1:8">
      <c r="A20860" s="15">
        <v>20855</v>
      </c>
      <c r="B20860" s="16" t="s">
        <v>81</v>
      </c>
      <c r="C20860" s="16" t="s">
        <v>328</v>
      </c>
      <c r="D20860" s="17">
        <v>0</v>
      </c>
      <c r="E20860" s="17">
        <v>0</v>
      </c>
      <c r="F20860" s="17">
        <v>11</v>
      </c>
      <c r="G20860" s="17">
        <v>4</v>
      </c>
      <c r="H20860" s="17">
        <v>16</v>
      </c>
    </row>
    <row r="20861" spans="1:8">
      <c r="A20861" s="15">
        <v>20856</v>
      </c>
      <c r="B20861" s="16" t="s">
        <v>81</v>
      </c>
      <c r="C20861" s="16" t="s">
        <v>329</v>
      </c>
      <c r="D20861" s="17">
        <v>0</v>
      </c>
      <c r="E20861" s="17">
        <v>0</v>
      </c>
      <c r="F20861" s="17">
        <v>3</v>
      </c>
      <c r="G20861" s="17">
        <v>0</v>
      </c>
      <c r="H20861" s="17">
        <v>5</v>
      </c>
    </row>
    <row r="20862" spans="1:8">
      <c r="A20862" s="15">
        <v>20857</v>
      </c>
      <c r="B20862" s="16" t="s">
        <v>81</v>
      </c>
      <c r="C20862" s="16" t="s">
        <v>379</v>
      </c>
      <c r="D20862" s="17">
        <v>10</v>
      </c>
      <c r="E20862" s="17">
        <v>5</v>
      </c>
      <c r="F20862" s="17">
        <v>43</v>
      </c>
      <c r="G20862" s="17">
        <v>0</v>
      </c>
      <c r="H20862" s="17">
        <v>48</v>
      </c>
    </row>
    <row r="20863" spans="1:8">
      <c r="A20863" s="15">
        <v>20858</v>
      </c>
      <c r="B20863" s="16" t="s">
        <v>81</v>
      </c>
      <c r="C20863" s="16" t="s">
        <v>369</v>
      </c>
      <c r="D20863" s="17">
        <v>79</v>
      </c>
      <c r="E20863" s="17">
        <v>240</v>
      </c>
      <c r="F20863" s="17">
        <v>2630</v>
      </c>
      <c r="G20863" s="17">
        <v>250</v>
      </c>
      <c r="H20863" s="17">
        <v>3198</v>
      </c>
    </row>
    <row r="20864" spans="1:8">
      <c r="A20864" s="15">
        <v>20859</v>
      </c>
      <c r="B20864" s="16" t="s">
        <v>81</v>
      </c>
      <c r="C20864" s="16" t="s">
        <v>389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81</v>
      </c>
      <c r="C20865" s="16" t="s">
        <v>390</v>
      </c>
      <c r="D20865" s="17">
        <v>0</v>
      </c>
      <c r="E20865" s="17">
        <v>0</v>
      </c>
      <c r="F20865" s="17">
        <v>0</v>
      </c>
      <c r="G20865" s="17">
        <v>0</v>
      </c>
      <c r="H20865" s="17">
        <v>0</v>
      </c>
    </row>
    <row r="20866" spans="1:8">
      <c r="A20866" s="15">
        <v>20861</v>
      </c>
      <c r="B20866" s="16" t="s">
        <v>81</v>
      </c>
      <c r="C20866" s="16" t="s">
        <v>330</v>
      </c>
      <c r="D20866" s="17">
        <v>3</v>
      </c>
      <c r="E20866" s="17">
        <v>3</v>
      </c>
      <c r="F20866" s="17">
        <v>58</v>
      </c>
      <c r="G20866" s="17">
        <v>13</v>
      </c>
      <c r="H20866" s="17">
        <v>77</v>
      </c>
    </row>
    <row r="20867" spans="1:8">
      <c r="A20867" s="15">
        <v>20862</v>
      </c>
      <c r="B20867" s="16" t="s">
        <v>81</v>
      </c>
      <c r="C20867" s="16" t="s">
        <v>391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81</v>
      </c>
      <c r="C20868" s="16" t="s">
        <v>392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81</v>
      </c>
      <c r="C20869" s="16" t="s">
        <v>393</v>
      </c>
      <c r="D20869" s="17">
        <v>0</v>
      </c>
      <c r="E20869" s="17">
        <v>0</v>
      </c>
      <c r="F20869" s="17">
        <v>0</v>
      </c>
      <c r="G20869" s="17">
        <v>0</v>
      </c>
      <c r="H20869" s="17">
        <v>0</v>
      </c>
    </row>
    <row r="20870" spans="1:8">
      <c r="A20870" s="15">
        <v>20865</v>
      </c>
      <c r="B20870" s="16" t="s">
        <v>81</v>
      </c>
      <c r="C20870" s="16" t="s">
        <v>331</v>
      </c>
      <c r="D20870" s="17">
        <v>4</v>
      </c>
      <c r="E20870" s="17">
        <v>4</v>
      </c>
      <c r="F20870" s="17">
        <v>10</v>
      </c>
      <c r="G20870" s="17">
        <v>0</v>
      </c>
      <c r="H20870" s="17">
        <v>17</v>
      </c>
    </row>
    <row r="20871" spans="1:8">
      <c r="A20871" s="15">
        <v>20866</v>
      </c>
      <c r="B20871" s="16" t="s">
        <v>81</v>
      </c>
      <c r="C20871" s="16" t="s">
        <v>394</v>
      </c>
      <c r="D20871" s="17">
        <v>42181</v>
      </c>
      <c r="E20871" s="17">
        <v>25135</v>
      </c>
      <c r="F20871" s="17">
        <v>106983</v>
      </c>
      <c r="G20871" s="17">
        <v>23192</v>
      </c>
      <c r="H20871" s="17">
        <v>197490</v>
      </c>
    </row>
    <row r="20872" spans="1:8">
      <c r="A20872" s="15">
        <v>20867</v>
      </c>
      <c r="B20872" s="16" t="s">
        <v>81</v>
      </c>
      <c r="C20872" s="16" t="s">
        <v>332</v>
      </c>
      <c r="D20872" s="17">
        <v>0</v>
      </c>
      <c r="E20872" s="17">
        <v>3</v>
      </c>
      <c r="F20872" s="17">
        <v>27</v>
      </c>
      <c r="G20872" s="17">
        <v>0</v>
      </c>
      <c r="H20872" s="17">
        <v>35</v>
      </c>
    </row>
    <row r="20873" spans="1:8">
      <c r="A20873" s="15">
        <v>20868</v>
      </c>
      <c r="B20873" s="16" t="s">
        <v>81</v>
      </c>
      <c r="C20873" s="16" t="s">
        <v>333</v>
      </c>
      <c r="D20873" s="17">
        <v>34</v>
      </c>
      <c r="E20873" s="17">
        <v>65</v>
      </c>
      <c r="F20873" s="17">
        <v>262</v>
      </c>
      <c r="G20873" s="17">
        <v>4</v>
      </c>
      <c r="H20873" s="17">
        <v>363</v>
      </c>
    </row>
    <row r="20874" spans="1:8">
      <c r="A20874" s="15">
        <v>20869</v>
      </c>
      <c r="B20874" s="16" t="s">
        <v>82</v>
      </c>
      <c r="C20874" s="16" t="s">
        <v>97</v>
      </c>
      <c r="D20874" s="17">
        <v>0</v>
      </c>
      <c r="E20874" s="17">
        <v>3</v>
      </c>
      <c r="F20874" s="17">
        <v>3</v>
      </c>
      <c r="G20874" s="17">
        <v>0</v>
      </c>
      <c r="H20874" s="17">
        <v>6</v>
      </c>
    </row>
    <row r="20875" spans="1:8">
      <c r="A20875" s="15">
        <v>20870</v>
      </c>
      <c r="B20875" s="16" t="s">
        <v>82</v>
      </c>
      <c r="C20875" s="16" t="s">
        <v>347</v>
      </c>
      <c r="D20875" s="17">
        <v>0</v>
      </c>
      <c r="E20875" s="17">
        <v>0</v>
      </c>
      <c r="F20875" s="17">
        <v>0</v>
      </c>
      <c r="G20875" s="17">
        <v>0</v>
      </c>
      <c r="H20875" s="17">
        <v>0</v>
      </c>
    </row>
    <row r="20876" spans="1:8">
      <c r="A20876" s="15">
        <v>20871</v>
      </c>
      <c r="B20876" s="16" t="s">
        <v>82</v>
      </c>
      <c r="C20876" s="16" t="s">
        <v>98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82</v>
      </c>
      <c r="C20877" s="16" t="s">
        <v>99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82</v>
      </c>
      <c r="C20878" s="16" t="s">
        <v>100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82</v>
      </c>
      <c r="C20879" s="16" t="s">
        <v>101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82</v>
      </c>
      <c r="C20880" s="16" t="s">
        <v>102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82</v>
      </c>
      <c r="C20881" s="16" t="s">
        <v>103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82</v>
      </c>
      <c r="C20882" s="16" t="s">
        <v>104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82</v>
      </c>
      <c r="C20883" s="16" t="s">
        <v>105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82</v>
      </c>
      <c r="C20884" s="16" t="s">
        <v>106</v>
      </c>
      <c r="D20884" s="17">
        <v>0</v>
      </c>
      <c r="E20884" s="17">
        <v>0</v>
      </c>
      <c r="F20884" s="17">
        <v>0</v>
      </c>
      <c r="G20884" s="17">
        <v>0</v>
      </c>
      <c r="H20884" s="17">
        <v>0</v>
      </c>
    </row>
    <row r="20885" spans="1:8">
      <c r="A20885" s="15">
        <v>20880</v>
      </c>
      <c r="B20885" s="16" t="s">
        <v>82</v>
      </c>
      <c r="C20885" s="16" t="s">
        <v>107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82</v>
      </c>
      <c r="C20886" s="16" t="s">
        <v>108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82</v>
      </c>
      <c r="C20887" s="16" t="s">
        <v>109</v>
      </c>
      <c r="D20887" s="17">
        <v>0</v>
      </c>
      <c r="E20887" s="17">
        <v>0</v>
      </c>
      <c r="F20887" s="17">
        <v>0</v>
      </c>
      <c r="G20887" s="17">
        <v>0</v>
      </c>
      <c r="H20887" s="17">
        <v>0</v>
      </c>
    </row>
    <row r="20888" spans="1:8">
      <c r="A20888" s="15">
        <v>20883</v>
      </c>
      <c r="B20888" s="16" t="s">
        <v>82</v>
      </c>
      <c r="C20888" s="16" t="s">
        <v>110</v>
      </c>
      <c r="D20888" s="17">
        <v>7454</v>
      </c>
      <c r="E20888" s="17">
        <v>4716</v>
      </c>
      <c r="F20888" s="17">
        <v>16401</v>
      </c>
      <c r="G20888" s="17">
        <v>4113</v>
      </c>
      <c r="H20888" s="17">
        <v>32682</v>
      </c>
    </row>
    <row r="20889" spans="1:8">
      <c r="A20889" s="15">
        <v>20884</v>
      </c>
      <c r="B20889" s="16" t="s">
        <v>82</v>
      </c>
      <c r="C20889" s="16" t="s">
        <v>348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82</v>
      </c>
      <c r="C20890" s="16" t="s">
        <v>111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82</v>
      </c>
      <c r="C20891" s="16" t="s">
        <v>112</v>
      </c>
      <c r="D20891" s="17">
        <v>0</v>
      </c>
      <c r="E20891" s="17">
        <v>0</v>
      </c>
      <c r="F20891" s="17">
        <v>0</v>
      </c>
      <c r="G20891" s="17">
        <v>0</v>
      </c>
      <c r="H20891" s="17">
        <v>0</v>
      </c>
    </row>
    <row r="20892" spans="1:8">
      <c r="A20892" s="15">
        <v>20887</v>
      </c>
      <c r="B20892" s="16" t="s">
        <v>82</v>
      </c>
      <c r="C20892" s="16" t="s">
        <v>113</v>
      </c>
      <c r="D20892" s="17">
        <v>0</v>
      </c>
      <c r="E20892" s="17">
        <v>0</v>
      </c>
      <c r="F20892" s="17">
        <v>17</v>
      </c>
      <c r="G20892" s="17">
        <v>40</v>
      </c>
      <c r="H20892" s="17">
        <v>52</v>
      </c>
    </row>
    <row r="20893" spans="1:8">
      <c r="A20893" s="15">
        <v>20888</v>
      </c>
      <c r="B20893" s="16" t="s">
        <v>82</v>
      </c>
      <c r="C20893" s="16" t="s">
        <v>114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82</v>
      </c>
      <c r="C20894" s="16" t="s">
        <v>115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82</v>
      </c>
      <c r="C20895" s="16" t="s">
        <v>116</v>
      </c>
      <c r="D20895" s="17">
        <v>0</v>
      </c>
      <c r="E20895" s="17">
        <v>0</v>
      </c>
      <c r="F20895" s="17">
        <v>0</v>
      </c>
      <c r="G20895" s="17">
        <v>0</v>
      </c>
      <c r="H20895" s="17">
        <v>3</v>
      </c>
    </row>
    <row r="20896" spans="1:8">
      <c r="A20896" s="15">
        <v>20891</v>
      </c>
      <c r="B20896" s="16" t="s">
        <v>82</v>
      </c>
      <c r="C20896" s="16" t="s">
        <v>117</v>
      </c>
      <c r="D20896" s="17">
        <v>0</v>
      </c>
      <c r="E20896" s="17">
        <v>0</v>
      </c>
      <c r="F20896" s="17">
        <v>12</v>
      </c>
      <c r="G20896" s="17">
        <v>0</v>
      </c>
      <c r="H20896" s="17">
        <v>12</v>
      </c>
    </row>
    <row r="20897" spans="1:8">
      <c r="A20897" s="15">
        <v>20892</v>
      </c>
      <c r="B20897" s="16" t="s">
        <v>82</v>
      </c>
      <c r="C20897" s="16" t="s">
        <v>118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82</v>
      </c>
      <c r="C20898" s="16" t="s">
        <v>119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82</v>
      </c>
      <c r="C20899" s="16" t="s">
        <v>120</v>
      </c>
      <c r="D20899" s="17">
        <v>3</v>
      </c>
      <c r="E20899" s="17">
        <v>0</v>
      </c>
      <c r="F20899" s="17">
        <v>7</v>
      </c>
      <c r="G20899" s="17">
        <v>6</v>
      </c>
      <c r="H20899" s="17">
        <v>12</v>
      </c>
    </row>
    <row r="20900" spans="1:8">
      <c r="A20900" s="15">
        <v>20895</v>
      </c>
      <c r="B20900" s="16" t="s">
        <v>82</v>
      </c>
      <c r="C20900" s="16" t="s">
        <v>121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82</v>
      </c>
      <c r="C20901" s="16" t="s">
        <v>122</v>
      </c>
      <c r="D20901" s="17">
        <v>0</v>
      </c>
      <c r="E20901" s="17">
        <v>0</v>
      </c>
      <c r="F20901" s="17">
        <v>0</v>
      </c>
      <c r="G20901" s="17">
        <v>0</v>
      </c>
      <c r="H20901" s="17">
        <v>0</v>
      </c>
    </row>
    <row r="20902" spans="1:8">
      <c r="A20902" s="15">
        <v>20897</v>
      </c>
      <c r="B20902" s="16" t="s">
        <v>82</v>
      </c>
      <c r="C20902" s="16" t="s">
        <v>123</v>
      </c>
      <c r="D20902" s="17">
        <v>0</v>
      </c>
      <c r="E20902" s="17">
        <v>0</v>
      </c>
      <c r="F20902" s="17">
        <v>0</v>
      </c>
      <c r="G20902" s="17">
        <v>0</v>
      </c>
      <c r="H20902" s="17">
        <v>0</v>
      </c>
    </row>
    <row r="20903" spans="1:8">
      <c r="A20903" s="15">
        <v>20898</v>
      </c>
      <c r="B20903" s="16" t="s">
        <v>82</v>
      </c>
      <c r="C20903" s="16" t="s">
        <v>124</v>
      </c>
      <c r="D20903" s="17">
        <v>0</v>
      </c>
      <c r="E20903" s="17">
        <v>6</v>
      </c>
      <c r="F20903" s="17">
        <v>81</v>
      </c>
      <c r="G20903" s="17">
        <v>9</v>
      </c>
      <c r="H20903" s="17">
        <v>93</v>
      </c>
    </row>
    <row r="20904" spans="1:8">
      <c r="A20904" s="15">
        <v>20899</v>
      </c>
      <c r="B20904" s="16" t="s">
        <v>82</v>
      </c>
      <c r="C20904" s="16" t="s">
        <v>380</v>
      </c>
      <c r="D20904" s="17">
        <v>0</v>
      </c>
      <c r="E20904" s="17">
        <v>0</v>
      </c>
      <c r="F20904" s="17">
        <v>0</v>
      </c>
      <c r="G20904" s="17">
        <v>0</v>
      </c>
      <c r="H20904" s="17">
        <v>0</v>
      </c>
    </row>
    <row r="20905" spans="1:8">
      <c r="A20905" s="15">
        <v>20900</v>
      </c>
      <c r="B20905" s="16" t="s">
        <v>82</v>
      </c>
      <c r="C20905" s="16" t="s">
        <v>372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82</v>
      </c>
      <c r="C20906" s="16" t="s">
        <v>125</v>
      </c>
      <c r="D20906" s="17">
        <v>0</v>
      </c>
      <c r="E20906" s="17">
        <v>0</v>
      </c>
      <c r="F20906" s="17">
        <v>8</v>
      </c>
      <c r="G20906" s="17">
        <v>13</v>
      </c>
      <c r="H20906" s="17">
        <v>20</v>
      </c>
    </row>
    <row r="20907" spans="1:8">
      <c r="A20907" s="15">
        <v>20902</v>
      </c>
      <c r="B20907" s="16" t="s">
        <v>82</v>
      </c>
      <c r="C20907" s="16" t="s">
        <v>126</v>
      </c>
      <c r="D20907" s="17">
        <v>0</v>
      </c>
      <c r="E20907" s="17">
        <v>0</v>
      </c>
      <c r="F20907" s="17">
        <v>4</v>
      </c>
      <c r="G20907" s="17">
        <v>0</v>
      </c>
      <c r="H20907" s="17">
        <v>5</v>
      </c>
    </row>
    <row r="20908" spans="1:8">
      <c r="A20908" s="15">
        <v>20903</v>
      </c>
      <c r="B20908" s="16" t="s">
        <v>82</v>
      </c>
      <c r="C20908" s="16" t="s">
        <v>127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4</v>
      </c>
    </row>
    <row r="20909" spans="1:8">
      <c r="A20909" s="15">
        <v>20904</v>
      </c>
      <c r="B20909" s="16" t="s">
        <v>82</v>
      </c>
      <c r="C20909" s="16" t="s">
        <v>128</v>
      </c>
      <c r="D20909" s="17">
        <v>0</v>
      </c>
      <c r="E20909" s="17">
        <v>0</v>
      </c>
      <c r="F20909" s="17">
        <v>0</v>
      </c>
      <c r="G20909" s="17">
        <v>0</v>
      </c>
      <c r="H20909" s="17">
        <v>0</v>
      </c>
    </row>
    <row r="20910" spans="1:8">
      <c r="A20910" s="15">
        <v>20905</v>
      </c>
      <c r="B20910" s="16" t="s">
        <v>82</v>
      </c>
      <c r="C20910" s="16" t="s">
        <v>129</v>
      </c>
      <c r="D20910" s="17">
        <v>0</v>
      </c>
      <c r="E20910" s="17">
        <v>3</v>
      </c>
      <c r="F20910" s="17">
        <v>5</v>
      </c>
      <c r="G20910" s="17">
        <v>0</v>
      </c>
      <c r="H20910" s="17">
        <v>9</v>
      </c>
    </row>
    <row r="20911" spans="1:8">
      <c r="A20911" s="15">
        <v>20906</v>
      </c>
      <c r="B20911" s="16" t="s">
        <v>82</v>
      </c>
      <c r="C20911" s="16" t="s">
        <v>130</v>
      </c>
      <c r="D20911" s="17">
        <v>0</v>
      </c>
      <c r="E20911" s="17">
        <v>0</v>
      </c>
      <c r="F20911" s="17">
        <v>4</v>
      </c>
      <c r="G20911" s="17">
        <v>0</v>
      </c>
      <c r="H20911" s="17">
        <v>4</v>
      </c>
    </row>
    <row r="20912" spans="1:8">
      <c r="A20912" s="15">
        <v>20907</v>
      </c>
      <c r="B20912" s="16" t="s">
        <v>82</v>
      </c>
      <c r="C20912" s="16" t="s">
        <v>131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82</v>
      </c>
      <c r="C20913" s="16" t="s">
        <v>132</v>
      </c>
      <c r="D20913" s="17">
        <v>0</v>
      </c>
      <c r="E20913" s="17">
        <v>0</v>
      </c>
      <c r="F20913" s="17">
        <v>0</v>
      </c>
      <c r="G20913" s="17">
        <v>0</v>
      </c>
      <c r="H20913" s="17">
        <v>5</v>
      </c>
    </row>
    <row r="20914" spans="1:8">
      <c r="A20914" s="15">
        <v>20909</v>
      </c>
      <c r="B20914" s="16" t="s">
        <v>82</v>
      </c>
      <c r="C20914" s="16" t="s">
        <v>381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82</v>
      </c>
      <c r="C20915" s="16" t="s">
        <v>133</v>
      </c>
      <c r="D20915" s="17">
        <v>0</v>
      </c>
      <c r="E20915" s="17">
        <v>0</v>
      </c>
      <c r="F20915" s="17">
        <v>8</v>
      </c>
      <c r="G20915" s="17">
        <v>0</v>
      </c>
      <c r="H20915" s="17">
        <v>3</v>
      </c>
    </row>
    <row r="20916" spans="1:8">
      <c r="A20916" s="15">
        <v>20911</v>
      </c>
      <c r="B20916" s="16" t="s">
        <v>82</v>
      </c>
      <c r="C20916" s="16" t="s">
        <v>134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82</v>
      </c>
      <c r="C20917" s="16" t="s">
        <v>135</v>
      </c>
      <c r="D20917" s="17">
        <v>0</v>
      </c>
      <c r="E20917" s="17">
        <v>9</v>
      </c>
      <c r="F20917" s="17">
        <v>20</v>
      </c>
      <c r="G20917" s="17">
        <v>0</v>
      </c>
      <c r="H20917" s="17">
        <v>29</v>
      </c>
    </row>
    <row r="20918" spans="1:8">
      <c r="A20918" s="15">
        <v>20913</v>
      </c>
      <c r="B20918" s="16" t="s">
        <v>82</v>
      </c>
      <c r="C20918" s="16" t="s">
        <v>136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82</v>
      </c>
      <c r="C20919" s="16" t="s">
        <v>137</v>
      </c>
      <c r="D20919" s="17">
        <v>0</v>
      </c>
      <c r="E20919" s="17">
        <v>0</v>
      </c>
      <c r="F20919" s="17">
        <v>0</v>
      </c>
      <c r="G20919" s="17">
        <v>0</v>
      </c>
      <c r="H20919" s="17">
        <v>0</v>
      </c>
    </row>
    <row r="20920" spans="1:8">
      <c r="A20920" s="15">
        <v>20915</v>
      </c>
      <c r="B20920" s="16" t="s">
        <v>82</v>
      </c>
      <c r="C20920" s="16" t="s">
        <v>138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82</v>
      </c>
      <c r="C20921" s="16" t="s">
        <v>139</v>
      </c>
      <c r="D20921" s="17">
        <v>0</v>
      </c>
      <c r="E20921" s="17">
        <v>0</v>
      </c>
      <c r="F20921" s="17">
        <v>0</v>
      </c>
      <c r="G20921" s="17">
        <v>0</v>
      </c>
      <c r="H20921" s="17">
        <v>0</v>
      </c>
    </row>
    <row r="20922" spans="1:8">
      <c r="A20922" s="15">
        <v>20917</v>
      </c>
      <c r="B20922" s="16" t="s">
        <v>82</v>
      </c>
      <c r="C20922" s="16" t="s">
        <v>140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82</v>
      </c>
      <c r="C20923" s="16" t="s">
        <v>141</v>
      </c>
      <c r="D20923" s="17">
        <v>0</v>
      </c>
      <c r="E20923" s="17">
        <v>0</v>
      </c>
      <c r="F20923" s="17">
        <v>0</v>
      </c>
      <c r="G20923" s="17">
        <v>0</v>
      </c>
      <c r="H20923" s="17">
        <v>0</v>
      </c>
    </row>
    <row r="20924" spans="1:8">
      <c r="A20924" s="15">
        <v>20919</v>
      </c>
      <c r="B20924" s="16" t="s">
        <v>82</v>
      </c>
      <c r="C20924" s="16" t="s">
        <v>142</v>
      </c>
      <c r="D20924" s="17">
        <v>0</v>
      </c>
      <c r="E20924" s="17">
        <v>0</v>
      </c>
      <c r="F20924" s="17">
        <v>0</v>
      </c>
      <c r="G20924" s="17">
        <v>0</v>
      </c>
      <c r="H20924" s="17">
        <v>0</v>
      </c>
    </row>
    <row r="20925" spans="1:8">
      <c r="A20925" s="15">
        <v>20920</v>
      </c>
      <c r="B20925" s="16" t="s">
        <v>82</v>
      </c>
      <c r="C20925" s="16" t="s">
        <v>143</v>
      </c>
      <c r="D20925" s="17">
        <v>0</v>
      </c>
      <c r="E20925" s="17">
        <v>0</v>
      </c>
      <c r="F20925" s="17">
        <v>4</v>
      </c>
      <c r="G20925" s="17">
        <v>4</v>
      </c>
      <c r="H20925" s="17">
        <v>5</v>
      </c>
    </row>
    <row r="20926" spans="1:8">
      <c r="A20926" s="15">
        <v>20921</v>
      </c>
      <c r="B20926" s="16" t="s">
        <v>82</v>
      </c>
      <c r="C20926" s="16" t="s">
        <v>144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82</v>
      </c>
      <c r="C20927" s="16" t="s">
        <v>349</v>
      </c>
      <c r="D20927" s="17">
        <v>0</v>
      </c>
      <c r="E20927" s="17">
        <v>10</v>
      </c>
      <c r="F20927" s="17">
        <v>56</v>
      </c>
      <c r="G20927" s="17">
        <v>9</v>
      </c>
      <c r="H20927" s="17">
        <v>78</v>
      </c>
    </row>
    <row r="20928" spans="1:8">
      <c r="A20928" s="15">
        <v>20923</v>
      </c>
      <c r="B20928" s="16" t="s">
        <v>82</v>
      </c>
      <c r="C20928" s="16" t="s">
        <v>145</v>
      </c>
      <c r="D20928" s="17">
        <v>0</v>
      </c>
      <c r="E20928" s="17">
        <v>0</v>
      </c>
      <c r="F20928" s="17">
        <v>0</v>
      </c>
      <c r="G20928" s="17">
        <v>0</v>
      </c>
      <c r="H20928" s="17">
        <v>0</v>
      </c>
    </row>
    <row r="20929" spans="1:8">
      <c r="A20929" s="15">
        <v>20924</v>
      </c>
      <c r="B20929" s="16" t="s">
        <v>82</v>
      </c>
      <c r="C20929" s="16" t="s">
        <v>146</v>
      </c>
      <c r="D20929" s="17">
        <v>0</v>
      </c>
      <c r="E20929" s="17">
        <v>0</v>
      </c>
      <c r="F20929" s="17">
        <v>4</v>
      </c>
      <c r="G20929" s="17">
        <v>0</v>
      </c>
      <c r="H20929" s="17">
        <v>5</v>
      </c>
    </row>
    <row r="20930" spans="1:8">
      <c r="A20930" s="15">
        <v>20925</v>
      </c>
      <c r="B20930" s="16" t="s">
        <v>82</v>
      </c>
      <c r="C20930" s="16" t="s">
        <v>147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82</v>
      </c>
      <c r="C20931" s="16" t="s">
        <v>148</v>
      </c>
      <c r="D20931" s="17">
        <v>17</v>
      </c>
      <c r="E20931" s="17">
        <v>22</v>
      </c>
      <c r="F20931" s="17">
        <v>23</v>
      </c>
      <c r="G20931" s="17">
        <v>0</v>
      </c>
      <c r="H20931" s="17">
        <v>66</v>
      </c>
    </row>
    <row r="20932" spans="1:8">
      <c r="A20932" s="15">
        <v>20927</v>
      </c>
      <c r="B20932" s="16" t="s">
        <v>82</v>
      </c>
      <c r="C20932" s="16" t="s">
        <v>350</v>
      </c>
      <c r="D20932" s="17">
        <v>7</v>
      </c>
      <c r="E20932" s="17">
        <v>5</v>
      </c>
      <c r="F20932" s="17">
        <v>5</v>
      </c>
      <c r="G20932" s="17">
        <v>0</v>
      </c>
      <c r="H20932" s="17">
        <v>10</v>
      </c>
    </row>
    <row r="20933" spans="1:8">
      <c r="A20933" s="15">
        <v>20928</v>
      </c>
      <c r="B20933" s="16" t="s">
        <v>82</v>
      </c>
      <c r="C20933" s="16" t="s">
        <v>149</v>
      </c>
      <c r="D20933" s="17">
        <v>0</v>
      </c>
      <c r="E20933" s="17">
        <v>0</v>
      </c>
      <c r="F20933" s="17">
        <v>0</v>
      </c>
      <c r="G20933" s="17">
        <v>0</v>
      </c>
      <c r="H20933" s="17">
        <v>0</v>
      </c>
    </row>
    <row r="20934" spans="1:8">
      <c r="A20934" s="15">
        <v>20929</v>
      </c>
      <c r="B20934" s="16" t="s">
        <v>82</v>
      </c>
      <c r="C20934" s="16" t="s">
        <v>150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82</v>
      </c>
      <c r="C20935" s="16" t="s">
        <v>351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82</v>
      </c>
      <c r="C20936" s="16" t="s">
        <v>151</v>
      </c>
      <c r="D20936" s="17">
        <v>0</v>
      </c>
      <c r="E20936" s="17">
        <v>0</v>
      </c>
      <c r="F20936" s="17">
        <v>30</v>
      </c>
      <c r="G20936" s="17">
        <v>79</v>
      </c>
      <c r="H20936" s="17">
        <v>116</v>
      </c>
    </row>
    <row r="20937" spans="1:8">
      <c r="A20937" s="15">
        <v>20932</v>
      </c>
      <c r="B20937" s="16" t="s">
        <v>82</v>
      </c>
      <c r="C20937" s="16" t="s">
        <v>152</v>
      </c>
      <c r="D20937" s="17">
        <v>0</v>
      </c>
      <c r="E20937" s="17">
        <v>0</v>
      </c>
      <c r="F20937" s="17">
        <v>0</v>
      </c>
      <c r="G20937" s="17">
        <v>0</v>
      </c>
      <c r="H20937" s="17">
        <v>0</v>
      </c>
    </row>
    <row r="20938" spans="1:8">
      <c r="A20938" s="15">
        <v>20933</v>
      </c>
      <c r="B20938" s="16" t="s">
        <v>82</v>
      </c>
      <c r="C20938" s="16" t="s">
        <v>352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82</v>
      </c>
      <c r="C20939" s="16" t="s">
        <v>153</v>
      </c>
      <c r="D20939" s="17">
        <v>0</v>
      </c>
      <c r="E20939" s="17">
        <v>0</v>
      </c>
      <c r="F20939" s="17">
        <v>3</v>
      </c>
      <c r="G20939" s="17">
        <v>0</v>
      </c>
      <c r="H20939" s="17">
        <v>3</v>
      </c>
    </row>
    <row r="20940" spans="1:8">
      <c r="A20940" s="15">
        <v>20935</v>
      </c>
      <c r="B20940" s="16" t="s">
        <v>82</v>
      </c>
      <c r="C20940" s="16" t="s">
        <v>154</v>
      </c>
      <c r="D20940" s="17">
        <v>0</v>
      </c>
      <c r="E20940" s="17">
        <v>0</v>
      </c>
      <c r="F20940" s="17">
        <v>3</v>
      </c>
      <c r="G20940" s="17">
        <v>5</v>
      </c>
      <c r="H20940" s="17">
        <v>13</v>
      </c>
    </row>
    <row r="20941" spans="1:8">
      <c r="A20941" s="15">
        <v>20936</v>
      </c>
      <c r="B20941" s="16" t="s">
        <v>82</v>
      </c>
      <c r="C20941" s="16" t="s">
        <v>155</v>
      </c>
      <c r="D20941" s="17">
        <v>3</v>
      </c>
      <c r="E20941" s="17">
        <v>0</v>
      </c>
      <c r="F20941" s="17">
        <v>3</v>
      </c>
      <c r="G20941" s="17">
        <v>5</v>
      </c>
      <c r="H20941" s="17">
        <v>15</v>
      </c>
    </row>
    <row r="20942" spans="1:8">
      <c r="A20942" s="15">
        <v>20937</v>
      </c>
      <c r="B20942" s="16" t="s">
        <v>82</v>
      </c>
      <c r="C20942" s="16" t="s">
        <v>156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82</v>
      </c>
      <c r="C20943" s="16" t="s">
        <v>157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82</v>
      </c>
      <c r="C20944" s="16" t="s">
        <v>158</v>
      </c>
      <c r="D20944" s="17">
        <v>0</v>
      </c>
      <c r="E20944" s="17">
        <v>0</v>
      </c>
      <c r="F20944" s="17">
        <v>0</v>
      </c>
      <c r="G20944" s="17">
        <v>0</v>
      </c>
      <c r="H20944" s="17">
        <v>0</v>
      </c>
    </row>
    <row r="20945" spans="1:8">
      <c r="A20945" s="15">
        <v>20940</v>
      </c>
      <c r="B20945" s="16" t="s">
        <v>82</v>
      </c>
      <c r="C20945" s="16" t="s">
        <v>159</v>
      </c>
      <c r="D20945" s="17">
        <v>0</v>
      </c>
      <c r="E20945" s="17">
        <v>0</v>
      </c>
      <c r="F20945" s="17">
        <v>6</v>
      </c>
      <c r="G20945" s="17">
        <v>7</v>
      </c>
      <c r="H20945" s="17">
        <v>10</v>
      </c>
    </row>
    <row r="20946" spans="1:8">
      <c r="A20946" s="15">
        <v>20941</v>
      </c>
      <c r="B20946" s="16" t="s">
        <v>82</v>
      </c>
      <c r="C20946" s="16" t="s">
        <v>160</v>
      </c>
      <c r="D20946" s="17">
        <v>0</v>
      </c>
      <c r="E20946" s="17">
        <v>0</v>
      </c>
      <c r="F20946" s="17">
        <v>0</v>
      </c>
      <c r="G20946" s="17">
        <v>0</v>
      </c>
      <c r="H20946" s="17">
        <v>0</v>
      </c>
    </row>
    <row r="20947" spans="1:8">
      <c r="A20947" s="15">
        <v>20942</v>
      </c>
      <c r="B20947" s="16" t="s">
        <v>82</v>
      </c>
      <c r="C20947" s="16" t="s">
        <v>161</v>
      </c>
      <c r="D20947" s="17">
        <v>4</v>
      </c>
      <c r="E20947" s="17">
        <v>0</v>
      </c>
      <c r="F20947" s="17">
        <v>0</v>
      </c>
      <c r="G20947" s="17">
        <v>4</v>
      </c>
      <c r="H20947" s="17">
        <v>10</v>
      </c>
    </row>
    <row r="20948" spans="1:8">
      <c r="A20948" s="15">
        <v>20943</v>
      </c>
      <c r="B20948" s="16" t="s">
        <v>82</v>
      </c>
      <c r="C20948" s="16" t="s">
        <v>162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82</v>
      </c>
      <c r="C20949" s="16" t="s">
        <v>163</v>
      </c>
      <c r="D20949" s="17">
        <v>22</v>
      </c>
      <c r="E20949" s="17">
        <v>37</v>
      </c>
      <c r="F20949" s="17">
        <v>389</v>
      </c>
      <c r="G20949" s="17">
        <v>258</v>
      </c>
      <c r="H20949" s="17">
        <v>705</v>
      </c>
    </row>
    <row r="20950" spans="1:8">
      <c r="A20950" s="15">
        <v>20945</v>
      </c>
      <c r="B20950" s="16" t="s">
        <v>82</v>
      </c>
      <c r="C20950" s="16" t="s">
        <v>164</v>
      </c>
      <c r="D20950" s="17">
        <v>0</v>
      </c>
      <c r="E20950" s="17">
        <v>0</v>
      </c>
      <c r="F20950" s="17">
        <v>0</v>
      </c>
      <c r="G20950" s="17">
        <v>0</v>
      </c>
      <c r="H20950" s="17">
        <v>0</v>
      </c>
    </row>
    <row r="20951" spans="1:8">
      <c r="A20951" s="15">
        <v>20946</v>
      </c>
      <c r="B20951" s="16" t="s">
        <v>82</v>
      </c>
      <c r="C20951" s="16" t="s">
        <v>165</v>
      </c>
      <c r="D20951" s="17">
        <v>0</v>
      </c>
      <c r="E20951" s="17">
        <v>0</v>
      </c>
      <c r="F20951" s="17">
        <v>0</v>
      </c>
      <c r="G20951" s="17">
        <v>0</v>
      </c>
      <c r="H20951" s="17">
        <v>0</v>
      </c>
    </row>
    <row r="20952" spans="1:8">
      <c r="A20952" s="15">
        <v>20947</v>
      </c>
      <c r="B20952" s="16" t="s">
        <v>82</v>
      </c>
      <c r="C20952" s="16" t="s">
        <v>166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82</v>
      </c>
      <c r="C20953" s="16" t="s">
        <v>167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82</v>
      </c>
      <c r="C20954" s="16" t="s">
        <v>168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82</v>
      </c>
      <c r="C20955" s="16" t="s">
        <v>353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82</v>
      </c>
      <c r="C20956" s="16" t="s">
        <v>169</v>
      </c>
      <c r="D20956" s="17">
        <v>0</v>
      </c>
      <c r="E20956" s="17">
        <v>3</v>
      </c>
      <c r="F20956" s="17">
        <v>21</v>
      </c>
      <c r="G20956" s="17">
        <v>3</v>
      </c>
      <c r="H20956" s="17">
        <v>26</v>
      </c>
    </row>
    <row r="20957" spans="1:8">
      <c r="A20957" s="15">
        <v>20952</v>
      </c>
      <c r="B20957" s="16" t="s">
        <v>82</v>
      </c>
      <c r="C20957" s="16" t="s">
        <v>170</v>
      </c>
      <c r="D20957" s="17">
        <v>0</v>
      </c>
      <c r="E20957" s="17">
        <v>0</v>
      </c>
      <c r="F20957" s="17">
        <v>12</v>
      </c>
      <c r="G20957" s="17">
        <v>13</v>
      </c>
      <c r="H20957" s="17">
        <v>18</v>
      </c>
    </row>
    <row r="20958" spans="1:8">
      <c r="A20958" s="15">
        <v>20953</v>
      </c>
      <c r="B20958" s="16" t="s">
        <v>82</v>
      </c>
      <c r="C20958" s="16" t="s">
        <v>171</v>
      </c>
      <c r="D20958" s="17">
        <v>0</v>
      </c>
      <c r="E20958" s="17">
        <v>0</v>
      </c>
      <c r="F20958" s="17">
        <v>12</v>
      </c>
      <c r="G20958" s="17">
        <v>9</v>
      </c>
      <c r="H20958" s="17">
        <v>23</v>
      </c>
    </row>
    <row r="20959" spans="1:8">
      <c r="A20959" s="15">
        <v>20954</v>
      </c>
      <c r="B20959" s="16" t="s">
        <v>82</v>
      </c>
      <c r="C20959" s="16" t="s">
        <v>172</v>
      </c>
      <c r="D20959" s="17">
        <v>0</v>
      </c>
      <c r="E20959" s="17">
        <v>0</v>
      </c>
      <c r="F20959" s="17">
        <v>0</v>
      </c>
      <c r="G20959" s="17">
        <v>0</v>
      </c>
      <c r="H20959" s="17">
        <v>0</v>
      </c>
    </row>
    <row r="20960" spans="1:8">
      <c r="A20960" s="15">
        <v>20955</v>
      </c>
      <c r="B20960" s="16" t="s">
        <v>82</v>
      </c>
      <c r="C20960" s="16" t="s">
        <v>173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82</v>
      </c>
      <c r="C20961" s="16" t="s">
        <v>174</v>
      </c>
      <c r="D20961" s="17">
        <v>0</v>
      </c>
      <c r="E20961" s="17">
        <v>0</v>
      </c>
      <c r="F20961" s="17">
        <v>0</v>
      </c>
      <c r="G20961" s="17">
        <v>0</v>
      </c>
      <c r="H20961" s="17">
        <v>0</v>
      </c>
    </row>
    <row r="20962" spans="1:8">
      <c r="A20962" s="15">
        <v>20957</v>
      </c>
      <c r="B20962" s="16" t="s">
        <v>82</v>
      </c>
      <c r="C20962" s="16" t="s">
        <v>175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82</v>
      </c>
      <c r="C20963" s="16" t="s">
        <v>176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82</v>
      </c>
      <c r="C20964" s="16" t="s">
        <v>177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82</v>
      </c>
      <c r="C20965" s="16" t="s">
        <v>178</v>
      </c>
      <c r="D20965" s="17">
        <v>4</v>
      </c>
      <c r="E20965" s="17">
        <v>10</v>
      </c>
      <c r="F20965" s="17">
        <v>83</v>
      </c>
      <c r="G20965" s="17">
        <v>199</v>
      </c>
      <c r="H20965" s="17">
        <v>295</v>
      </c>
    </row>
    <row r="20966" spans="1:8">
      <c r="A20966" s="15">
        <v>20961</v>
      </c>
      <c r="B20966" s="16" t="s">
        <v>82</v>
      </c>
      <c r="C20966" s="16" t="s">
        <v>179</v>
      </c>
      <c r="D20966" s="17">
        <v>3</v>
      </c>
      <c r="E20966" s="17">
        <v>0</v>
      </c>
      <c r="F20966" s="17">
        <v>0</v>
      </c>
      <c r="G20966" s="17">
        <v>0</v>
      </c>
      <c r="H20966" s="17">
        <v>5</v>
      </c>
    </row>
    <row r="20967" spans="1:8">
      <c r="A20967" s="15">
        <v>20962</v>
      </c>
      <c r="B20967" s="16" t="s">
        <v>82</v>
      </c>
      <c r="C20967" s="16" t="s">
        <v>180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82</v>
      </c>
      <c r="C20968" s="16" t="s">
        <v>181</v>
      </c>
      <c r="D20968" s="17">
        <v>0</v>
      </c>
      <c r="E20968" s="17">
        <v>0</v>
      </c>
      <c r="F20968" s="17">
        <v>3</v>
      </c>
      <c r="G20968" s="17">
        <v>9</v>
      </c>
      <c r="H20968" s="17">
        <v>8</v>
      </c>
    </row>
    <row r="20969" spans="1:8">
      <c r="A20969" s="15">
        <v>20964</v>
      </c>
      <c r="B20969" s="16" t="s">
        <v>82</v>
      </c>
      <c r="C20969" s="16" t="s">
        <v>182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82</v>
      </c>
      <c r="C20970" s="16" t="s">
        <v>183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82</v>
      </c>
      <c r="C20971" s="16" t="s">
        <v>184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82</v>
      </c>
      <c r="C20972" s="16" t="s">
        <v>185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82</v>
      </c>
      <c r="C20973" s="16" t="s">
        <v>186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82</v>
      </c>
      <c r="C20974" s="16" t="s">
        <v>354</v>
      </c>
      <c r="D20974" s="17">
        <v>0</v>
      </c>
      <c r="E20974" s="17">
        <v>0</v>
      </c>
      <c r="F20974" s="17">
        <v>0</v>
      </c>
      <c r="G20974" s="17">
        <v>0</v>
      </c>
      <c r="H20974" s="17">
        <v>0</v>
      </c>
    </row>
    <row r="20975" spans="1:8">
      <c r="A20975" s="15">
        <v>20970</v>
      </c>
      <c r="B20975" s="16" t="s">
        <v>82</v>
      </c>
      <c r="C20975" s="16" t="s">
        <v>187</v>
      </c>
      <c r="D20975" s="17">
        <v>0</v>
      </c>
      <c r="E20975" s="17">
        <v>0</v>
      </c>
      <c r="F20975" s="17">
        <v>0</v>
      </c>
      <c r="G20975" s="17">
        <v>0</v>
      </c>
      <c r="H20975" s="17">
        <v>0</v>
      </c>
    </row>
    <row r="20976" spans="1:8">
      <c r="A20976" s="15">
        <v>20971</v>
      </c>
      <c r="B20976" s="16" t="s">
        <v>82</v>
      </c>
      <c r="C20976" s="16" t="s">
        <v>188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82</v>
      </c>
      <c r="C20977" s="16" t="s">
        <v>189</v>
      </c>
      <c r="D20977" s="17">
        <v>0</v>
      </c>
      <c r="E20977" s="17">
        <v>0</v>
      </c>
      <c r="F20977" s="17">
        <v>0</v>
      </c>
      <c r="G20977" s="17">
        <v>0</v>
      </c>
      <c r="H20977" s="17">
        <v>0</v>
      </c>
    </row>
    <row r="20978" spans="1:8">
      <c r="A20978" s="15">
        <v>20973</v>
      </c>
      <c r="B20978" s="16" t="s">
        <v>82</v>
      </c>
      <c r="C20978" s="16" t="s">
        <v>190</v>
      </c>
      <c r="D20978" s="17">
        <v>0</v>
      </c>
      <c r="E20978" s="17">
        <v>0</v>
      </c>
      <c r="F20978" s="17">
        <v>0</v>
      </c>
      <c r="G20978" s="17">
        <v>0</v>
      </c>
      <c r="H20978" s="17">
        <v>0</v>
      </c>
    </row>
    <row r="20979" spans="1:8">
      <c r="A20979" s="15">
        <v>20974</v>
      </c>
      <c r="B20979" s="16" t="s">
        <v>82</v>
      </c>
      <c r="C20979" s="16" t="s">
        <v>191</v>
      </c>
      <c r="D20979" s="17">
        <v>0</v>
      </c>
      <c r="E20979" s="17">
        <v>0</v>
      </c>
      <c r="F20979" s="17">
        <v>0</v>
      </c>
      <c r="G20979" s="17">
        <v>0</v>
      </c>
      <c r="H20979" s="17">
        <v>0</v>
      </c>
    </row>
    <row r="20980" spans="1:8">
      <c r="A20980" s="15">
        <v>20975</v>
      </c>
      <c r="B20980" s="16" t="s">
        <v>82</v>
      </c>
      <c r="C20980" s="16" t="s">
        <v>192</v>
      </c>
      <c r="D20980" s="17">
        <v>0</v>
      </c>
      <c r="E20980" s="17">
        <v>0</v>
      </c>
      <c r="F20980" s="17">
        <v>0</v>
      </c>
      <c r="G20980" s="17">
        <v>0</v>
      </c>
      <c r="H20980" s="17">
        <v>0</v>
      </c>
    </row>
    <row r="20981" spans="1:8">
      <c r="A20981" s="15">
        <v>20976</v>
      </c>
      <c r="B20981" s="16" t="s">
        <v>82</v>
      </c>
      <c r="C20981" s="16" t="s">
        <v>355</v>
      </c>
      <c r="D20981" s="17">
        <v>0</v>
      </c>
      <c r="E20981" s="17">
        <v>0</v>
      </c>
      <c r="F20981" s="17">
        <v>7</v>
      </c>
      <c r="G20981" s="17">
        <v>4</v>
      </c>
      <c r="H20981" s="17">
        <v>14</v>
      </c>
    </row>
    <row r="20982" spans="1:8">
      <c r="A20982" s="15">
        <v>20977</v>
      </c>
      <c r="B20982" s="16" t="s">
        <v>82</v>
      </c>
      <c r="C20982" s="16" t="s">
        <v>193</v>
      </c>
      <c r="D20982" s="17">
        <v>0</v>
      </c>
      <c r="E20982" s="17">
        <v>0</v>
      </c>
      <c r="F20982" s="17">
        <v>6</v>
      </c>
      <c r="G20982" s="17">
        <v>20</v>
      </c>
      <c r="H20982" s="17">
        <v>16</v>
      </c>
    </row>
    <row r="20983" spans="1:8">
      <c r="A20983" s="15">
        <v>20978</v>
      </c>
      <c r="B20983" s="16" t="s">
        <v>82</v>
      </c>
      <c r="C20983" s="16" t="s">
        <v>194</v>
      </c>
      <c r="D20983" s="17">
        <v>0</v>
      </c>
      <c r="E20983" s="17">
        <v>0</v>
      </c>
      <c r="F20983" s="17">
        <v>0</v>
      </c>
      <c r="G20983" s="17">
        <v>0</v>
      </c>
      <c r="H20983" s="17">
        <v>0</v>
      </c>
    </row>
    <row r="20984" spans="1:8">
      <c r="A20984" s="15">
        <v>20979</v>
      </c>
      <c r="B20984" s="16" t="s">
        <v>82</v>
      </c>
      <c r="C20984" s="16" t="s">
        <v>195</v>
      </c>
      <c r="D20984" s="17">
        <v>29</v>
      </c>
      <c r="E20984" s="17">
        <v>7</v>
      </c>
      <c r="F20984" s="17">
        <v>236</v>
      </c>
      <c r="G20984" s="17">
        <v>22</v>
      </c>
      <c r="H20984" s="17">
        <v>294</v>
      </c>
    </row>
    <row r="20985" spans="1:8">
      <c r="A20985" s="15">
        <v>20980</v>
      </c>
      <c r="B20985" s="16" t="s">
        <v>82</v>
      </c>
      <c r="C20985" s="16" t="s">
        <v>196</v>
      </c>
      <c r="D20985" s="17">
        <v>0</v>
      </c>
      <c r="E20985" s="17">
        <v>0</v>
      </c>
      <c r="F20985" s="17">
        <v>7</v>
      </c>
      <c r="G20985" s="17">
        <v>0</v>
      </c>
      <c r="H20985" s="17">
        <v>11</v>
      </c>
    </row>
    <row r="20986" spans="1:8">
      <c r="A20986" s="15">
        <v>20981</v>
      </c>
      <c r="B20986" s="16" t="s">
        <v>82</v>
      </c>
      <c r="C20986" s="16" t="s">
        <v>197</v>
      </c>
      <c r="D20986" s="17">
        <v>3</v>
      </c>
      <c r="E20986" s="17">
        <v>0</v>
      </c>
      <c r="F20986" s="17">
        <v>18</v>
      </c>
      <c r="G20986" s="17">
        <v>0</v>
      </c>
      <c r="H20986" s="17">
        <v>16</v>
      </c>
    </row>
    <row r="20987" spans="1:8">
      <c r="A20987" s="15">
        <v>20982</v>
      </c>
      <c r="B20987" s="16" t="s">
        <v>82</v>
      </c>
      <c r="C20987" s="16" t="s">
        <v>198</v>
      </c>
      <c r="D20987" s="17">
        <v>0</v>
      </c>
      <c r="E20987" s="17">
        <v>0</v>
      </c>
      <c r="F20987" s="17">
        <v>4</v>
      </c>
      <c r="G20987" s="17">
        <v>0</v>
      </c>
      <c r="H20987" s="17">
        <v>4</v>
      </c>
    </row>
    <row r="20988" spans="1:8">
      <c r="A20988" s="15">
        <v>20983</v>
      </c>
      <c r="B20988" s="16" t="s">
        <v>82</v>
      </c>
      <c r="C20988" s="16" t="s">
        <v>199</v>
      </c>
      <c r="D20988" s="17">
        <v>3</v>
      </c>
      <c r="E20988" s="17">
        <v>0</v>
      </c>
      <c r="F20988" s="17">
        <v>27</v>
      </c>
      <c r="G20988" s="17">
        <v>12</v>
      </c>
      <c r="H20988" s="17">
        <v>41</v>
      </c>
    </row>
    <row r="20989" spans="1:8">
      <c r="A20989" s="15">
        <v>20984</v>
      </c>
      <c r="B20989" s="16" t="s">
        <v>82</v>
      </c>
      <c r="C20989" s="16" t="s">
        <v>200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82</v>
      </c>
      <c r="C20990" s="16" t="s">
        <v>201</v>
      </c>
      <c r="D20990" s="17">
        <v>0</v>
      </c>
      <c r="E20990" s="17">
        <v>0</v>
      </c>
      <c r="F20990" s="17">
        <v>0</v>
      </c>
      <c r="G20990" s="17">
        <v>5</v>
      </c>
      <c r="H20990" s="17">
        <v>3</v>
      </c>
    </row>
    <row r="20991" spans="1:8">
      <c r="A20991" s="15">
        <v>20986</v>
      </c>
      <c r="B20991" s="16" t="s">
        <v>82</v>
      </c>
      <c r="C20991" s="16" t="s">
        <v>202</v>
      </c>
      <c r="D20991" s="17">
        <v>0</v>
      </c>
      <c r="E20991" s="17">
        <v>3</v>
      </c>
      <c r="F20991" s="17">
        <v>18</v>
      </c>
      <c r="G20991" s="17">
        <v>54</v>
      </c>
      <c r="H20991" s="17">
        <v>75</v>
      </c>
    </row>
    <row r="20992" spans="1:8">
      <c r="A20992" s="15">
        <v>20987</v>
      </c>
      <c r="B20992" s="16" t="s">
        <v>82</v>
      </c>
      <c r="C20992" s="16" t="s">
        <v>203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82</v>
      </c>
      <c r="C20993" s="16" t="s">
        <v>204</v>
      </c>
      <c r="D20993" s="17">
        <v>0</v>
      </c>
      <c r="E20993" s="17">
        <v>0</v>
      </c>
      <c r="F20993" s="17">
        <v>4</v>
      </c>
      <c r="G20993" s="17">
        <v>0</v>
      </c>
      <c r="H20993" s="17">
        <v>9</v>
      </c>
    </row>
    <row r="20994" spans="1:8">
      <c r="A20994" s="15">
        <v>20989</v>
      </c>
      <c r="B20994" s="16" t="s">
        <v>82</v>
      </c>
      <c r="C20994" s="16" t="s">
        <v>205</v>
      </c>
      <c r="D20994" s="17">
        <v>0</v>
      </c>
      <c r="E20994" s="17">
        <v>0</v>
      </c>
      <c r="F20994" s="17">
        <v>0</v>
      </c>
      <c r="G20994" s="17">
        <v>0</v>
      </c>
      <c r="H20994" s="17">
        <v>0</v>
      </c>
    </row>
    <row r="20995" spans="1:8">
      <c r="A20995" s="15">
        <v>20990</v>
      </c>
      <c r="B20995" s="16" t="s">
        <v>82</v>
      </c>
      <c r="C20995" s="16" t="s">
        <v>356</v>
      </c>
      <c r="D20995" s="17">
        <v>0</v>
      </c>
      <c r="E20995" s="17">
        <v>0</v>
      </c>
      <c r="F20995" s="17">
        <v>0</v>
      </c>
      <c r="G20995" s="17">
        <v>0</v>
      </c>
      <c r="H20995" s="17">
        <v>0</v>
      </c>
    </row>
    <row r="20996" spans="1:8">
      <c r="A20996" s="15">
        <v>20991</v>
      </c>
      <c r="B20996" s="16" t="s">
        <v>82</v>
      </c>
      <c r="C20996" s="16" t="s">
        <v>206</v>
      </c>
      <c r="D20996" s="17">
        <v>0</v>
      </c>
      <c r="E20996" s="17">
        <v>0</v>
      </c>
      <c r="F20996" s="17">
        <v>0</v>
      </c>
      <c r="G20996" s="17">
        <v>0</v>
      </c>
      <c r="H20996" s="17">
        <v>0</v>
      </c>
    </row>
    <row r="20997" spans="1:8">
      <c r="A20997" s="15">
        <v>20992</v>
      </c>
      <c r="B20997" s="16" t="s">
        <v>82</v>
      </c>
      <c r="C20997" s="16" t="s">
        <v>207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82</v>
      </c>
      <c r="C20998" s="16" t="s">
        <v>208</v>
      </c>
      <c r="D20998" s="17">
        <v>8</v>
      </c>
      <c r="E20998" s="17">
        <v>0</v>
      </c>
      <c r="F20998" s="17">
        <v>4</v>
      </c>
      <c r="G20998" s="17">
        <v>0</v>
      </c>
      <c r="H20998" s="17">
        <v>12</v>
      </c>
    </row>
    <row r="20999" spans="1:8">
      <c r="A20999" s="15">
        <v>20994</v>
      </c>
      <c r="B20999" s="16" t="s">
        <v>82</v>
      </c>
      <c r="C20999" s="16" t="s">
        <v>209</v>
      </c>
      <c r="D20999" s="17">
        <v>0</v>
      </c>
      <c r="E20999" s="17">
        <v>0</v>
      </c>
      <c r="F20999" s="17">
        <v>0</v>
      </c>
      <c r="G20999" s="17">
        <v>0</v>
      </c>
      <c r="H20999" s="17">
        <v>0</v>
      </c>
    </row>
    <row r="21000" spans="1:8">
      <c r="A21000" s="15">
        <v>20995</v>
      </c>
      <c r="B21000" s="16" t="s">
        <v>82</v>
      </c>
      <c r="C21000" s="16" t="s">
        <v>357</v>
      </c>
      <c r="D21000" s="17">
        <v>0</v>
      </c>
      <c r="E21000" s="17">
        <v>0</v>
      </c>
      <c r="F21000" s="17">
        <v>0</v>
      </c>
      <c r="G21000" s="17">
        <v>0</v>
      </c>
      <c r="H21000" s="17">
        <v>0</v>
      </c>
    </row>
    <row r="21001" spans="1:8">
      <c r="A21001" s="15">
        <v>20996</v>
      </c>
      <c r="B21001" s="16" t="s">
        <v>82</v>
      </c>
      <c r="C21001" s="16" t="s">
        <v>358</v>
      </c>
      <c r="D21001" s="17">
        <v>4</v>
      </c>
      <c r="E21001" s="17">
        <v>0</v>
      </c>
      <c r="F21001" s="17">
        <v>13</v>
      </c>
      <c r="G21001" s="17">
        <v>0</v>
      </c>
      <c r="H21001" s="17">
        <v>18</v>
      </c>
    </row>
    <row r="21002" spans="1:8">
      <c r="A21002" s="15">
        <v>20997</v>
      </c>
      <c r="B21002" s="16" t="s">
        <v>82</v>
      </c>
      <c r="C21002" s="16" t="s">
        <v>359</v>
      </c>
      <c r="D21002" s="17">
        <v>0</v>
      </c>
      <c r="E21002" s="17">
        <v>0</v>
      </c>
      <c r="F21002" s="17">
        <v>3</v>
      </c>
      <c r="G21002" s="17">
        <v>0</v>
      </c>
      <c r="H21002" s="17">
        <v>3</v>
      </c>
    </row>
    <row r="21003" spans="1:8">
      <c r="A21003" s="15">
        <v>20998</v>
      </c>
      <c r="B21003" s="16" t="s">
        <v>82</v>
      </c>
      <c r="C21003" s="16" t="s">
        <v>210</v>
      </c>
      <c r="D21003" s="17">
        <v>4</v>
      </c>
      <c r="E21003" s="17">
        <v>0</v>
      </c>
      <c r="F21003" s="17">
        <v>0</v>
      </c>
      <c r="G21003" s="17">
        <v>0</v>
      </c>
      <c r="H21003" s="17">
        <v>4</v>
      </c>
    </row>
    <row r="21004" spans="1:8">
      <c r="A21004" s="15">
        <v>20999</v>
      </c>
      <c r="B21004" s="16" t="s">
        <v>82</v>
      </c>
      <c r="C21004" s="16" t="s">
        <v>360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82</v>
      </c>
      <c r="C21005" s="16" t="s">
        <v>211</v>
      </c>
      <c r="D21005" s="17">
        <v>0</v>
      </c>
      <c r="E21005" s="17">
        <v>0</v>
      </c>
      <c r="F21005" s="17">
        <v>17</v>
      </c>
      <c r="G21005" s="17">
        <v>5</v>
      </c>
      <c r="H21005" s="17">
        <v>24</v>
      </c>
    </row>
    <row r="21006" spans="1:8">
      <c r="A21006" s="15">
        <v>21001</v>
      </c>
      <c r="B21006" s="16" t="s">
        <v>82</v>
      </c>
      <c r="C21006" s="16" t="s">
        <v>212</v>
      </c>
      <c r="D21006" s="17">
        <v>0</v>
      </c>
      <c r="E21006" s="17">
        <v>0</v>
      </c>
      <c r="F21006" s="17">
        <v>0</v>
      </c>
      <c r="G21006" s="17">
        <v>8</v>
      </c>
      <c r="H21006" s="17">
        <v>8</v>
      </c>
    </row>
    <row r="21007" spans="1:8">
      <c r="A21007" s="15">
        <v>21002</v>
      </c>
      <c r="B21007" s="16" t="s">
        <v>82</v>
      </c>
      <c r="C21007" s="16" t="s">
        <v>213</v>
      </c>
      <c r="D21007" s="17">
        <v>3</v>
      </c>
      <c r="E21007" s="17">
        <v>0</v>
      </c>
      <c r="F21007" s="17">
        <v>8</v>
      </c>
      <c r="G21007" s="17">
        <v>3</v>
      </c>
      <c r="H21007" s="17">
        <v>14</v>
      </c>
    </row>
    <row r="21008" spans="1:8">
      <c r="A21008" s="15">
        <v>21003</v>
      </c>
      <c r="B21008" s="16" t="s">
        <v>82</v>
      </c>
      <c r="C21008" s="16" t="s">
        <v>214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82</v>
      </c>
      <c r="C21009" s="16" t="s">
        <v>215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82</v>
      </c>
      <c r="C21010" s="16" t="s">
        <v>216</v>
      </c>
      <c r="D21010" s="17">
        <v>0</v>
      </c>
      <c r="E21010" s="17">
        <v>0</v>
      </c>
      <c r="F21010" s="17">
        <v>0</v>
      </c>
      <c r="G21010" s="17">
        <v>0</v>
      </c>
      <c r="H21010" s="17">
        <v>0</v>
      </c>
    </row>
    <row r="21011" spans="1:8">
      <c r="A21011" s="15">
        <v>21006</v>
      </c>
      <c r="B21011" s="16" t="s">
        <v>82</v>
      </c>
      <c r="C21011" s="16" t="s">
        <v>217</v>
      </c>
      <c r="D21011" s="17">
        <v>0</v>
      </c>
      <c r="E21011" s="17">
        <v>0</v>
      </c>
      <c r="F21011" s="17">
        <v>0</v>
      </c>
      <c r="G21011" s="17">
        <v>0</v>
      </c>
      <c r="H21011" s="17">
        <v>0</v>
      </c>
    </row>
    <row r="21012" spans="1:8">
      <c r="A21012" s="15">
        <v>21007</v>
      </c>
      <c r="B21012" s="16" t="s">
        <v>82</v>
      </c>
      <c r="C21012" s="16" t="s">
        <v>218</v>
      </c>
      <c r="D21012" s="17">
        <v>0</v>
      </c>
      <c r="E21012" s="17">
        <v>0</v>
      </c>
      <c r="F21012" s="17">
        <v>0</v>
      </c>
      <c r="G21012" s="17">
        <v>0</v>
      </c>
      <c r="H21012" s="17">
        <v>5</v>
      </c>
    </row>
    <row r="21013" spans="1:8">
      <c r="A21013" s="15">
        <v>21008</v>
      </c>
      <c r="B21013" s="16" t="s">
        <v>82</v>
      </c>
      <c r="C21013" s="16" t="s">
        <v>219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82</v>
      </c>
      <c r="C21014" s="16" t="s">
        <v>361</v>
      </c>
      <c r="D21014" s="17">
        <v>0</v>
      </c>
      <c r="E21014" s="17">
        <v>0</v>
      </c>
      <c r="F21014" s="17">
        <v>0</v>
      </c>
      <c r="G21014" s="17">
        <v>0</v>
      </c>
      <c r="H21014" s="17">
        <v>0</v>
      </c>
    </row>
    <row r="21015" spans="1:8">
      <c r="A21015" s="15">
        <v>21010</v>
      </c>
      <c r="B21015" s="16" t="s">
        <v>82</v>
      </c>
      <c r="C21015" s="16" t="s">
        <v>220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82</v>
      </c>
      <c r="C21016" s="16" t="s">
        <v>221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82</v>
      </c>
      <c r="C21017" s="16" t="s">
        <v>222</v>
      </c>
      <c r="D21017" s="17">
        <v>7</v>
      </c>
      <c r="E21017" s="17">
        <v>0</v>
      </c>
      <c r="F21017" s="17">
        <v>0</v>
      </c>
      <c r="G21017" s="17">
        <v>0</v>
      </c>
      <c r="H21017" s="17">
        <v>7</v>
      </c>
    </row>
    <row r="21018" spans="1:8">
      <c r="A21018" s="15">
        <v>21013</v>
      </c>
      <c r="B21018" s="16" t="s">
        <v>82</v>
      </c>
      <c r="C21018" s="16" t="s">
        <v>223</v>
      </c>
      <c r="D21018" s="17">
        <v>7</v>
      </c>
      <c r="E21018" s="17">
        <v>0</v>
      </c>
      <c r="F21018" s="17">
        <v>22</v>
      </c>
      <c r="G21018" s="17">
        <v>9</v>
      </c>
      <c r="H21018" s="17">
        <v>36</v>
      </c>
    </row>
    <row r="21019" spans="1:8">
      <c r="A21019" s="15">
        <v>21014</v>
      </c>
      <c r="B21019" s="16" t="s">
        <v>82</v>
      </c>
      <c r="C21019" s="16" t="s">
        <v>224</v>
      </c>
      <c r="D21019" s="17">
        <v>0</v>
      </c>
      <c r="E21019" s="17">
        <v>0</v>
      </c>
      <c r="F21019" s="17">
        <v>0</v>
      </c>
      <c r="G21019" s="17">
        <v>0</v>
      </c>
      <c r="H21019" s="17">
        <v>0</v>
      </c>
    </row>
    <row r="21020" spans="1:8">
      <c r="A21020" s="15">
        <v>21015</v>
      </c>
      <c r="B21020" s="16" t="s">
        <v>82</v>
      </c>
      <c r="C21020" s="16" t="s">
        <v>225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82</v>
      </c>
      <c r="C21021" s="16" t="s">
        <v>226</v>
      </c>
      <c r="D21021" s="17">
        <v>0</v>
      </c>
      <c r="E21021" s="17">
        <v>0</v>
      </c>
      <c r="F21021" s="17">
        <v>0</v>
      </c>
      <c r="G21021" s="17">
        <v>5</v>
      </c>
      <c r="H21021" s="17">
        <v>10</v>
      </c>
    </row>
    <row r="21022" spans="1:8">
      <c r="A21022" s="15">
        <v>21017</v>
      </c>
      <c r="B21022" s="16" t="s">
        <v>82</v>
      </c>
      <c r="C21022" s="16" t="s">
        <v>227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82</v>
      </c>
      <c r="C21023" s="16" t="s">
        <v>228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82</v>
      </c>
      <c r="C21024" s="16" t="s">
        <v>373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82</v>
      </c>
      <c r="C21025" s="16" t="s">
        <v>229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82</v>
      </c>
      <c r="C21026" s="16" t="s">
        <v>230</v>
      </c>
      <c r="D21026" s="17">
        <v>4</v>
      </c>
      <c r="E21026" s="17">
        <v>0</v>
      </c>
      <c r="F21026" s="17">
        <v>14</v>
      </c>
      <c r="G21026" s="17">
        <v>0</v>
      </c>
      <c r="H21026" s="17">
        <v>18</v>
      </c>
    </row>
    <row r="21027" spans="1:8">
      <c r="A21027" s="15">
        <v>21022</v>
      </c>
      <c r="B21027" s="16" t="s">
        <v>82</v>
      </c>
      <c r="C21027" s="16" t="s">
        <v>231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82</v>
      </c>
      <c r="C21028" s="16" t="s">
        <v>232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82</v>
      </c>
      <c r="C21029" s="16" t="s">
        <v>233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82</v>
      </c>
      <c r="C21030" s="16" t="s">
        <v>362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82</v>
      </c>
      <c r="C21031" s="16" t="s">
        <v>234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82</v>
      </c>
      <c r="C21032" s="16" t="s">
        <v>235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82</v>
      </c>
      <c r="C21033" s="16" t="s">
        <v>236</v>
      </c>
      <c r="D21033" s="17">
        <v>0</v>
      </c>
      <c r="E21033" s="17">
        <v>0</v>
      </c>
      <c r="F21033" s="17">
        <v>0</v>
      </c>
      <c r="G21033" s="17">
        <v>0</v>
      </c>
      <c r="H21033" s="17">
        <v>0</v>
      </c>
    </row>
    <row r="21034" spans="1:8">
      <c r="A21034" s="15">
        <v>21029</v>
      </c>
      <c r="B21034" s="16" t="s">
        <v>82</v>
      </c>
      <c r="C21034" s="16" t="s">
        <v>237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82</v>
      </c>
      <c r="C21035" s="16" t="s">
        <v>238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82</v>
      </c>
      <c r="C21036" s="16" t="s">
        <v>239</v>
      </c>
      <c r="D21036" s="17">
        <v>0</v>
      </c>
      <c r="E21036" s="17">
        <v>0</v>
      </c>
      <c r="F21036" s="17">
        <v>0</v>
      </c>
      <c r="G21036" s="17">
        <v>0</v>
      </c>
      <c r="H21036" s="17">
        <v>0</v>
      </c>
    </row>
    <row r="21037" spans="1:8">
      <c r="A21037" s="15">
        <v>21032</v>
      </c>
      <c r="B21037" s="16" t="s">
        <v>82</v>
      </c>
      <c r="C21037" s="16" t="s">
        <v>374</v>
      </c>
      <c r="D21037" s="17">
        <v>0</v>
      </c>
      <c r="E21037" s="17">
        <v>0</v>
      </c>
      <c r="F21037" s="17">
        <v>0</v>
      </c>
      <c r="G21037" s="17">
        <v>0</v>
      </c>
      <c r="H21037" s="17">
        <v>0</v>
      </c>
    </row>
    <row r="21038" spans="1:8">
      <c r="A21038" s="15">
        <v>21033</v>
      </c>
      <c r="B21038" s="16" t="s">
        <v>82</v>
      </c>
      <c r="C21038" s="16" t="s">
        <v>240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82</v>
      </c>
      <c r="C21039" s="16" t="s">
        <v>241</v>
      </c>
      <c r="D21039" s="17">
        <v>0</v>
      </c>
      <c r="E21039" s="17">
        <v>0</v>
      </c>
      <c r="F21039" s="17">
        <v>0</v>
      </c>
      <c r="G21039" s="17">
        <v>0</v>
      </c>
      <c r="H21039" s="17">
        <v>0</v>
      </c>
    </row>
    <row r="21040" spans="1:8">
      <c r="A21040" s="15">
        <v>21035</v>
      </c>
      <c r="B21040" s="16" t="s">
        <v>82</v>
      </c>
      <c r="C21040" s="16" t="s">
        <v>382</v>
      </c>
      <c r="D21040" s="17">
        <v>0</v>
      </c>
      <c r="E21040" s="17">
        <v>0</v>
      </c>
      <c r="F21040" s="17">
        <v>9</v>
      </c>
      <c r="G21040" s="17">
        <v>0</v>
      </c>
      <c r="H21040" s="17">
        <v>9</v>
      </c>
    </row>
    <row r="21041" spans="1:8">
      <c r="A21041" s="15">
        <v>21036</v>
      </c>
      <c r="B21041" s="16" t="s">
        <v>82</v>
      </c>
      <c r="C21041" s="16" t="s">
        <v>242</v>
      </c>
      <c r="D21041" s="17">
        <v>0</v>
      </c>
      <c r="E21041" s="17">
        <v>0</v>
      </c>
      <c r="F21041" s="17">
        <v>3</v>
      </c>
      <c r="G21041" s="17">
        <v>0</v>
      </c>
      <c r="H21041" s="17">
        <v>3</v>
      </c>
    </row>
    <row r="21042" spans="1:8">
      <c r="A21042" s="15">
        <v>21037</v>
      </c>
      <c r="B21042" s="16" t="s">
        <v>82</v>
      </c>
      <c r="C21042" s="16" t="s">
        <v>243</v>
      </c>
      <c r="D21042" s="17">
        <v>0</v>
      </c>
      <c r="E21042" s="17">
        <v>0</v>
      </c>
      <c r="F21042" s="17">
        <v>0</v>
      </c>
      <c r="G21042" s="17">
        <v>0</v>
      </c>
      <c r="H21042" s="17">
        <v>0</v>
      </c>
    </row>
    <row r="21043" spans="1:8">
      <c r="A21043" s="15">
        <v>21038</v>
      </c>
      <c r="B21043" s="16" t="s">
        <v>82</v>
      </c>
      <c r="C21043" s="16" t="s">
        <v>244</v>
      </c>
      <c r="D21043" s="17">
        <v>25</v>
      </c>
      <c r="E21043" s="17">
        <v>31</v>
      </c>
      <c r="F21043" s="17">
        <v>20</v>
      </c>
      <c r="G21043" s="17">
        <v>0</v>
      </c>
      <c r="H21043" s="17">
        <v>75</v>
      </c>
    </row>
    <row r="21044" spans="1:8">
      <c r="A21044" s="15">
        <v>21039</v>
      </c>
      <c r="B21044" s="16" t="s">
        <v>82</v>
      </c>
      <c r="C21044" s="16" t="s">
        <v>245</v>
      </c>
      <c r="D21044" s="17">
        <v>0</v>
      </c>
      <c r="E21044" s="17">
        <v>5</v>
      </c>
      <c r="F21044" s="17">
        <v>41</v>
      </c>
      <c r="G21044" s="17">
        <v>97</v>
      </c>
      <c r="H21044" s="17">
        <v>141</v>
      </c>
    </row>
    <row r="21045" spans="1:8">
      <c r="A21045" s="15">
        <v>21040</v>
      </c>
      <c r="B21045" s="16" t="s">
        <v>82</v>
      </c>
      <c r="C21045" s="16" t="s">
        <v>246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82</v>
      </c>
      <c r="C21046" s="16" t="s">
        <v>247</v>
      </c>
      <c r="D21046" s="17">
        <v>22</v>
      </c>
      <c r="E21046" s="17">
        <v>33</v>
      </c>
      <c r="F21046" s="17">
        <v>213</v>
      </c>
      <c r="G21046" s="17">
        <v>51</v>
      </c>
      <c r="H21046" s="17">
        <v>319</v>
      </c>
    </row>
    <row r="21047" spans="1:8">
      <c r="A21047" s="15">
        <v>21042</v>
      </c>
      <c r="B21047" s="16" t="s">
        <v>82</v>
      </c>
      <c r="C21047" s="16" t="s">
        <v>248</v>
      </c>
      <c r="D21047" s="17">
        <v>0</v>
      </c>
      <c r="E21047" s="17">
        <v>0</v>
      </c>
      <c r="F21047" s="17">
        <v>0</v>
      </c>
      <c r="G21047" s="17">
        <v>0</v>
      </c>
      <c r="H21047" s="17">
        <v>0</v>
      </c>
    </row>
    <row r="21048" spans="1:8">
      <c r="A21048" s="15">
        <v>21043</v>
      </c>
      <c r="B21048" s="16" t="s">
        <v>82</v>
      </c>
      <c r="C21048" s="16" t="s">
        <v>249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82</v>
      </c>
      <c r="C21049" s="16" t="s">
        <v>250</v>
      </c>
      <c r="D21049" s="17">
        <v>6</v>
      </c>
      <c r="E21049" s="17">
        <v>0</v>
      </c>
      <c r="F21049" s="17">
        <v>14</v>
      </c>
      <c r="G21049" s="17">
        <v>0</v>
      </c>
      <c r="H21049" s="17">
        <v>24</v>
      </c>
    </row>
    <row r="21050" spans="1:8">
      <c r="A21050" s="15">
        <v>21045</v>
      </c>
      <c r="B21050" s="16" t="s">
        <v>82</v>
      </c>
      <c r="C21050" s="16" t="s">
        <v>251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82</v>
      </c>
      <c r="C21051" s="16" t="s">
        <v>252</v>
      </c>
      <c r="D21051" s="17">
        <v>0</v>
      </c>
      <c r="E21051" s="17">
        <v>0</v>
      </c>
      <c r="F21051" s="17">
        <v>0</v>
      </c>
      <c r="G21051" s="17">
        <v>0</v>
      </c>
      <c r="H21051" s="17">
        <v>0</v>
      </c>
    </row>
    <row r="21052" spans="1:8">
      <c r="A21052" s="15">
        <v>21047</v>
      </c>
      <c r="B21052" s="16" t="s">
        <v>82</v>
      </c>
      <c r="C21052" s="16" t="s">
        <v>253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82</v>
      </c>
      <c r="C21053" s="16" t="s">
        <v>254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82</v>
      </c>
      <c r="C21054" s="16" t="s">
        <v>255</v>
      </c>
      <c r="D21054" s="17">
        <v>0</v>
      </c>
      <c r="E21054" s="17">
        <v>0</v>
      </c>
      <c r="F21054" s="17">
        <v>0</v>
      </c>
      <c r="G21054" s="17">
        <v>0</v>
      </c>
      <c r="H21054" s="17">
        <v>0</v>
      </c>
    </row>
    <row r="21055" spans="1:8">
      <c r="A21055" s="15">
        <v>21050</v>
      </c>
      <c r="B21055" s="16" t="s">
        <v>82</v>
      </c>
      <c r="C21055" s="16" t="s">
        <v>256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82</v>
      </c>
      <c r="C21056" s="16" t="s">
        <v>257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82</v>
      </c>
      <c r="C21057" s="16" t="s">
        <v>258</v>
      </c>
      <c r="D21057" s="17">
        <v>3</v>
      </c>
      <c r="E21057" s="17">
        <v>0</v>
      </c>
      <c r="F21057" s="17">
        <v>9</v>
      </c>
      <c r="G21057" s="17">
        <v>5</v>
      </c>
      <c r="H21057" s="17">
        <v>21</v>
      </c>
    </row>
    <row r="21058" spans="1:8">
      <c r="A21058" s="15">
        <v>21053</v>
      </c>
      <c r="B21058" s="16" t="s">
        <v>82</v>
      </c>
      <c r="C21058" s="16" t="s">
        <v>259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82</v>
      </c>
      <c r="C21059" s="16" t="s">
        <v>260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82</v>
      </c>
      <c r="C21060" s="16" t="s">
        <v>261</v>
      </c>
      <c r="D21060" s="17">
        <v>0</v>
      </c>
      <c r="E21060" s="17">
        <v>0</v>
      </c>
      <c r="F21060" s="17">
        <v>4</v>
      </c>
      <c r="G21060" s="17">
        <v>0</v>
      </c>
      <c r="H21060" s="17">
        <v>8</v>
      </c>
    </row>
    <row r="21061" spans="1:8">
      <c r="A21061" s="15">
        <v>21056</v>
      </c>
      <c r="B21061" s="16" t="s">
        <v>82</v>
      </c>
      <c r="C21061" s="16" t="s">
        <v>262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82</v>
      </c>
      <c r="C21062" s="16" t="s">
        <v>263</v>
      </c>
      <c r="D21062" s="17">
        <v>3</v>
      </c>
      <c r="E21062" s="17">
        <v>0</v>
      </c>
      <c r="F21062" s="17">
        <v>22</v>
      </c>
      <c r="G21062" s="17">
        <v>0</v>
      </c>
      <c r="H21062" s="17">
        <v>30</v>
      </c>
    </row>
    <row r="21063" spans="1:8">
      <c r="A21063" s="15">
        <v>21058</v>
      </c>
      <c r="B21063" s="16" t="s">
        <v>82</v>
      </c>
      <c r="C21063" s="16" t="s">
        <v>264</v>
      </c>
      <c r="D21063" s="17">
        <v>0</v>
      </c>
      <c r="E21063" s="17">
        <v>0</v>
      </c>
      <c r="F21063" s="17">
        <v>0</v>
      </c>
      <c r="G21063" s="17">
        <v>0</v>
      </c>
      <c r="H21063" s="17">
        <v>0</v>
      </c>
    </row>
    <row r="21064" spans="1:8">
      <c r="A21064" s="15">
        <v>21059</v>
      </c>
      <c r="B21064" s="16" t="s">
        <v>82</v>
      </c>
      <c r="C21064" s="16" t="s">
        <v>265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82</v>
      </c>
      <c r="C21065" s="16" t="s">
        <v>266</v>
      </c>
      <c r="D21065" s="17">
        <v>0</v>
      </c>
      <c r="E21065" s="17">
        <v>0</v>
      </c>
      <c r="F21065" s="17">
        <v>22</v>
      </c>
      <c r="G21065" s="17">
        <v>0</v>
      </c>
      <c r="H21065" s="17">
        <v>26</v>
      </c>
    </row>
    <row r="21066" spans="1:8">
      <c r="A21066" s="15">
        <v>21061</v>
      </c>
      <c r="B21066" s="16" t="s">
        <v>82</v>
      </c>
      <c r="C21066" s="16" t="s">
        <v>267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82</v>
      </c>
      <c r="C21067" s="16" t="s">
        <v>268</v>
      </c>
      <c r="D21067" s="17">
        <v>0</v>
      </c>
      <c r="E21067" s="17">
        <v>0</v>
      </c>
      <c r="F21067" s="17">
        <v>3</v>
      </c>
      <c r="G21067" s="17">
        <v>0</v>
      </c>
      <c r="H21067" s="17">
        <v>3</v>
      </c>
    </row>
    <row r="21068" spans="1:8">
      <c r="A21068" s="15">
        <v>21063</v>
      </c>
      <c r="B21068" s="16" t="s">
        <v>82</v>
      </c>
      <c r="C21068" s="16" t="s">
        <v>269</v>
      </c>
      <c r="D21068" s="17">
        <v>35</v>
      </c>
      <c r="E21068" s="17">
        <v>39</v>
      </c>
      <c r="F21068" s="17">
        <v>146</v>
      </c>
      <c r="G21068" s="17">
        <v>13</v>
      </c>
      <c r="H21068" s="17">
        <v>225</v>
      </c>
    </row>
    <row r="21069" spans="1:8">
      <c r="A21069" s="15">
        <v>21064</v>
      </c>
      <c r="B21069" s="16" t="s">
        <v>82</v>
      </c>
      <c r="C21069" s="16" t="s">
        <v>363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82</v>
      </c>
      <c r="C21070" s="16" t="s">
        <v>270</v>
      </c>
      <c r="D21070" s="17">
        <v>0</v>
      </c>
      <c r="E21070" s="17">
        <v>0</v>
      </c>
      <c r="F21070" s="17">
        <v>11</v>
      </c>
      <c r="G21070" s="17">
        <v>21</v>
      </c>
      <c r="H21070" s="17">
        <v>32</v>
      </c>
    </row>
    <row r="21071" spans="1:8">
      <c r="A21071" s="15">
        <v>21066</v>
      </c>
      <c r="B21071" s="16" t="s">
        <v>82</v>
      </c>
      <c r="C21071" s="16" t="s">
        <v>271</v>
      </c>
      <c r="D21071" s="17">
        <v>0</v>
      </c>
      <c r="E21071" s="17">
        <v>0</v>
      </c>
      <c r="F21071" s="17">
        <v>5</v>
      </c>
      <c r="G21071" s="17">
        <v>0</v>
      </c>
      <c r="H21071" s="17">
        <v>9</v>
      </c>
    </row>
    <row r="21072" spans="1:8">
      <c r="A21072" s="15">
        <v>21067</v>
      </c>
      <c r="B21072" s="16" t="s">
        <v>82</v>
      </c>
      <c r="C21072" s="16" t="s">
        <v>272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82</v>
      </c>
      <c r="C21073" s="16" t="s">
        <v>273</v>
      </c>
      <c r="D21073" s="17">
        <v>0</v>
      </c>
      <c r="E21073" s="17">
        <v>0</v>
      </c>
      <c r="F21073" s="17">
        <v>0</v>
      </c>
      <c r="G21073" s="17">
        <v>0</v>
      </c>
      <c r="H21073" s="17">
        <v>0</v>
      </c>
    </row>
    <row r="21074" spans="1:8">
      <c r="A21074" s="15">
        <v>21069</v>
      </c>
      <c r="B21074" s="16" t="s">
        <v>82</v>
      </c>
      <c r="C21074" s="16" t="s">
        <v>274</v>
      </c>
      <c r="D21074" s="17">
        <v>0</v>
      </c>
      <c r="E21074" s="17">
        <v>0</v>
      </c>
      <c r="F21074" s="17">
        <v>3</v>
      </c>
      <c r="G21074" s="17">
        <v>4</v>
      </c>
      <c r="H21074" s="17">
        <v>11</v>
      </c>
    </row>
    <row r="21075" spans="1:8">
      <c r="A21075" s="15">
        <v>21070</v>
      </c>
      <c r="B21075" s="16" t="s">
        <v>82</v>
      </c>
      <c r="C21075" s="16" t="s">
        <v>275</v>
      </c>
      <c r="D21075" s="17">
        <v>0</v>
      </c>
      <c r="E21075" s="17">
        <v>0</v>
      </c>
      <c r="F21075" s="17">
        <v>9</v>
      </c>
      <c r="G21075" s="17">
        <v>0</v>
      </c>
      <c r="H21075" s="17">
        <v>6</v>
      </c>
    </row>
    <row r="21076" spans="1:8">
      <c r="A21076" s="15">
        <v>21071</v>
      </c>
      <c r="B21076" s="16" t="s">
        <v>82</v>
      </c>
      <c r="C21076" s="16" t="s">
        <v>276</v>
      </c>
      <c r="D21076" s="17">
        <v>0</v>
      </c>
      <c r="E21076" s="17">
        <v>0</v>
      </c>
      <c r="F21076" s="17">
        <v>0</v>
      </c>
      <c r="G21076" s="17">
        <v>0</v>
      </c>
      <c r="H21076" s="17">
        <v>0</v>
      </c>
    </row>
    <row r="21077" spans="1:8">
      <c r="A21077" s="15">
        <v>21072</v>
      </c>
      <c r="B21077" s="16" t="s">
        <v>82</v>
      </c>
      <c r="C21077" s="16" t="s">
        <v>277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82</v>
      </c>
      <c r="C21078" s="16" t="s">
        <v>278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82</v>
      </c>
      <c r="C21079" s="16" t="s">
        <v>364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82</v>
      </c>
      <c r="C21080" s="16" t="s">
        <v>279</v>
      </c>
      <c r="D21080" s="17">
        <v>3</v>
      </c>
      <c r="E21080" s="17">
        <v>0</v>
      </c>
      <c r="F21080" s="17">
        <v>0</v>
      </c>
      <c r="G21080" s="17">
        <v>0</v>
      </c>
      <c r="H21080" s="17">
        <v>3</v>
      </c>
    </row>
    <row r="21081" spans="1:8">
      <c r="A21081" s="15">
        <v>21076</v>
      </c>
      <c r="B21081" s="16" t="s">
        <v>82</v>
      </c>
      <c r="C21081" s="16" t="s">
        <v>280</v>
      </c>
      <c r="D21081" s="17">
        <v>0</v>
      </c>
      <c r="E21081" s="17">
        <v>3</v>
      </c>
      <c r="F21081" s="17">
        <v>58</v>
      </c>
      <c r="G21081" s="17">
        <v>61</v>
      </c>
      <c r="H21081" s="17">
        <v>121</v>
      </c>
    </row>
    <row r="21082" spans="1:8">
      <c r="A21082" s="15">
        <v>21077</v>
      </c>
      <c r="B21082" s="16" t="s">
        <v>82</v>
      </c>
      <c r="C21082" s="16" t="s">
        <v>281</v>
      </c>
      <c r="D21082" s="17">
        <v>0</v>
      </c>
      <c r="E21082" s="17">
        <v>0</v>
      </c>
      <c r="F21082" s="17">
        <v>0</v>
      </c>
      <c r="G21082" s="17">
        <v>0</v>
      </c>
      <c r="H21082" s="17">
        <v>0</v>
      </c>
    </row>
    <row r="21083" spans="1:8">
      <c r="A21083" s="15">
        <v>21078</v>
      </c>
      <c r="B21083" s="16" t="s">
        <v>82</v>
      </c>
      <c r="C21083" s="16" t="s">
        <v>282</v>
      </c>
      <c r="D21083" s="17">
        <v>0</v>
      </c>
      <c r="E21083" s="17">
        <v>4</v>
      </c>
      <c r="F21083" s="17">
        <v>6</v>
      </c>
      <c r="G21083" s="17">
        <v>22</v>
      </c>
      <c r="H21083" s="17">
        <v>32</v>
      </c>
    </row>
    <row r="21084" spans="1:8">
      <c r="A21084" s="15">
        <v>21079</v>
      </c>
      <c r="B21084" s="16" t="s">
        <v>82</v>
      </c>
      <c r="C21084" s="16" t="s">
        <v>283</v>
      </c>
      <c r="D21084" s="17">
        <v>0</v>
      </c>
      <c r="E21084" s="17">
        <v>0</v>
      </c>
      <c r="F21084" s="17">
        <v>0</v>
      </c>
      <c r="G21084" s="17">
        <v>0</v>
      </c>
      <c r="H21084" s="17">
        <v>0</v>
      </c>
    </row>
    <row r="21085" spans="1:8">
      <c r="A21085" s="15">
        <v>21080</v>
      </c>
      <c r="B21085" s="16" t="s">
        <v>82</v>
      </c>
      <c r="C21085" s="16" t="s">
        <v>284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82</v>
      </c>
      <c r="C21086" s="16" t="s">
        <v>285</v>
      </c>
      <c r="D21086" s="17">
        <v>0</v>
      </c>
      <c r="E21086" s="17">
        <v>4</v>
      </c>
      <c r="F21086" s="17">
        <v>10</v>
      </c>
      <c r="G21086" s="17">
        <v>0</v>
      </c>
      <c r="H21086" s="17">
        <v>14</v>
      </c>
    </row>
    <row r="21087" spans="1:8">
      <c r="A21087" s="15">
        <v>21082</v>
      </c>
      <c r="B21087" s="16" t="s">
        <v>82</v>
      </c>
      <c r="C21087" s="16" t="s">
        <v>375</v>
      </c>
      <c r="D21087" s="17">
        <v>0</v>
      </c>
      <c r="E21087" s="17">
        <v>0</v>
      </c>
      <c r="F21087" s="17">
        <v>0</v>
      </c>
      <c r="G21087" s="17">
        <v>0</v>
      </c>
      <c r="H21087" s="17">
        <v>0</v>
      </c>
    </row>
    <row r="21088" spans="1:8">
      <c r="A21088" s="15">
        <v>21083</v>
      </c>
      <c r="B21088" s="16" t="s">
        <v>82</v>
      </c>
      <c r="C21088" s="16" t="s">
        <v>286</v>
      </c>
      <c r="D21088" s="17">
        <v>0</v>
      </c>
      <c r="E21088" s="17">
        <v>0</v>
      </c>
      <c r="F21088" s="17">
        <v>0</v>
      </c>
      <c r="G21088" s="17">
        <v>0</v>
      </c>
      <c r="H21088" s="17">
        <v>3</v>
      </c>
    </row>
    <row r="21089" spans="1:8">
      <c r="A21089" s="15">
        <v>21084</v>
      </c>
      <c r="B21089" s="16" t="s">
        <v>82</v>
      </c>
      <c r="C21089" s="16" t="s">
        <v>287</v>
      </c>
      <c r="D21089" s="17">
        <v>0</v>
      </c>
      <c r="E21089" s="17">
        <v>0</v>
      </c>
      <c r="F21089" s="17">
        <v>0</v>
      </c>
      <c r="G21089" s="17">
        <v>29</v>
      </c>
      <c r="H21089" s="17">
        <v>32</v>
      </c>
    </row>
    <row r="21090" spans="1:8">
      <c r="A21090" s="15">
        <v>21085</v>
      </c>
      <c r="B21090" s="16" t="s">
        <v>82</v>
      </c>
      <c r="C21090" s="16" t="s">
        <v>288</v>
      </c>
      <c r="D21090" s="17">
        <v>0</v>
      </c>
      <c r="E21090" s="17">
        <v>0</v>
      </c>
      <c r="F21090" s="17">
        <v>3</v>
      </c>
      <c r="G21090" s="17">
        <v>0</v>
      </c>
      <c r="H21090" s="17">
        <v>0</v>
      </c>
    </row>
    <row r="21091" spans="1:8">
      <c r="A21091" s="15">
        <v>21086</v>
      </c>
      <c r="B21091" s="16" t="s">
        <v>82</v>
      </c>
      <c r="C21091" s="16" t="s">
        <v>289</v>
      </c>
      <c r="D21091" s="17">
        <v>0</v>
      </c>
      <c r="E21091" s="17">
        <v>0</v>
      </c>
      <c r="F21091" s="17">
        <v>0</v>
      </c>
      <c r="G21091" s="17">
        <v>0</v>
      </c>
      <c r="H21091" s="17">
        <v>3</v>
      </c>
    </row>
    <row r="21092" spans="1:8">
      <c r="A21092" s="15">
        <v>21087</v>
      </c>
      <c r="B21092" s="16" t="s">
        <v>82</v>
      </c>
      <c r="C21092" s="16" t="s">
        <v>290</v>
      </c>
      <c r="D21092" s="17">
        <v>5</v>
      </c>
      <c r="E21092" s="17">
        <v>24</v>
      </c>
      <c r="F21092" s="17">
        <v>51</v>
      </c>
      <c r="G21092" s="17">
        <v>4</v>
      </c>
      <c r="H21092" s="17">
        <v>83</v>
      </c>
    </row>
    <row r="21093" spans="1:8">
      <c r="A21093" s="15">
        <v>21088</v>
      </c>
      <c r="B21093" s="16" t="s">
        <v>82</v>
      </c>
      <c r="C21093" s="16" t="s">
        <v>291</v>
      </c>
      <c r="D21093" s="17">
        <v>0</v>
      </c>
      <c r="E21093" s="17">
        <v>0</v>
      </c>
      <c r="F21093" s="17">
        <v>0</v>
      </c>
      <c r="G21093" s="17">
        <v>0</v>
      </c>
      <c r="H21093" s="17">
        <v>0</v>
      </c>
    </row>
    <row r="21094" spans="1:8">
      <c r="A21094" s="15">
        <v>21089</v>
      </c>
      <c r="B21094" s="16" t="s">
        <v>82</v>
      </c>
      <c r="C21094" s="16" t="s">
        <v>292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82</v>
      </c>
      <c r="C21095" s="16" t="s">
        <v>293</v>
      </c>
      <c r="D21095" s="17">
        <v>0</v>
      </c>
      <c r="E21095" s="17">
        <v>0</v>
      </c>
      <c r="F21095" s="17">
        <v>14</v>
      </c>
      <c r="G21095" s="17">
        <v>29</v>
      </c>
      <c r="H21095" s="17">
        <v>43</v>
      </c>
    </row>
    <row r="21096" spans="1:8">
      <c r="A21096" s="15">
        <v>21091</v>
      </c>
      <c r="B21096" s="16" t="s">
        <v>82</v>
      </c>
      <c r="C21096" s="16" t="s">
        <v>365</v>
      </c>
      <c r="D21096" s="17">
        <v>0</v>
      </c>
      <c r="E21096" s="17">
        <v>0</v>
      </c>
      <c r="F21096" s="17">
        <v>0</v>
      </c>
      <c r="G21096" s="17">
        <v>0</v>
      </c>
      <c r="H21096" s="17">
        <v>0</v>
      </c>
    </row>
    <row r="21097" spans="1:8">
      <c r="A21097" s="15">
        <v>21092</v>
      </c>
      <c r="B21097" s="16" t="s">
        <v>82</v>
      </c>
      <c r="C21097" s="16" t="s">
        <v>294</v>
      </c>
      <c r="D21097" s="17">
        <v>0</v>
      </c>
      <c r="E21097" s="17">
        <v>0</v>
      </c>
      <c r="F21097" s="17">
        <v>0</v>
      </c>
      <c r="G21097" s="17">
        <v>0</v>
      </c>
      <c r="H21097" s="17">
        <v>0</v>
      </c>
    </row>
    <row r="21098" spans="1:8">
      <c r="A21098" s="15">
        <v>21093</v>
      </c>
      <c r="B21098" s="16" t="s">
        <v>82</v>
      </c>
      <c r="C21098" s="16" t="s">
        <v>295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82</v>
      </c>
      <c r="C21099" s="16" t="s">
        <v>296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82</v>
      </c>
      <c r="C21100" s="16" t="s">
        <v>297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82</v>
      </c>
      <c r="C21101" s="16" t="s">
        <v>298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82</v>
      </c>
      <c r="C21102" s="16" t="s">
        <v>299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82</v>
      </c>
      <c r="C21103" s="16" t="s">
        <v>300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82</v>
      </c>
      <c r="C21104" s="16" t="s">
        <v>301</v>
      </c>
      <c r="D21104" s="17">
        <v>3</v>
      </c>
      <c r="E21104" s="17">
        <v>0</v>
      </c>
      <c r="F21104" s="17">
        <v>4</v>
      </c>
      <c r="G21104" s="17">
        <v>3</v>
      </c>
      <c r="H21104" s="17">
        <v>6</v>
      </c>
    </row>
    <row r="21105" spans="1:8">
      <c r="A21105" s="15">
        <v>21100</v>
      </c>
      <c r="B21105" s="16" t="s">
        <v>82</v>
      </c>
      <c r="C21105" s="16" t="s">
        <v>366</v>
      </c>
      <c r="D21105" s="17">
        <v>0</v>
      </c>
      <c r="E21105" s="17">
        <v>0</v>
      </c>
      <c r="F21105" s="17">
        <v>0</v>
      </c>
      <c r="G21105" s="17">
        <v>0</v>
      </c>
      <c r="H21105" s="17">
        <v>0</v>
      </c>
    </row>
    <row r="21106" spans="1:8">
      <c r="A21106" s="15">
        <v>21101</v>
      </c>
      <c r="B21106" s="16" t="s">
        <v>82</v>
      </c>
      <c r="C21106" s="16" t="s">
        <v>302</v>
      </c>
      <c r="D21106" s="17">
        <v>8</v>
      </c>
      <c r="E21106" s="17">
        <v>3</v>
      </c>
      <c r="F21106" s="17">
        <v>53</v>
      </c>
      <c r="G21106" s="17">
        <v>8</v>
      </c>
      <c r="H21106" s="17">
        <v>70</v>
      </c>
    </row>
    <row r="21107" spans="1:8">
      <c r="A21107" s="15">
        <v>21102</v>
      </c>
      <c r="B21107" s="16" t="s">
        <v>82</v>
      </c>
      <c r="C21107" s="16" t="s">
        <v>383</v>
      </c>
      <c r="D21107" s="17">
        <v>0</v>
      </c>
      <c r="E21107" s="17">
        <v>0</v>
      </c>
      <c r="F21107" s="17">
        <v>0</v>
      </c>
      <c r="G21107" s="17">
        <v>0</v>
      </c>
      <c r="H21107" s="17">
        <v>0</v>
      </c>
    </row>
    <row r="21108" spans="1:8">
      <c r="A21108" s="15">
        <v>21103</v>
      </c>
      <c r="B21108" s="16" t="s">
        <v>82</v>
      </c>
      <c r="C21108" s="16" t="s">
        <v>384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82</v>
      </c>
      <c r="C21109" s="16" t="s">
        <v>385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82</v>
      </c>
      <c r="C21110" s="16" t="s">
        <v>386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82</v>
      </c>
      <c r="C21111" s="16" t="s">
        <v>387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82</v>
      </c>
      <c r="C21112" s="16" t="s">
        <v>303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82</v>
      </c>
      <c r="C21113" s="16" t="s">
        <v>304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82</v>
      </c>
      <c r="C21114" s="16" t="s">
        <v>376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82</v>
      </c>
      <c r="C21115" s="16" t="s">
        <v>305</v>
      </c>
      <c r="D21115" s="17">
        <v>0</v>
      </c>
      <c r="E21115" s="17">
        <v>7</v>
      </c>
      <c r="F21115" s="17">
        <v>5</v>
      </c>
      <c r="G21115" s="17">
        <v>0</v>
      </c>
      <c r="H21115" s="17">
        <v>13</v>
      </c>
    </row>
    <row r="21116" spans="1:8">
      <c r="A21116" s="15">
        <v>21111</v>
      </c>
      <c r="B21116" s="16" t="s">
        <v>82</v>
      </c>
      <c r="C21116" s="16" t="s">
        <v>306</v>
      </c>
      <c r="D21116" s="17">
        <v>0</v>
      </c>
      <c r="E21116" s="17">
        <v>0</v>
      </c>
      <c r="F21116" s="17">
        <v>0</v>
      </c>
      <c r="G21116" s="17">
        <v>0</v>
      </c>
      <c r="H21116" s="17">
        <v>0</v>
      </c>
    </row>
    <row r="21117" spans="1:8">
      <c r="A21117" s="15">
        <v>21112</v>
      </c>
      <c r="B21117" s="16" t="s">
        <v>82</v>
      </c>
      <c r="C21117" s="16" t="s">
        <v>307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82</v>
      </c>
      <c r="C21118" s="16" t="s">
        <v>308</v>
      </c>
      <c r="D21118" s="17">
        <v>5</v>
      </c>
      <c r="E21118" s="17">
        <v>0</v>
      </c>
      <c r="F21118" s="17">
        <v>4</v>
      </c>
      <c r="G21118" s="17">
        <v>7</v>
      </c>
      <c r="H21118" s="17">
        <v>14</v>
      </c>
    </row>
    <row r="21119" spans="1:8">
      <c r="A21119" s="15">
        <v>21114</v>
      </c>
      <c r="B21119" s="16" t="s">
        <v>82</v>
      </c>
      <c r="C21119" s="16" t="s">
        <v>309</v>
      </c>
      <c r="D21119" s="17">
        <v>0</v>
      </c>
      <c r="E21119" s="17">
        <v>0</v>
      </c>
      <c r="F21119" s="17">
        <v>8</v>
      </c>
      <c r="G21119" s="17">
        <v>0</v>
      </c>
      <c r="H21119" s="17">
        <v>12</v>
      </c>
    </row>
    <row r="21120" spans="1:8">
      <c r="A21120" s="15">
        <v>21115</v>
      </c>
      <c r="B21120" s="16" t="s">
        <v>82</v>
      </c>
      <c r="C21120" s="16" t="s">
        <v>310</v>
      </c>
      <c r="D21120" s="17">
        <v>0</v>
      </c>
      <c r="E21120" s="17">
        <v>0</v>
      </c>
      <c r="F21120" s="17">
        <v>0</v>
      </c>
      <c r="G21120" s="17">
        <v>0</v>
      </c>
      <c r="H21120" s="17">
        <v>0</v>
      </c>
    </row>
    <row r="21121" spans="1:8">
      <c r="A21121" s="15">
        <v>21116</v>
      </c>
      <c r="B21121" s="16" t="s">
        <v>82</v>
      </c>
      <c r="C21121" s="16" t="s">
        <v>311</v>
      </c>
      <c r="D21121" s="17">
        <v>0</v>
      </c>
      <c r="E21121" s="17">
        <v>0</v>
      </c>
      <c r="F21121" s="17">
        <v>13</v>
      </c>
      <c r="G21121" s="17">
        <v>0</v>
      </c>
      <c r="H21121" s="17">
        <v>16</v>
      </c>
    </row>
    <row r="21122" spans="1:8">
      <c r="A21122" s="15">
        <v>21117</v>
      </c>
      <c r="B21122" s="16" t="s">
        <v>82</v>
      </c>
      <c r="C21122" s="16" t="s">
        <v>312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82</v>
      </c>
      <c r="C21123" s="16" t="s">
        <v>313</v>
      </c>
      <c r="D21123" s="17">
        <v>0</v>
      </c>
      <c r="E21123" s="17">
        <v>0</v>
      </c>
      <c r="F21123" s="17">
        <v>0</v>
      </c>
      <c r="G21123" s="17">
        <v>0</v>
      </c>
      <c r="H21123" s="17">
        <v>0</v>
      </c>
    </row>
    <row r="21124" spans="1:8">
      <c r="A21124" s="15">
        <v>21119</v>
      </c>
      <c r="B21124" s="16" t="s">
        <v>82</v>
      </c>
      <c r="C21124" s="16" t="s">
        <v>314</v>
      </c>
      <c r="D21124" s="17">
        <v>6</v>
      </c>
      <c r="E21124" s="17">
        <v>5</v>
      </c>
      <c r="F21124" s="17">
        <v>28</v>
      </c>
      <c r="G21124" s="17">
        <v>0</v>
      </c>
      <c r="H21124" s="17">
        <v>46</v>
      </c>
    </row>
    <row r="21125" spans="1:8">
      <c r="A21125" s="15">
        <v>21120</v>
      </c>
      <c r="B21125" s="16" t="s">
        <v>82</v>
      </c>
      <c r="C21125" s="16" t="s">
        <v>388</v>
      </c>
      <c r="D21125" s="17">
        <v>0</v>
      </c>
      <c r="E21125" s="17">
        <v>0</v>
      </c>
      <c r="F21125" s="17">
        <v>4</v>
      </c>
      <c r="G21125" s="17">
        <v>3</v>
      </c>
      <c r="H21125" s="17">
        <v>6</v>
      </c>
    </row>
    <row r="21126" spans="1:8">
      <c r="A21126" s="15">
        <v>21121</v>
      </c>
      <c r="B21126" s="16" t="s">
        <v>82</v>
      </c>
      <c r="C21126" s="16" t="s">
        <v>367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82</v>
      </c>
      <c r="C21127" s="16" t="s">
        <v>315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82</v>
      </c>
      <c r="C21128" s="16" t="s">
        <v>316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82</v>
      </c>
      <c r="C21129" s="16" t="s">
        <v>317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82</v>
      </c>
      <c r="C21130" s="16" t="s">
        <v>318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82</v>
      </c>
      <c r="C21131" s="16" t="s">
        <v>319</v>
      </c>
      <c r="D21131" s="17">
        <v>0</v>
      </c>
      <c r="E21131" s="17">
        <v>0</v>
      </c>
      <c r="F21131" s="17">
        <v>0</v>
      </c>
      <c r="G21131" s="17">
        <v>0</v>
      </c>
      <c r="H21131" s="17">
        <v>0</v>
      </c>
    </row>
    <row r="21132" spans="1:8">
      <c r="A21132" s="15">
        <v>21127</v>
      </c>
      <c r="B21132" s="16" t="s">
        <v>82</v>
      </c>
      <c r="C21132" s="16" t="s">
        <v>320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82</v>
      </c>
      <c r="C21133" s="16" t="s">
        <v>321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82</v>
      </c>
      <c r="C21134" s="16" t="s">
        <v>377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82</v>
      </c>
      <c r="C21135" s="16" t="s">
        <v>322</v>
      </c>
      <c r="D21135" s="17">
        <v>0</v>
      </c>
      <c r="E21135" s="17">
        <v>0</v>
      </c>
      <c r="F21135" s="17">
        <v>0</v>
      </c>
      <c r="G21135" s="17">
        <v>0</v>
      </c>
      <c r="H21135" s="17">
        <v>0</v>
      </c>
    </row>
    <row r="21136" spans="1:8">
      <c r="A21136" s="15">
        <v>21131</v>
      </c>
      <c r="B21136" s="16" t="s">
        <v>82</v>
      </c>
      <c r="C21136" s="16" t="s">
        <v>323</v>
      </c>
      <c r="D21136" s="17">
        <v>0</v>
      </c>
      <c r="E21136" s="17">
        <v>0</v>
      </c>
      <c r="F21136" s="17">
        <v>0</v>
      </c>
      <c r="G21136" s="17">
        <v>0</v>
      </c>
      <c r="H21136" s="17">
        <v>0</v>
      </c>
    </row>
    <row r="21137" spans="1:8">
      <c r="A21137" s="15">
        <v>21132</v>
      </c>
      <c r="B21137" s="16" t="s">
        <v>82</v>
      </c>
      <c r="C21137" s="16" t="s">
        <v>324</v>
      </c>
      <c r="D21137" s="17">
        <v>0</v>
      </c>
      <c r="E21137" s="17">
        <v>0</v>
      </c>
      <c r="F21137" s="17">
        <v>0</v>
      </c>
      <c r="G21137" s="17">
        <v>6</v>
      </c>
      <c r="H21137" s="17">
        <v>7</v>
      </c>
    </row>
    <row r="21138" spans="1:8">
      <c r="A21138" s="15">
        <v>21133</v>
      </c>
      <c r="B21138" s="16" t="s">
        <v>82</v>
      </c>
      <c r="C21138" s="16" t="s">
        <v>325</v>
      </c>
      <c r="D21138" s="17">
        <v>5</v>
      </c>
      <c r="E21138" s="17">
        <v>3</v>
      </c>
      <c r="F21138" s="17">
        <v>0</v>
      </c>
      <c r="G21138" s="17">
        <v>0</v>
      </c>
      <c r="H21138" s="17">
        <v>10</v>
      </c>
    </row>
    <row r="21139" spans="1:8">
      <c r="A21139" s="15">
        <v>21134</v>
      </c>
      <c r="B21139" s="16" t="s">
        <v>82</v>
      </c>
      <c r="C21139" s="16" t="s">
        <v>368</v>
      </c>
      <c r="D21139" s="17">
        <v>0</v>
      </c>
      <c r="E21139" s="17">
        <v>0</v>
      </c>
      <c r="F21139" s="17">
        <v>0</v>
      </c>
      <c r="G21139" s="17">
        <v>3</v>
      </c>
      <c r="H21139" s="17">
        <v>7</v>
      </c>
    </row>
    <row r="21140" spans="1:8">
      <c r="A21140" s="15">
        <v>21135</v>
      </c>
      <c r="B21140" s="16" t="s">
        <v>82</v>
      </c>
      <c r="C21140" s="16" t="s">
        <v>326</v>
      </c>
      <c r="D21140" s="17">
        <v>10</v>
      </c>
      <c r="E21140" s="17">
        <v>7</v>
      </c>
      <c r="F21140" s="17">
        <v>40</v>
      </c>
      <c r="G21140" s="17">
        <v>9</v>
      </c>
      <c r="H21140" s="17">
        <v>64</v>
      </c>
    </row>
    <row r="21141" spans="1:8">
      <c r="A21141" s="15">
        <v>21136</v>
      </c>
      <c r="B21141" s="16" t="s">
        <v>82</v>
      </c>
      <c r="C21141" s="16" t="s">
        <v>327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82</v>
      </c>
      <c r="C21142" s="16" t="s">
        <v>328</v>
      </c>
      <c r="D21142" s="17">
        <v>0</v>
      </c>
      <c r="E21142" s="17">
        <v>0</v>
      </c>
      <c r="F21142" s="17">
        <v>0</v>
      </c>
      <c r="G21142" s="17">
        <v>0</v>
      </c>
      <c r="H21142" s="17">
        <v>0</v>
      </c>
    </row>
    <row r="21143" spans="1:8">
      <c r="A21143" s="15">
        <v>21138</v>
      </c>
      <c r="B21143" s="16" t="s">
        <v>82</v>
      </c>
      <c r="C21143" s="16" t="s">
        <v>329</v>
      </c>
      <c r="D21143" s="17">
        <v>0</v>
      </c>
      <c r="E21143" s="17">
        <v>0</v>
      </c>
      <c r="F21143" s="17">
        <v>3</v>
      </c>
      <c r="G21143" s="17">
        <v>0</v>
      </c>
      <c r="H21143" s="17">
        <v>5</v>
      </c>
    </row>
    <row r="21144" spans="1:8">
      <c r="A21144" s="15">
        <v>21139</v>
      </c>
      <c r="B21144" s="16" t="s">
        <v>82</v>
      </c>
      <c r="C21144" s="16" t="s">
        <v>379</v>
      </c>
      <c r="D21144" s="17">
        <v>0</v>
      </c>
      <c r="E21144" s="17">
        <v>0</v>
      </c>
      <c r="F21144" s="17">
        <v>3</v>
      </c>
      <c r="G21144" s="17">
        <v>0</v>
      </c>
      <c r="H21144" s="17">
        <v>4</v>
      </c>
    </row>
    <row r="21145" spans="1:8">
      <c r="A21145" s="15">
        <v>21140</v>
      </c>
      <c r="B21145" s="16" t="s">
        <v>82</v>
      </c>
      <c r="C21145" s="16" t="s">
        <v>369</v>
      </c>
      <c r="D21145" s="17">
        <v>0</v>
      </c>
      <c r="E21145" s="17">
        <v>0</v>
      </c>
      <c r="F21145" s="17">
        <v>14</v>
      </c>
      <c r="G21145" s="17">
        <v>3</v>
      </c>
      <c r="H21145" s="17">
        <v>14</v>
      </c>
    </row>
    <row r="21146" spans="1:8">
      <c r="A21146" s="15">
        <v>21141</v>
      </c>
      <c r="B21146" s="16" t="s">
        <v>82</v>
      </c>
      <c r="C21146" s="16" t="s">
        <v>389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82</v>
      </c>
      <c r="C21147" s="16" t="s">
        <v>390</v>
      </c>
      <c r="D21147" s="17">
        <v>0</v>
      </c>
      <c r="E21147" s="17">
        <v>0</v>
      </c>
      <c r="F21147" s="17">
        <v>0</v>
      </c>
      <c r="G21147" s="17">
        <v>0</v>
      </c>
      <c r="H21147" s="17">
        <v>0</v>
      </c>
    </row>
    <row r="21148" spans="1:8">
      <c r="A21148" s="15">
        <v>21143</v>
      </c>
      <c r="B21148" s="16" t="s">
        <v>82</v>
      </c>
      <c r="C21148" s="16" t="s">
        <v>330</v>
      </c>
      <c r="D21148" s="17">
        <v>0</v>
      </c>
      <c r="E21148" s="17">
        <v>0</v>
      </c>
      <c r="F21148" s="17">
        <v>12</v>
      </c>
      <c r="G21148" s="17">
        <v>12</v>
      </c>
      <c r="H21148" s="17">
        <v>29</v>
      </c>
    </row>
    <row r="21149" spans="1:8">
      <c r="A21149" s="15">
        <v>21144</v>
      </c>
      <c r="B21149" s="16" t="s">
        <v>82</v>
      </c>
      <c r="C21149" s="16" t="s">
        <v>391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82</v>
      </c>
      <c r="C21150" s="16" t="s">
        <v>392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82</v>
      </c>
      <c r="C21151" s="16" t="s">
        <v>393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82</v>
      </c>
      <c r="C21152" s="16" t="s">
        <v>331</v>
      </c>
      <c r="D21152" s="17">
        <v>0</v>
      </c>
      <c r="E21152" s="17">
        <v>0</v>
      </c>
      <c r="F21152" s="17">
        <v>0</v>
      </c>
      <c r="G21152" s="17">
        <v>0</v>
      </c>
      <c r="H21152" s="17">
        <v>0</v>
      </c>
    </row>
    <row r="21153" spans="1:8">
      <c r="A21153" s="15">
        <v>21148</v>
      </c>
      <c r="B21153" s="16" t="s">
        <v>82</v>
      </c>
      <c r="C21153" s="16" t="s">
        <v>394</v>
      </c>
      <c r="D21153" s="17">
        <v>8106</v>
      </c>
      <c r="E21153" s="17">
        <v>5378</v>
      </c>
      <c r="F21153" s="17">
        <v>20002</v>
      </c>
      <c r="G21153" s="17">
        <v>5860</v>
      </c>
      <c r="H21153" s="17">
        <v>39347</v>
      </c>
    </row>
    <row r="21154" spans="1:8">
      <c r="A21154" s="15">
        <v>21149</v>
      </c>
      <c r="B21154" s="16" t="s">
        <v>82</v>
      </c>
      <c r="C21154" s="16" t="s">
        <v>332</v>
      </c>
      <c r="D21154" s="17">
        <v>0</v>
      </c>
      <c r="E21154" s="17">
        <v>0</v>
      </c>
      <c r="F21154" s="17">
        <v>0</v>
      </c>
      <c r="G21154" s="17">
        <v>0</v>
      </c>
      <c r="H21154" s="17">
        <v>0</v>
      </c>
    </row>
    <row r="21155" spans="1:8">
      <c r="A21155" s="15">
        <v>21150</v>
      </c>
      <c r="B21155" s="16" t="s">
        <v>82</v>
      </c>
      <c r="C21155" s="16" t="s">
        <v>333</v>
      </c>
      <c r="D21155" s="17">
        <v>4</v>
      </c>
      <c r="E21155" s="17">
        <v>4</v>
      </c>
      <c r="F21155" s="17">
        <v>12</v>
      </c>
      <c r="G21155" s="17">
        <v>4</v>
      </c>
      <c r="H21155" s="17">
        <v>19</v>
      </c>
    </row>
    <row r="21156" spans="1:8">
      <c r="A21156" s="15">
        <v>21151</v>
      </c>
      <c r="B21156" s="16" t="s">
        <v>83</v>
      </c>
      <c r="C21156" s="16" t="s">
        <v>97</v>
      </c>
      <c r="D21156" s="17">
        <v>7</v>
      </c>
      <c r="E21156" s="17">
        <v>21</v>
      </c>
      <c r="F21156" s="17">
        <v>172</v>
      </c>
      <c r="G21156" s="17">
        <v>13</v>
      </c>
      <c r="H21156" s="17">
        <v>212</v>
      </c>
    </row>
    <row r="21157" spans="1:8">
      <c r="A21157" s="15">
        <v>21152</v>
      </c>
      <c r="B21157" s="16" t="s">
        <v>83</v>
      </c>
      <c r="C21157" s="16" t="s">
        <v>347</v>
      </c>
      <c r="D21157" s="17">
        <v>0</v>
      </c>
      <c r="E21157" s="17">
        <v>0</v>
      </c>
      <c r="F21157" s="17">
        <v>0</v>
      </c>
      <c r="G21157" s="17">
        <v>0</v>
      </c>
      <c r="H21157" s="17">
        <v>0</v>
      </c>
    </row>
    <row r="21158" spans="1:8">
      <c r="A21158" s="15">
        <v>21153</v>
      </c>
      <c r="B21158" s="16" t="s">
        <v>83</v>
      </c>
      <c r="C21158" s="16" t="s">
        <v>98</v>
      </c>
      <c r="D21158" s="17">
        <v>5</v>
      </c>
      <c r="E21158" s="17">
        <v>14</v>
      </c>
      <c r="F21158" s="17">
        <v>74</v>
      </c>
      <c r="G21158" s="17">
        <v>25</v>
      </c>
      <c r="H21158" s="17">
        <v>111</v>
      </c>
    </row>
    <row r="21159" spans="1:8">
      <c r="A21159" s="15">
        <v>21154</v>
      </c>
      <c r="B21159" s="16" t="s">
        <v>83</v>
      </c>
      <c r="C21159" s="16" t="s">
        <v>99</v>
      </c>
      <c r="D21159" s="17">
        <v>0</v>
      </c>
      <c r="E21159" s="17">
        <v>0</v>
      </c>
      <c r="F21159" s="17">
        <v>6</v>
      </c>
      <c r="G21159" s="17">
        <v>0</v>
      </c>
      <c r="H21159" s="17">
        <v>12</v>
      </c>
    </row>
    <row r="21160" spans="1:8">
      <c r="A21160" s="15">
        <v>21155</v>
      </c>
      <c r="B21160" s="16" t="s">
        <v>83</v>
      </c>
      <c r="C21160" s="16" t="s">
        <v>100</v>
      </c>
      <c r="D21160" s="17">
        <v>0</v>
      </c>
      <c r="E21160" s="17">
        <v>0</v>
      </c>
      <c r="F21160" s="17">
        <v>0</v>
      </c>
      <c r="G21160" s="17">
        <v>0</v>
      </c>
      <c r="H21160" s="17">
        <v>0</v>
      </c>
    </row>
    <row r="21161" spans="1:8">
      <c r="A21161" s="15">
        <v>21156</v>
      </c>
      <c r="B21161" s="16" t="s">
        <v>83</v>
      </c>
      <c r="C21161" s="16" t="s">
        <v>101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83</v>
      </c>
      <c r="C21162" s="16" t="s">
        <v>102</v>
      </c>
      <c r="D21162" s="17">
        <v>0</v>
      </c>
      <c r="E21162" s="17">
        <v>0</v>
      </c>
      <c r="F21162" s="17">
        <v>18</v>
      </c>
      <c r="G21162" s="17">
        <v>0</v>
      </c>
      <c r="H21162" s="17">
        <v>18</v>
      </c>
    </row>
    <row r="21163" spans="1:8">
      <c r="A21163" s="15">
        <v>21158</v>
      </c>
      <c r="B21163" s="16" t="s">
        <v>83</v>
      </c>
      <c r="C21163" s="16" t="s">
        <v>103</v>
      </c>
      <c r="D21163" s="17">
        <v>0</v>
      </c>
      <c r="E21163" s="17">
        <v>0</v>
      </c>
      <c r="F21163" s="17">
        <v>0</v>
      </c>
      <c r="G21163" s="17">
        <v>0</v>
      </c>
      <c r="H21163" s="17">
        <v>0</v>
      </c>
    </row>
    <row r="21164" spans="1:8">
      <c r="A21164" s="15">
        <v>21159</v>
      </c>
      <c r="B21164" s="16" t="s">
        <v>83</v>
      </c>
      <c r="C21164" s="16" t="s">
        <v>104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83</v>
      </c>
      <c r="C21165" s="16" t="s">
        <v>105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83</v>
      </c>
      <c r="C21166" s="16" t="s">
        <v>106</v>
      </c>
      <c r="D21166" s="17">
        <v>12</v>
      </c>
      <c r="E21166" s="17">
        <v>9</v>
      </c>
      <c r="F21166" s="17">
        <v>107</v>
      </c>
      <c r="G21166" s="17">
        <v>38</v>
      </c>
      <c r="H21166" s="17">
        <v>165</v>
      </c>
    </row>
    <row r="21167" spans="1:8">
      <c r="A21167" s="15">
        <v>21162</v>
      </c>
      <c r="B21167" s="16" t="s">
        <v>83</v>
      </c>
      <c r="C21167" s="16" t="s">
        <v>107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83</v>
      </c>
      <c r="C21168" s="16" t="s">
        <v>108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83</v>
      </c>
      <c r="C21169" s="16" t="s">
        <v>109</v>
      </c>
      <c r="D21169" s="17">
        <v>0</v>
      </c>
      <c r="E21169" s="17">
        <v>0</v>
      </c>
      <c r="F21169" s="17">
        <v>0</v>
      </c>
      <c r="G21169" s="17">
        <v>0</v>
      </c>
      <c r="H21169" s="17">
        <v>0</v>
      </c>
    </row>
    <row r="21170" spans="1:8">
      <c r="A21170" s="15">
        <v>21165</v>
      </c>
      <c r="B21170" s="16" t="s">
        <v>83</v>
      </c>
      <c r="C21170" s="16" t="s">
        <v>110</v>
      </c>
      <c r="D21170" s="17">
        <v>42396</v>
      </c>
      <c r="E21170" s="17">
        <v>15978</v>
      </c>
      <c r="F21170" s="17">
        <v>49252</v>
      </c>
      <c r="G21170" s="17">
        <v>6915</v>
      </c>
      <c r="H21170" s="17">
        <v>114543</v>
      </c>
    </row>
    <row r="21171" spans="1:8">
      <c r="A21171" s="15">
        <v>21166</v>
      </c>
      <c r="B21171" s="16" t="s">
        <v>83</v>
      </c>
      <c r="C21171" s="16" t="s">
        <v>348</v>
      </c>
      <c r="D21171" s="17">
        <v>0</v>
      </c>
      <c r="E21171" s="17">
        <v>0</v>
      </c>
      <c r="F21171" s="17">
        <v>0</v>
      </c>
      <c r="G21171" s="17">
        <v>0</v>
      </c>
      <c r="H21171" s="17">
        <v>0</v>
      </c>
    </row>
    <row r="21172" spans="1:8">
      <c r="A21172" s="15">
        <v>21167</v>
      </c>
      <c r="B21172" s="16" t="s">
        <v>83</v>
      </c>
      <c r="C21172" s="16" t="s">
        <v>111</v>
      </c>
      <c r="D21172" s="17">
        <v>0</v>
      </c>
      <c r="E21172" s="17">
        <v>0</v>
      </c>
      <c r="F21172" s="17">
        <v>0</v>
      </c>
      <c r="G21172" s="17">
        <v>0</v>
      </c>
      <c r="H21172" s="17">
        <v>0</v>
      </c>
    </row>
    <row r="21173" spans="1:8">
      <c r="A21173" s="15">
        <v>21168</v>
      </c>
      <c r="B21173" s="16" t="s">
        <v>83</v>
      </c>
      <c r="C21173" s="16" t="s">
        <v>112</v>
      </c>
      <c r="D21173" s="17">
        <v>0</v>
      </c>
      <c r="E21173" s="17">
        <v>0</v>
      </c>
      <c r="F21173" s="17">
        <v>0</v>
      </c>
      <c r="G21173" s="17">
        <v>0</v>
      </c>
      <c r="H21173" s="17">
        <v>0</v>
      </c>
    </row>
    <row r="21174" spans="1:8">
      <c r="A21174" s="15">
        <v>21169</v>
      </c>
      <c r="B21174" s="16" t="s">
        <v>83</v>
      </c>
      <c r="C21174" s="16" t="s">
        <v>113</v>
      </c>
      <c r="D21174" s="17">
        <v>3</v>
      </c>
      <c r="E21174" s="17">
        <v>4</v>
      </c>
      <c r="F21174" s="17">
        <v>44</v>
      </c>
      <c r="G21174" s="17">
        <v>55</v>
      </c>
      <c r="H21174" s="17">
        <v>107</v>
      </c>
    </row>
    <row r="21175" spans="1:8">
      <c r="A21175" s="15">
        <v>21170</v>
      </c>
      <c r="B21175" s="16" t="s">
        <v>83</v>
      </c>
      <c r="C21175" s="16" t="s">
        <v>114</v>
      </c>
      <c r="D21175" s="17">
        <v>0</v>
      </c>
      <c r="E21175" s="17">
        <v>0</v>
      </c>
      <c r="F21175" s="17">
        <v>4</v>
      </c>
      <c r="G21175" s="17">
        <v>0</v>
      </c>
      <c r="H21175" s="17">
        <v>4</v>
      </c>
    </row>
    <row r="21176" spans="1:8">
      <c r="A21176" s="15">
        <v>21171</v>
      </c>
      <c r="B21176" s="16" t="s">
        <v>83</v>
      </c>
      <c r="C21176" s="16" t="s">
        <v>115</v>
      </c>
      <c r="D21176" s="17">
        <v>0</v>
      </c>
      <c r="E21176" s="17">
        <v>0</v>
      </c>
      <c r="F21176" s="17">
        <v>0</v>
      </c>
      <c r="G21176" s="17">
        <v>0</v>
      </c>
      <c r="H21176" s="17">
        <v>0</v>
      </c>
    </row>
    <row r="21177" spans="1:8">
      <c r="A21177" s="15">
        <v>21172</v>
      </c>
      <c r="B21177" s="16" t="s">
        <v>83</v>
      </c>
      <c r="C21177" s="16" t="s">
        <v>116</v>
      </c>
      <c r="D21177" s="17">
        <v>14</v>
      </c>
      <c r="E21177" s="17">
        <v>0</v>
      </c>
      <c r="F21177" s="17">
        <v>14</v>
      </c>
      <c r="G21177" s="17">
        <v>0</v>
      </c>
      <c r="H21177" s="17">
        <v>28</v>
      </c>
    </row>
    <row r="21178" spans="1:8">
      <c r="A21178" s="15">
        <v>21173</v>
      </c>
      <c r="B21178" s="16" t="s">
        <v>83</v>
      </c>
      <c r="C21178" s="16" t="s">
        <v>117</v>
      </c>
      <c r="D21178" s="17">
        <v>149</v>
      </c>
      <c r="E21178" s="17">
        <v>108</v>
      </c>
      <c r="F21178" s="17">
        <v>1316</v>
      </c>
      <c r="G21178" s="17">
        <v>11</v>
      </c>
      <c r="H21178" s="17">
        <v>1582</v>
      </c>
    </row>
    <row r="21179" spans="1:8">
      <c r="A21179" s="15">
        <v>21174</v>
      </c>
      <c r="B21179" s="16" t="s">
        <v>83</v>
      </c>
      <c r="C21179" s="16" t="s">
        <v>118</v>
      </c>
      <c r="D21179" s="17">
        <v>0</v>
      </c>
      <c r="E21179" s="17">
        <v>0</v>
      </c>
      <c r="F21179" s="17">
        <v>0</v>
      </c>
      <c r="G21179" s="17">
        <v>0</v>
      </c>
      <c r="H21179" s="17">
        <v>0</v>
      </c>
    </row>
    <row r="21180" spans="1:8">
      <c r="A21180" s="15">
        <v>21175</v>
      </c>
      <c r="B21180" s="16" t="s">
        <v>83</v>
      </c>
      <c r="C21180" s="16" t="s">
        <v>119</v>
      </c>
      <c r="D21180" s="17">
        <v>4</v>
      </c>
      <c r="E21180" s="17">
        <v>0</v>
      </c>
      <c r="F21180" s="17">
        <v>22</v>
      </c>
      <c r="G21180" s="17">
        <v>0</v>
      </c>
      <c r="H21180" s="17">
        <v>31</v>
      </c>
    </row>
    <row r="21181" spans="1:8">
      <c r="A21181" s="15">
        <v>21176</v>
      </c>
      <c r="B21181" s="16" t="s">
        <v>83</v>
      </c>
      <c r="C21181" s="16" t="s">
        <v>120</v>
      </c>
      <c r="D21181" s="17">
        <v>4</v>
      </c>
      <c r="E21181" s="17">
        <v>0</v>
      </c>
      <c r="F21181" s="17">
        <v>33</v>
      </c>
      <c r="G21181" s="17">
        <v>7</v>
      </c>
      <c r="H21181" s="17">
        <v>47</v>
      </c>
    </row>
    <row r="21182" spans="1:8">
      <c r="A21182" s="15">
        <v>21177</v>
      </c>
      <c r="B21182" s="16" t="s">
        <v>83</v>
      </c>
      <c r="C21182" s="16" t="s">
        <v>121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83</v>
      </c>
      <c r="C21183" s="16" t="s">
        <v>122</v>
      </c>
      <c r="D21183" s="17">
        <v>0</v>
      </c>
      <c r="E21183" s="17">
        <v>0</v>
      </c>
      <c r="F21183" s="17">
        <v>4</v>
      </c>
      <c r="G21183" s="17">
        <v>0</v>
      </c>
      <c r="H21183" s="17">
        <v>6</v>
      </c>
    </row>
    <row r="21184" spans="1:8">
      <c r="A21184" s="15">
        <v>21179</v>
      </c>
      <c r="B21184" s="16" t="s">
        <v>83</v>
      </c>
      <c r="C21184" s="16" t="s">
        <v>123</v>
      </c>
      <c r="D21184" s="17">
        <v>0</v>
      </c>
      <c r="E21184" s="17">
        <v>0</v>
      </c>
      <c r="F21184" s="17">
        <v>3</v>
      </c>
      <c r="G21184" s="17">
        <v>0</v>
      </c>
      <c r="H21184" s="17">
        <v>4</v>
      </c>
    </row>
    <row r="21185" spans="1:8">
      <c r="A21185" s="15">
        <v>21180</v>
      </c>
      <c r="B21185" s="16" t="s">
        <v>83</v>
      </c>
      <c r="C21185" s="16" t="s">
        <v>124</v>
      </c>
      <c r="D21185" s="17">
        <v>0</v>
      </c>
      <c r="E21185" s="17">
        <v>0</v>
      </c>
      <c r="F21185" s="17">
        <v>0</v>
      </c>
      <c r="G21185" s="17">
        <v>0</v>
      </c>
      <c r="H21185" s="17">
        <v>0</v>
      </c>
    </row>
    <row r="21186" spans="1:8">
      <c r="A21186" s="15">
        <v>21181</v>
      </c>
      <c r="B21186" s="16" t="s">
        <v>83</v>
      </c>
      <c r="C21186" s="16" t="s">
        <v>380</v>
      </c>
      <c r="D21186" s="17">
        <v>0</v>
      </c>
      <c r="E21186" s="17">
        <v>0</v>
      </c>
      <c r="F21186" s="17">
        <v>3</v>
      </c>
      <c r="G21186" s="17">
        <v>0</v>
      </c>
      <c r="H21186" s="17">
        <v>4</v>
      </c>
    </row>
    <row r="21187" spans="1:8">
      <c r="A21187" s="15">
        <v>21182</v>
      </c>
      <c r="B21187" s="16" t="s">
        <v>83</v>
      </c>
      <c r="C21187" s="16" t="s">
        <v>372</v>
      </c>
      <c r="D21187" s="17">
        <v>0</v>
      </c>
      <c r="E21187" s="17">
        <v>0</v>
      </c>
      <c r="F21187" s="17">
        <v>0</v>
      </c>
      <c r="G21187" s="17">
        <v>0</v>
      </c>
      <c r="H21187" s="17">
        <v>0</v>
      </c>
    </row>
    <row r="21188" spans="1:8">
      <c r="A21188" s="15">
        <v>21183</v>
      </c>
      <c r="B21188" s="16" t="s">
        <v>83</v>
      </c>
      <c r="C21188" s="16" t="s">
        <v>125</v>
      </c>
      <c r="D21188" s="17">
        <v>0</v>
      </c>
      <c r="E21188" s="17">
        <v>17</v>
      </c>
      <c r="F21188" s="17">
        <v>340</v>
      </c>
      <c r="G21188" s="17">
        <v>46</v>
      </c>
      <c r="H21188" s="17">
        <v>403</v>
      </c>
    </row>
    <row r="21189" spans="1:8">
      <c r="A21189" s="15">
        <v>21184</v>
      </c>
      <c r="B21189" s="16" t="s">
        <v>83</v>
      </c>
      <c r="C21189" s="16" t="s">
        <v>126</v>
      </c>
      <c r="D21189" s="17">
        <v>0</v>
      </c>
      <c r="E21189" s="17">
        <v>0</v>
      </c>
      <c r="F21189" s="17">
        <v>10</v>
      </c>
      <c r="G21189" s="17">
        <v>0</v>
      </c>
      <c r="H21189" s="17">
        <v>11</v>
      </c>
    </row>
    <row r="21190" spans="1:8">
      <c r="A21190" s="15">
        <v>21185</v>
      </c>
      <c r="B21190" s="16" t="s">
        <v>83</v>
      </c>
      <c r="C21190" s="16" t="s">
        <v>127</v>
      </c>
      <c r="D21190" s="17">
        <v>14</v>
      </c>
      <c r="E21190" s="17">
        <v>20</v>
      </c>
      <c r="F21190" s="17">
        <v>122</v>
      </c>
      <c r="G21190" s="17">
        <v>7</v>
      </c>
      <c r="H21190" s="17">
        <v>151</v>
      </c>
    </row>
    <row r="21191" spans="1:8">
      <c r="A21191" s="15">
        <v>21186</v>
      </c>
      <c r="B21191" s="16" t="s">
        <v>83</v>
      </c>
      <c r="C21191" s="16" t="s">
        <v>128</v>
      </c>
      <c r="D21191" s="17">
        <v>0</v>
      </c>
      <c r="E21191" s="17">
        <v>0</v>
      </c>
      <c r="F21191" s="17">
        <v>0</v>
      </c>
      <c r="G21191" s="17">
        <v>0</v>
      </c>
      <c r="H21191" s="17">
        <v>0</v>
      </c>
    </row>
    <row r="21192" spans="1:8">
      <c r="A21192" s="15">
        <v>21187</v>
      </c>
      <c r="B21192" s="16" t="s">
        <v>83</v>
      </c>
      <c r="C21192" s="16" t="s">
        <v>129</v>
      </c>
      <c r="D21192" s="17">
        <v>0</v>
      </c>
      <c r="E21192" s="17">
        <v>0</v>
      </c>
      <c r="F21192" s="17">
        <v>14</v>
      </c>
      <c r="G21192" s="17">
        <v>4</v>
      </c>
      <c r="H21192" s="17">
        <v>19</v>
      </c>
    </row>
    <row r="21193" spans="1:8">
      <c r="A21193" s="15">
        <v>21188</v>
      </c>
      <c r="B21193" s="16" t="s">
        <v>83</v>
      </c>
      <c r="C21193" s="16" t="s">
        <v>130</v>
      </c>
      <c r="D21193" s="17">
        <v>0</v>
      </c>
      <c r="E21193" s="17">
        <v>4</v>
      </c>
      <c r="F21193" s="17">
        <v>16</v>
      </c>
      <c r="G21193" s="17">
        <v>9</v>
      </c>
      <c r="H21193" s="17">
        <v>30</v>
      </c>
    </row>
    <row r="21194" spans="1:8">
      <c r="A21194" s="15">
        <v>21189</v>
      </c>
      <c r="B21194" s="16" t="s">
        <v>83</v>
      </c>
      <c r="C21194" s="16" t="s">
        <v>131</v>
      </c>
      <c r="D21194" s="17">
        <v>0</v>
      </c>
      <c r="E21194" s="17">
        <v>0</v>
      </c>
      <c r="F21194" s="17">
        <v>0</v>
      </c>
      <c r="G21194" s="17">
        <v>0</v>
      </c>
      <c r="H21194" s="17">
        <v>0</v>
      </c>
    </row>
    <row r="21195" spans="1:8">
      <c r="A21195" s="15">
        <v>21190</v>
      </c>
      <c r="B21195" s="16" t="s">
        <v>83</v>
      </c>
      <c r="C21195" s="16" t="s">
        <v>132</v>
      </c>
      <c r="D21195" s="17">
        <v>5</v>
      </c>
      <c r="E21195" s="17">
        <v>7</v>
      </c>
      <c r="F21195" s="17">
        <v>24</v>
      </c>
      <c r="G21195" s="17">
        <v>0</v>
      </c>
      <c r="H21195" s="17">
        <v>41</v>
      </c>
    </row>
    <row r="21196" spans="1:8">
      <c r="A21196" s="15">
        <v>21191</v>
      </c>
      <c r="B21196" s="16" t="s">
        <v>83</v>
      </c>
      <c r="C21196" s="16" t="s">
        <v>381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0</v>
      </c>
    </row>
    <row r="21197" spans="1:8">
      <c r="A21197" s="15">
        <v>21192</v>
      </c>
      <c r="B21197" s="16" t="s">
        <v>83</v>
      </c>
      <c r="C21197" s="16" t="s">
        <v>133</v>
      </c>
      <c r="D21197" s="17">
        <v>5</v>
      </c>
      <c r="E21197" s="17">
        <v>7</v>
      </c>
      <c r="F21197" s="17">
        <v>181</v>
      </c>
      <c r="G21197" s="17">
        <v>9</v>
      </c>
      <c r="H21197" s="17">
        <v>204</v>
      </c>
    </row>
    <row r="21198" spans="1:8">
      <c r="A21198" s="15">
        <v>21193</v>
      </c>
      <c r="B21198" s="16" t="s">
        <v>83</v>
      </c>
      <c r="C21198" s="16" t="s">
        <v>134</v>
      </c>
      <c r="D21198" s="17">
        <v>0</v>
      </c>
      <c r="E21198" s="17">
        <v>4</v>
      </c>
      <c r="F21198" s="17">
        <v>8</v>
      </c>
      <c r="G21198" s="17">
        <v>0</v>
      </c>
      <c r="H21198" s="17">
        <v>10</v>
      </c>
    </row>
    <row r="21199" spans="1:8">
      <c r="A21199" s="15">
        <v>21194</v>
      </c>
      <c r="B21199" s="16" t="s">
        <v>83</v>
      </c>
      <c r="C21199" s="16" t="s">
        <v>135</v>
      </c>
      <c r="D21199" s="17">
        <v>35</v>
      </c>
      <c r="E21199" s="17">
        <v>23</v>
      </c>
      <c r="F21199" s="17">
        <v>160</v>
      </c>
      <c r="G21199" s="17">
        <v>13</v>
      </c>
      <c r="H21199" s="17">
        <v>239</v>
      </c>
    </row>
    <row r="21200" spans="1:8">
      <c r="A21200" s="15">
        <v>21195</v>
      </c>
      <c r="B21200" s="16" t="s">
        <v>83</v>
      </c>
      <c r="C21200" s="16" t="s">
        <v>136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83</v>
      </c>
      <c r="C21201" s="16" t="s">
        <v>137</v>
      </c>
      <c r="D21201" s="17">
        <v>0</v>
      </c>
      <c r="E21201" s="17">
        <v>0</v>
      </c>
      <c r="F21201" s="17">
        <v>0</v>
      </c>
      <c r="G21201" s="17">
        <v>0</v>
      </c>
      <c r="H21201" s="17">
        <v>0</v>
      </c>
    </row>
    <row r="21202" spans="1:8">
      <c r="A21202" s="15">
        <v>21197</v>
      </c>
      <c r="B21202" s="16" t="s">
        <v>83</v>
      </c>
      <c r="C21202" s="16" t="s">
        <v>138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83</v>
      </c>
      <c r="C21203" s="16" t="s">
        <v>139</v>
      </c>
      <c r="D21203" s="17">
        <v>0</v>
      </c>
      <c r="E21203" s="17">
        <v>0</v>
      </c>
      <c r="F21203" s="17">
        <v>0</v>
      </c>
      <c r="G21203" s="17">
        <v>0</v>
      </c>
      <c r="H21203" s="17">
        <v>0</v>
      </c>
    </row>
    <row r="21204" spans="1:8">
      <c r="A21204" s="15">
        <v>21199</v>
      </c>
      <c r="B21204" s="16" t="s">
        <v>83</v>
      </c>
      <c r="C21204" s="16" t="s">
        <v>140</v>
      </c>
      <c r="D21204" s="17">
        <v>0</v>
      </c>
      <c r="E21204" s="17">
        <v>0</v>
      </c>
      <c r="F21204" s="17">
        <v>3</v>
      </c>
      <c r="G21204" s="17">
        <v>0</v>
      </c>
      <c r="H21204" s="17">
        <v>5</v>
      </c>
    </row>
    <row r="21205" spans="1:8">
      <c r="A21205" s="15">
        <v>21200</v>
      </c>
      <c r="B21205" s="16" t="s">
        <v>83</v>
      </c>
      <c r="C21205" s="16" t="s">
        <v>141</v>
      </c>
      <c r="D21205" s="17">
        <v>0</v>
      </c>
      <c r="E21205" s="17">
        <v>0</v>
      </c>
      <c r="F21205" s="17">
        <v>0</v>
      </c>
      <c r="G21205" s="17">
        <v>0</v>
      </c>
      <c r="H21205" s="17">
        <v>0</v>
      </c>
    </row>
    <row r="21206" spans="1:8">
      <c r="A21206" s="15">
        <v>21201</v>
      </c>
      <c r="B21206" s="16" t="s">
        <v>83</v>
      </c>
      <c r="C21206" s="16" t="s">
        <v>142</v>
      </c>
      <c r="D21206" s="17">
        <v>0</v>
      </c>
      <c r="E21206" s="17">
        <v>0</v>
      </c>
      <c r="F21206" s="17">
        <v>0</v>
      </c>
      <c r="G21206" s="17">
        <v>0</v>
      </c>
      <c r="H21206" s="17">
        <v>0</v>
      </c>
    </row>
    <row r="21207" spans="1:8">
      <c r="A21207" s="15">
        <v>21202</v>
      </c>
      <c r="B21207" s="16" t="s">
        <v>83</v>
      </c>
      <c r="C21207" s="16" t="s">
        <v>143</v>
      </c>
      <c r="D21207" s="17">
        <v>8</v>
      </c>
      <c r="E21207" s="17">
        <v>10</v>
      </c>
      <c r="F21207" s="17">
        <v>327</v>
      </c>
      <c r="G21207" s="17">
        <v>94</v>
      </c>
      <c r="H21207" s="17">
        <v>438</v>
      </c>
    </row>
    <row r="21208" spans="1:8">
      <c r="A21208" s="15">
        <v>21203</v>
      </c>
      <c r="B21208" s="16" t="s">
        <v>83</v>
      </c>
      <c r="C21208" s="16" t="s">
        <v>144</v>
      </c>
      <c r="D21208" s="17">
        <v>0</v>
      </c>
      <c r="E21208" s="17">
        <v>0</v>
      </c>
      <c r="F21208" s="17">
        <v>0</v>
      </c>
      <c r="G21208" s="17">
        <v>0</v>
      </c>
      <c r="H21208" s="17">
        <v>0</v>
      </c>
    </row>
    <row r="21209" spans="1:8">
      <c r="A21209" s="15">
        <v>21204</v>
      </c>
      <c r="B21209" s="16" t="s">
        <v>83</v>
      </c>
      <c r="C21209" s="16" t="s">
        <v>349</v>
      </c>
      <c r="D21209" s="17">
        <v>319</v>
      </c>
      <c r="E21209" s="17">
        <v>486</v>
      </c>
      <c r="F21209" s="17">
        <v>4446</v>
      </c>
      <c r="G21209" s="17">
        <v>268</v>
      </c>
      <c r="H21209" s="17">
        <v>5525</v>
      </c>
    </row>
    <row r="21210" spans="1:8">
      <c r="A21210" s="15">
        <v>21205</v>
      </c>
      <c r="B21210" s="16" t="s">
        <v>83</v>
      </c>
      <c r="C21210" s="16" t="s">
        <v>145</v>
      </c>
      <c r="D21210" s="17">
        <v>0</v>
      </c>
      <c r="E21210" s="17">
        <v>0</v>
      </c>
      <c r="F21210" s="17">
        <v>0</v>
      </c>
      <c r="G21210" s="17">
        <v>0</v>
      </c>
      <c r="H21210" s="17">
        <v>0</v>
      </c>
    </row>
    <row r="21211" spans="1:8">
      <c r="A21211" s="15">
        <v>21206</v>
      </c>
      <c r="B21211" s="16" t="s">
        <v>83</v>
      </c>
      <c r="C21211" s="16" t="s">
        <v>146</v>
      </c>
      <c r="D21211" s="17">
        <v>9</v>
      </c>
      <c r="E21211" s="17">
        <v>14</v>
      </c>
      <c r="F21211" s="17">
        <v>185</v>
      </c>
      <c r="G21211" s="17">
        <v>18</v>
      </c>
      <c r="H21211" s="17">
        <v>217</v>
      </c>
    </row>
    <row r="21212" spans="1:8">
      <c r="A21212" s="15">
        <v>21207</v>
      </c>
      <c r="B21212" s="16" t="s">
        <v>83</v>
      </c>
      <c r="C21212" s="16" t="s">
        <v>147</v>
      </c>
      <c r="D21212" s="17">
        <v>0</v>
      </c>
      <c r="E21212" s="17">
        <v>0</v>
      </c>
      <c r="F21212" s="17">
        <v>4</v>
      </c>
      <c r="G21212" s="17">
        <v>0</v>
      </c>
      <c r="H21212" s="17">
        <v>4</v>
      </c>
    </row>
    <row r="21213" spans="1:8">
      <c r="A21213" s="15">
        <v>21208</v>
      </c>
      <c r="B21213" s="16" t="s">
        <v>83</v>
      </c>
      <c r="C21213" s="16" t="s">
        <v>148</v>
      </c>
      <c r="D21213" s="17">
        <v>30</v>
      </c>
      <c r="E21213" s="17">
        <v>50</v>
      </c>
      <c r="F21213" s="17">
        <v>101</v>
      </c>
      <c r="G21213" s="17">
        <v>3</v>
      </c>
      <c r="H21213" s="17">
        <v>180</v>
      </c>
    </row>
    <row r="21214" spans="1:8">
      <c r="A21214" s="15">
        <v>21209</v>
      </c>
      <c r="B21214" s="16" t="s">
        <v>83</v>
      </c>
      <c r="C21214" s="16" t="s">
        <v>350</v>
      </c>
      <c r="D21214" s="17">
        <v>17</v>
      </c>
      <c r="E21214" s="17">
        <v>20</v>
      </c>
      <c r="F21214" s="17">
        <v>26</v>
      </c>
      <c r="G21214" s="17">
        <v>0</v>
      </c>
      <c r="H21214" s="17">
        <v>66</v>
      </c>
    </row>
    <row r="21215" spans="1:8">
      <c r="A21215" s="15">
        <v>21210</v>
      </c>
      <c r="B21215" s="16" t="s">
        <v>83</v>
      </c>
      <c r="C21215" s="16" t="s">
        <v>149</v>
      </c>
      <c r="D21215" s="17">
        <v>9</v>
      </c>
      <c r="E21215" s="17">
        <v>21</v>
      </c>
      <c r="F21215" s="17">
        <v>113</v>
      </c>
      <c r="G21215" s="17">
        <v>4</v>
      </c>
      <c r="H21215" s="17">
        <v>143</v>
      </c>
    </row>
    <row r="21216" spans="1:8">
      <c r="A21216" s="15">
        <v>21211</v>
      </c>
      <c r="B21216" s="16" t="s">
        <v>83</v>
      </c>
      <c r="C21216" s="16" t="s">
        <v>150</v>
      </c>
      <c r="D21216" s="17">
        <v>0</v>
      </c>
      <c r="E21216" s="17">
        <v>0</v>
      </c>
      <c r="F21216" s="17">
        <v>4</v>
      </c>
      <c r="G21216" s="17">
        <v>0</v>
      </c>
      <c r="H21216" s="17">
        <v>9</v>
      </c>
    </row>
    <row r="21217" spans="1:8">
      <c r="A21217" s="15">
        <v>21212</v>
      </c>
      <c r="B21217" s="16" t="s">
        <v>83</v>
      </c>
      <c r="C21217" s="16" t="s">
        <v>351</v>
      </c>
      <c r="D21217" s="17">
        <v>0</v>
      </c>
      <c r="E21217" s="17">
        <v>4</v>
      </c>
      <c r="F21217" s="17">
        <v>5</v>
      </c>
      <c r="G21217" s="17">
        <v>0</v>
      </c>
      <c r="H21217" s="17">
        <v>6</v>
      </c>
    </row>
    <row r="21218" spans="1:8">
      <c r="A21218" s="15">
        <v>21213</v>
      </c>
      <c r="B21218" s="16" t="s">
        <v>83</v>
      </c>
      <c r="C21218" s="16" t="s">
        <v>151</v>
      </c>
      <c r="D21218" s="17">
        <v>4</v>
      </c>
      <c r="E21218" s="17">
        <v>6</v>
      </c>
      <c r="F21218" s="17">
        <v>309</v>
      </c>
      <c r="G21218" s="17">
        <v>145</v>
      </c>
      <c r="H21218" s="17">
        <v>462</v>
      </c>
    </row>
    <row r="21219" spans="1:8">
      <c r="A21219" s="15">
        <v>21214</v>
      </c>
      <c r="B21219" s="16" t="s">
        <v>83</v>
      </c>
      <c r="C21219" s="16" t="s">
        <v>152</v>
      </c>
      <c r="D21219" s="17">
        <v>0</v>
      </c>
      <c r="E21219" s="17">
        <v>0</v>
      </c>
      <c r="F21219" s="17">
        <v>11</v>
      </c>
      <c r="G21219" s="17">
        <v>0</v>
      </c>
      <c r="H21219" s="17">
        <v>11</v>
      </c>
    </row>
    <row r="21220" spans="1:8">
      <c r="A21220" s="15">
        <v>21215</v>
      </c>
      <c r="B21220" s="16" t="s">
        <v>83</v>
      </c>
      <c r="C21220" s="16" t="s">
        <v>352</v>
      </c>
      <c r="D21220" s="17">
        <v>0</v>
      </c>
      <c r="E21220" s="17">
        <v>0</v>
      </c>
      <c r="F21220" s="17">
        <v>0</v>
      </c>
      <c r="G21220" s="17">
        <v>0</v>
      </c>
      <c r="H21220" s="17">
        <v>0</v>
      </c>
    </row>
    <row r="21221" spans="1:8">
      <c r="A21221" s="15">
        <v>21216</v>
      </c>
      <c r="B21221" s="16" t="s">
        <v>83</v>
      </c>
      <c r="C21221" s="16" t="s">
        <v>153</v>
      </c>
      <c r="D21221" s="17">
        <v>6</v>
      </c>
      <c r="E21221" s="17">
        <v>5</v>
      </c>
      <c r="F21221" s="17">
        <v>89</v>
      </c>
      <c r="G21221" s="17">
        <v>28</v>
      </c>
      <c r="H21221" s="17">
        <v>123</v>
      </c>
    </row>
    <row r="21222" spans="1:8">
      <c r="A21222" s="15">
        <v>21217</v>
      </c>
      <c r="B21222" s="16" t="s">
        <v>83</v>
      </c>
      <c r="C21222" s="16" t="s">
        <v>154</v>
      </c>
      <c r="D21222" s="17">
        <v>0</v>
      </c>
      <c r="E21222" s="17">
        <v>0</v>
      </c>
      <c r="F21222" s="17">
        <v>26</v>
      </c>
      <c r="G21222" s="17">
        <v>14</v>
      </c>
      <c r="H21222" s="17">
        <v>39</v>
      </c>
    </row>
    <row r="21223" spans="1:8">
      <c r="A21223" s="15">
        <v>21218</v>
      </c>
      <c r="B21223" s="16" t="s">
        <v>83</v>
      </c>
      <c r="C21223" s="16" t="s">
        <v>155</v>
      </c>
      <c r="D21223" s="17">
        <v>9</v>
      </c>
      <c r="E21223" s="17">
        <v>4</v>
      </c>
      <c r="F21223" s="17">
        <v>23</v>
      </c>
      <c r="G21223" s="17">
        <v>3</v>
      </c>
      <c r="H21223" s="17">
        <v>38</v>
      </c>
    </row>
    <row r="21224" spans="1:8">
      <c r="A21224" s="15">
        <v>21219</v>
      </c>
      <c r="B21224" s="16" t="s">
        <v>83</v>
      </c>
      <c r="C21224" s="16" t="s">
        <v>156</v>
      </c>
      <c r="D21224" s="17">
        <v>4</v>
      </c>
      <c r="E21224" s="17">
        <v>0</v>
      </c>
      <c r="F21224" s="17">
        <v>3</v>
      </c>
      <c r="G21224" s="17">
        <v>0</v>
      </c>
      <c r="H21224" s="17">
        <v>10</v>
      </c>
    </row>
    <row r="21225" spans="1:8">
      <c r="A21225" s="15">
        <v>21220</v>
      </c>
      <c r="B21225" s="16" t="s">
        <v>83</v>
      </c>
      <c r="C21225" s="16" t="s">
        <v>157</v>
      </c>
      <c r="D21225" s="17">
        <v>0</v>
      </c>
      <c r="E21225" s="17">
        <v>0</v>
      </c>
      <c r="F21225" s="17">
        <v>0</v>
      </c>
      <c r="G21225" s="17">
        <v>0</v>
      </c>
      <c r="H21225" s="17">
        <v>0</v>
      </c>
    </row>
    <row r="21226" spans="1:8">
      <c r="A21226" s="15">
        <v>21221</v>
      </c>
      <c r="B21226" s="16" t="s">
        <v>83</v>
      </c>
      <c r="C21226" s="16" t="s">
        <v>158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83</v>
      </c>
      <c r="C21227" s="16" t="s">
        <v>159</v>
      </c>
      <c r="D21227" s="17">
        <v>0</v>
      </c>
      <c r="E21227" s="17">
        <v>0</v>
      </c>
      <c r="F21227" s="17">
        <v>10</v>
      </c>
      <c r="G21227" s="17">
        <v>9</v>
      </c>
      <c r="H21227" s="17">
        <v>24</v>
      </c>
    </row>
    <row r="21228" spans="1:8">
      <c r="A21228" s="15">
        <v>21223</v>
      </c>
      <c r="B21228" s="16" t="s">
        <v>83</v>
      </c>
      <c r="C21228" s="16" t="s">
        <v>160</v>
      </c>
      <c r="D21228" s="17">
        <v>0</v>
      </c>
      <c r="E21228" s="17">
        <v>0</v>
      </c>
      <c r="F21228" s="17">
        <v>4</v>
      </c>
      <c r="G21228" s="17">
        <v>0</v>
      </c>
      <c r="H21228" s="17">
        <v>7</v>
      </c>
    </row>
    <row r="21229" spans="1:8">
      <c r="A21229" s="15">
        <v>21224</v>
      </c>
      <c r="B21229" s="16" t="s">
        <v>83</v>
      </c>
      <c r="C21229" s="16" t="s">
        <v>161</v>
      </c>
      <c r="D21229" s="17">
        <v>85</v>
      </c>
      <c r="E21229" s="17">
        <v>48</v>
      </c>
      <c r="F21229" s="17">
        <v>227</v>
      </c>
      <c r="G21229" s="17">
        <v>56</v>
      </c>
      <c r="H21229" s="17">
        <v>422</v>
      </c>
    </row>
    <row r="21230" spans="1:8">
      <c r="A21230" s="15">
        <v>21225</v>
      </c>
      <c r="B21230" s="16" t="s">
        <v>83</v>
      </c>
      <c r="C21230" s="16" t="s">
        <v>162</v>
      </c>
      <c r="D21230" s="17">
        <v>3</v>
      </c>
      <c r="E21230" s="17">
        <v>5</v>
      </c>
      <c r="F21230" s="17">
        <v>249</v>
      </c>
      <c r="G21230" s="17">
        <v>22</v>
      </c>
      <c r="H21230" s="17">
        <v>278</v>
      </c>
    </row>
    <row r="21231" spans="1:8">
      <c r="A21231" s="15">
        <v>21226</v>
      </c>
      <c r="B21231" s="16" t="s">
        <v>83</v>
      </c>
      <c r="C21231" s="16" t="s">
        <v>163</v>
      </c>
      <c r="D21231" s="17">
        <v>421</v>
      </c>
      <c r="E21231" s="17">
        <v>296</v>
      </c>
      <c r="F21231" s="17">
        <v>3010</v>
      </c>
      <c r="G21231" s="17">
        <v>1250</v>
      </c>
      <c r="H21231" s="17">
        <v>4978</v>
      </c>
    </row>
    <row r="21232" spans="1:8">
      <c r="A21232" s="15">
        <v>21227</v>
      </c>
      <c r="B21232" s="16" t="s">
        <v>83</v>
      </c>
      <c r="C21232" s="16" t="s">
        <v>164</v>
      </c>
      <c r="D21232" s="17">
        <v>0</v>
      </c>
      <c r="E21232" s="17">
        <v>0</v>
      </c>
      <c r="F21232" s="17">
        <v>0</v>
      </c>
      <c r="G21232" s="17">
        <v>0</v>
      </c>
      <c r="H21232" s="17">
        <v>0</v>
      </c>
    </row>
    <row r="21233" spans="1:8">
      <c r="A21233" s="15">
        <v>21228</v>
      </c>
      <c r="B21233" s="16" t="s">
        <v>83</v>
      </c>
      <c r="C21233" s="16" t="s">
        <v>165</v>
      </c>
      <c r="D21233" s="17">
        <v>13</v>
      </c>
      <c r="E21233" s="17">
        <v>23</v>
      </c>
      <c r="F21233" s="17">
        <v>206</v>
      </c>
      <c r="G21233" s="17">
        <v>4</v>
      </c>
      <c r="H21233" s="17">
        <v>254</v>
      </c>
    </row>
    <row r="21234" spans="1:8">
      <c r="A21234" s="15">
        <v>21229</v>
      </c>
      <c r="B21234" s="16" t="s">
        <v>83</v>
      </c>
      <c r="C21234" s="16" t="s">
        <v>166</v>
      </c>
      <c r="D21234" s="17">
        <v>0</v>
      </c>
      <c r="E21234" s="17">
        <v>0</v>
      </c>
      <c r="F21234" s="17">
        <v>6</v>
      </c>
      <c r="G21234" s="17">
        <v>0</v>
      </c>
      <c r="H21234" s="17">
        <v>6</v>
      </c>
    </row>
    <row r="21235" spans="1:8">
      <c r="A21235" s="15">
        <v>21230</v>
      </c>
      <c r="B21235" s="16" t="s">
        <v>83</v>
      </c>
      <c r="C21235" s="16" t="s">
        <v>167</v>
      </c>
      <c r="D21235" s="17">
        <v>64</v>
      </c>
      <c r="E21235" s="17">
        <v>116</v>
      </c>
      <c r="F21235" s="17">
        <v>1080</v>
      </c>
      <c r="G21235" s="17">
        <v>19</v>
      </c>
      <c r="H21235" s="17">
        <v>1279</v>
      </c>
    </row>
    <row r="21236" spans="1:8">
      <c r="A21236" s="15">
        <v>21231</v>
      </c>
      <c r="B21236" s="16" t="s">
        <v>83</v>
      </c>
      <c r="C21236" s="16" t="s">
        <v>168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83</v>
      </c>
      <c r="C21237" s="16" t="s">
        <v>353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83</v>
      </c>
      <c r="C21238" s="16" t="s">
        <v>169</v>
      </c>
      <c r="D21238" s="17">
        <v>44</v>
      </c>
      <c r="E21238" s="17">
        <v>74</v>
      </c>
      <c r="F21238" s="17">
        <v>774</v>
      </c>
      <c r="G21238" s="17">
        <v>86</v>
      </c>
      <c r="H21238" s="17">
        <v>979</v>
      </c>
    </row>
    <row r="21239" spans="1:8">
      <c r="A21239" s="15">
        <v>21234</v>
      </c>
      <c r="B21239" s="16" t="s">
        <v>83</v>
      </c>
      <c r="C21239" s="16" t="s">
        <v>170</v>
      </c>
      <c r="D21239" s="17">
        <v>0</v>
      </c>
      <c r="E21239" s="17">
        <v>0</v>
      </c>
      <c r="F21239" s="17">
        <v>27</v>
      </c>
      <c r="G21239" s="17">
        <v>24</v>
      </c>
      <c r="H21239" s="17">
        <v>58</v>
      </c>
    </row>
    <row r="21240" spans="1:8">
      <c r="A21240" s="15">
        <v>21235</v>
      </c>
      <c r="B21240" s="16" t="s">
        <v>83</v>
      </c>
      <c r="C21240" s="16" t="s">
        <v>171</v>
      </c>
      <c r="D21240" s="17">
        <v>15</v>
      </c>
      <c r="E21240" s="17">
        <v>8</v>
      </c>
      <c r="F21240" s="17">
        <v>85</v>
      </c>
      <c r="G21240" s="17">
        <v>13</v>
      </c>
      <c r="H21240" s="17">
        <v>121</v>
      </c>
    </row>
    <row r="21241" spans="1:8">
      <c r="A21241" s="15">
        <v>21236</v>
      </c>
      <c r="B21241" s="16" t="s">
        <v>83</v>
      </c>
      <c r="C21241" s="16" t="s">
        <v>172</v>
      </c>
      <c r="D21241" s="17">
        <v>0</v>
      </c>
      <c r="E21241" s="17">
        <v>0</v>
      </c>
      <c r="F21241" s="17">
        <v>0</v>
      </c>
      <c r="G21241" s="17">
        <v>0</v>
      </c>
      <c r="H21241" s="17">
        <v>0</v>
      </c>
    </row>
    <row r="21242" spans="1:8">
      <c r="A21242" s="15">
        <v>21237</v>
      </c>
      <c r="B21242" s="16" t="s">
        <v>83</v>
      </c>
      <c r="C21242" s="16" t="s">
        <v>173</v>
      </c>
      <c r="D21242" s="17">
        <v>0</v>
      </c>
      <c r="E21242" s="17">
        <v>0</v>
      </c>
      <c r="F21242" s="17">
        <v>0</v>
      </c>
      <c r="G21242" s="17">
        <v>0</v>
      </c>
      <c r="H21242" s="17">
        <v>0</v>
      </c>
    </row>
    <row r="21243" spans="1:8">
      <c r="A21243" s="15">
        <v>21238</v>
      </c>
      <c r="B21243" s="16" t="s">
        <v>83</v>
      </c>
      <c r="C21243" s="16" t="s">
        <v>174</v>
      </c>
      <c r="D21243" s="17">
        <v>0</v>
      </c>
      <c r="E21243" s="17">
        <v>0</v>
      </c>
      <c r="F21243" s="17">
        <v>0</v>
      </c>
      <c r="G21243" s="17">
        <v>0</v>
      </c>
      <c r="H21243" s="17">
        <v>0</v>
      </c>
    </row>
    <row r="21244" spans="1:8">
      <c r="A21244" s="15">
        <v>21239</v>
      </c>
      <c r="B21244" s="16" t="s">
        <v>83</v>
      </c>
      <c r="C21244" s="16" t="s">
        <v>175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83</v>
      </c>
      <c r="C21245" s="16" t="s">
        <v>176</v>
      </c>
      <c r="D21245" s="17">
        <v>0</v>
      </c>
      <c r="E21245" s="17">
        <v>0</v>
      </c>
      <c r="F21245" s="17">
        <v>13</v>
      </c>
      <c r="G21245" s="17">
        <v>11</v>
      </c>
      <c r="H21245" s="17">
        <v>28</v>
      </c>
    </row>
    <row r="21246" spans="1:8">
      <c r="A21246" s="15">
        <v>21241</v>
      </c>
      <c r="B21246" s="16" t="s">
        <v>83</v>
      </c>
      <c r="C21246" s="16" t="s">
        <v>177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83</v>
      </c>
      <c r="C21247" s="16" t="s">
        <v>178</v>
      </c>
      <c r="D21247" s="17">
        <v>18</v>
      </c>
      <c r="E21247" s="17">
        <v>28</v>
      </c>
      <c r="F21247" s="17">
        <v>280</v>
      </c>
      <c r="G21247" s="17">
        <v>261</v>
      </c>
      <c r="H21247" s="17">
        <v>590</v>
      </c>
    </row>
    <row r="21248" spans="1:8">
      <c r="A21248" s="15">
        <v>21243</v>
      </c>
      <c r="B21248" s="16" t="s">
        <v>83</v>
      </c>
      <c r="C21248" s="16" t="s">
        <v>179</v>
      </c>
      <c r="D21248" s="17">
        <v>6</v>
      </c>
      <c r="E21248" s="17">
        <v>15</v>
      </c>
      <c r="F21248" s="17">
        <v>52</v>
      </c>
      <c r="G21248" s="17">
        <v>0</v>
      </c>
      <c r="H21248" s="17">
        <v>79</v>
      </c>
    </row>
    <row r="21249" spans="1:8">
      <c r="A21249" s="15">
        <v>21244</v>
      </c>
      <c r="B21249" s="16" t="s">
        <v>83</v>
      </c>
      <c r="C21249" s="16" t="s">
        <v>180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83</v>
      </c>
      <c r="C21250" s="16" t="s">
        <v>181</v>
      </c>
      <c r="D21250" s="17">
        <v>25</v>
      </c>
      <c r="E21250" s="17">
        <v>13</v>
      </c>
      <c r="F21250" s="17">
        <v>247</v>
      </c>
      <c r="G21250" s="17">
        <v>262</v>
      </c>
      <c r="H21250" s="17">
        <v>545</v>
      </c>
    </row>
    <row r="21251" spans="1:8">
      <c r="A21251" s="15">
        <v>21246</v>
      </c>
      <c r="B21251" s="16" t="s">
        <v>83</v>
      </c>
      <c r="C21251" s="16" t="s">
        <v>182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83</v>
      </c>
      <c r="C21252" s="16" t="s">
        <v>183</v>
      </c>
      <c r="D21252" s="17">
        <v>0</v>
      </c>
      <c r="E21252" s="17">
        <v>0</v>
      </c>
      <c r="F21252" s="17">
        <v>0</v>
      </c>
      <c r="G21252" s="17">
        <v>0</v>
      </c>
      <c r="H21252" s="17">
        <v>0</v>
      </c>
    </row>
    <row r="21253" spans="1:8">
      <c r="A21253" s="15">
        <v>21248</v>
      </c>
      <c r="B21253" s="16" t="s">
        <v>83</v>
      </c>
      <c r="C21253" s="16" t="s">
        <v>184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83</v>
      </c>
      <c r="C21254" s="16" t="s">
        <v>185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83</v>
      </c>
      <c r="C21255" s="16" t="s">
        <v>186</v>
      </c>
      <c r="D21255" s="17">
        <v>0</v>
      </c>
      <c r="E21255" s="17">
        <v>0</v>
      </c>
      <c r="F21255" s="17">
        <v>0</v>
      </c>
      <c r="G21255" s="17">
        <v>0</v>
      </c>
      <c r="H21255" s="17">
        <v>0</v>
      </c>
    </row>
    <row r="21256" spans="1:8">
      <c r="A21256" s="15">
        <v>21251</v>
      </c>
      <c r="B21256" s="16" t="s">
        <v>83</v>
      </c>
      <c r="C21256" s="16" t="s">
        <v>354</v>
      </c>
      <c r="D21256" s="17">
        <v>0</v>
      </c>
      <c r="E21256" s="17">
        <v>0</v>
      </c>
      <c r="F21256" s="17">
        <v>0</v>
      </c>
      <c r="G21256" s="17">
        <v>0</v>
      </c>
      <c r="H21256" s="17">
        <v>0</v>
      </c>
    </row>
    <row r="21257" spans="1:8">
      <c r="A21257" s="15">
        <v>21252</v>
      </c>
      <c r="B21257" s="16" t="s">
        <v>83</v>
      </c>
      <c r="C21257" s="16" t="s">
        <v>187</v>
      </c>
      <c r="D21257" s="17">
        <v>8</v>
      </c>
      <c r="E21257" s="17">
        <v>4</v>
      </c>
      <c r="F21257" s="17">
        <v>0</v>
      </c>
      <c r="G21257" s="17">
        <v>0</v>
      </c>
      <c r="H21257" s="17">
        <v>14</v>
      </c>
    </row>
    <row r="21258" spans="1:8">
      <c r="A21258" s="15">
        <v>21253</v>
      </c>
      <c r="B21258" s="16" t="s">
        <v>83</v>
      </c>
      <c r="C21258" s="16" t="s">
        <v>188</v>
      </c>
      <c r="D21258" s="17">
        <v>0</v>
      </c>
      <c r="E21258" s="17">
        <v>0</v>
      </c>
      <c r="F21258" s="17">
        <v>0</v>
      </c>
      <c r="G21258" s="17">
        <v>0</v>
      </c>
      <c r="H21258" s="17">
        <v>0</v>
      </c>
    </row>
    <row r="21259" spans="1:8">
      <c r="A21259" s="15">
        <v>21254</v>
      </c>
      <c r="B21259" s="16" t="s">
        <v>83</v>
      </c>
      <c r="C21259" s="16" t="s">
        <v>189</v>
      </c>
      <c r="D21259" s="17">
        <v>0</v>
      </c>
      <c r="E21259" s="17">
        <v>0</v>
      </c>
      <c r="F21259" s="17">
        <v>14</v>
      </c>
      <c r="G21259" s="17">
        <v>9</v>
      </c>
      <c r="H21259" s="17">
        <v>22</v>
      </c>
    </row>
    <row r="21260" spans="1:8">
      <c r="A21260" s="15">
        <v>21255</v>
      </c>
      <c r="B21260" s="16" t="s">
        <v>83</v>
      </c>
      <c r="C21260" s="16" t="s">
        <v>190</v>
      </c>
      <c r="D21260" s="17">
        <v>0</v>
      </c>
      <c r="E21260" s="17">
        <v>0</v>
      </c>
      <c r="F21260" s="17">
        <v>0</v>
      </c>
      <c r="G21260" s="17">
        <v>0</v>
      </c>
      <c r="H21260" s="17">
        <v>0</v>
      </c>
    </row>
    <row r="21261" spans="1:8">
      <c r="A21261" s="15">
        <v>21256</v>
      </c>
      <c r="B21261" s="16" t="s">
        <v>83</v>
      </c>
      <c r="C21261" s="16" t="s">
        <v>191</v>
      </c>
      <c r="D21261" s="17">
        <v>0</v>
      </c>
      <c r="E21261" s="17">
        <v>0</v>
      </c>
      <c r="F21261" s="17">
        <v>0</v>
      </c>
      <c r="G21261" s="17">
        <v>0</v>
      </c>
      <c r="H21261" s="17">
        <v>0</v>
      </c>
    </row>
    <row r="21262" spans="1:8">
      <c r="A21262" s="15">
        <v>21257</v>
      </c>
      <c r="B21262" s="16" t="s">
        <v>83</v>
      </c>
      <c r="C21262" s="16" t="s">
        <v>192</v>
      </c>
      <c r="D21262" s="17">
        <v>0</v>
      </c>
      <c r="E21262" s="17">
        <v>0</v>
      </c>
      <c r="F21262" s="17">
        <v>5</v>
      </c>
      <c r="G21262" s="17">
        <v>0</v>
      </c>
      <c r="H21262" s="17">
        <v>5</v>
      </c>
    </row>
    <row r="21263" spans="1:8">
      <c r="A21263" s="15">
        <v>21258</v>
      </c>
      <c r="B21263" s="16" t="s">
        <v>83</v>
      </c>
      <c r="C21263" s="16" t="s">
        <v>355</v>
      </c>
      <c r="D21263" s="17">
        <v>40</v>
      </c>
      <c r="E21263" s="17">
        <v>51</v>
      </c>
      <c r="F21263" s="17">
        <v>475</v>
      </c>
      <c r="G21263" s="17">
        <v>33</v>
      </c>
      <c r="H21263" s="17">
        <v>594</v>
      </c>
    </row>
    <row r="21264" spans="1:8">
      <c r="A21264" s="15">
        <v>21259</v>
      </c>
      <c r="B21264" s="16" t="s">
        <v>83</v>
      </c>
      <c r="C21264" s="16" t="s">
        <v>193</v>
      </c>
      <c r="D21264" s="17">
        <v>5</v>
      </c>
      <c r="E21264" s="17">
        <v>0</v>
      </c>
      <c r="F21264" s="17">
        <v>68</v>
      </c>
      <c r="G21264" s="17">
        <v>29</v>
      </c>
      <c r="H21264" s="17">
        <v>95</v>
      </c>
    </row>
    <row r="21265" spans="1:8">
      <c r="A21265" s="15">
        <v>21260</v>
      </c>
      <c r="B21265" s="16" t="s">
        <v>83</v>
      </c>
      <c r="C21265" s="16" t="s">
        <v>194</v>
      </c>
      <c r="D21265" s="17">
        <v>0</v>
      </c>
      <c r="E21265" s="17">
        <v>0</v>
      </c>
      <c r="F21265" s="17">
        <v>0</v>
      </c>
      <c r="G21265" s="17">
        <v>0</v>
      </c>
      <c r="H21265" s="17">
        <v>6</v>
      </c>
    </row>
    <row r="21266" spans="1:8">
      <c r="A21266" s="15">
        <v>21261</v>
      </c>
      <c r="B21266" s="16" t="s">
        <v>83</v>
      </c>
      <c r="C21266" s="16" t="s">
        <v>195</v>
      </c>
      <c r="D21266" s="17">
        <v>1870</v>
      </c>
      <c r="E21266" s="17">
        <v>1693</v>
      </c>
      <c r="F21266" s="17">
        <v>18292</v>
      </c>
      <c r="G21266" s="17">
        <v>534</v>
      </c>
      <c r="H21266" s="17">
        <v>22395</v>
      </c>
    </row>
    <row r="21267" spans="1:8">
      <c r="A21267" s="15">
        <v>21262</v>
      </c>
      <c r="B21267" s="16" t="s">
        <v>83</v>
      </c>
      <c r="C21267" s="16" t="s">
        <v>196</v>
      </c>
      <c r="D21267" s="17">
        <v>61</v>
      </c>
      <c r="E21267" s="17">
        <v>90</v>
      </c>
      <c r="F21267" s="17">
        <v>1166</v>
      </c>
      <c r="G21267" s="17">
        <v>58</v>
      </c>
      <c r="H21267" s="17">
        <v>1373</v>
      </c>
    </row>
    <row r="21268" spans="1:8">
      <c r="A21268" s="15">
        <v>21263</v>
      </c>
      <c r="B21268" s="16" t="s">
        <v>83</v>
      </c>
      <c r="C21268" s="16" t="s">
        <v>197</v>
      </c>
      <c r="D21268" s="17">
        <v>66</v>
      </c>
      <c r="E21268" s="17">
        <v>42</v>
      </c>
      <c r="F21268" s="17">
        <v>372</v>
      </c>
      <c r="G21268" s="17">
        <v>13</v>
      </c>
      <c r="H21268" s="17">
        <v>487</v>
      </c>
    </row>
    <row r="21269" spans="1:8">
      <c r="A21269" s="15">
        <v>21264</v>
      </c>
      <c r="B21269" s="16" t="s">
        <v>83</v>
      </c>
      <c r="C21269" s="16" t="s">
        <v>198</v>
      </c>
      <c r="D21269" s="17">
        <v>31</v>
      </c>
      <c r="E21269" s="17">
        <v>37</v>
      </c>
      <c r="F21269" s="17">
        <v>195</v>
      </c>
      <c r="G21269" s="17">
        <v>16</v>
      </c>
      <c r="H21269" s="17">
        <v>282</v>
      </c>
    </row>
    <row r="21270" spans="1:8">
      <c r="A21270" s="15">
        <v>21265</v>
      </c>
      <c r="B21270" s="16" t="s">
        <v>83</v>
      </c>
      <c r="C21270" s="16" t="s">
        <v>199</v>
      </c>
      <c r="D21270" s="17">
        <v>32</v>
      </c>
      <c r="E21270" s="17">
        <v>26</v>
      </c>
      <c r="F21270" s="17">
        <v>249</v>
      </c>
      <c r="G21270" s="17">
        <v>70</v>
      </c>
      <c r="H21270" s="17">
        <v>386</v>
      </c>
    </row>
    <row r="21271" spans="1:8">
      <c r="A21271" s="15">
        <v>21266</v>
      </c>
      <c r="B21271" s="16" t="s">
        <v>83</v>
      </c>
      <c r="C21271" s="16" t="s">
        <v>200</v>
      </c>
      <c r="D21271" s="17">
        <v>0</v>
      </c>
      <c r="E21271" s="17">
        <v>0</v>
      </c>
      <c r="F21271" s="17">
        <v>0</v>
      </c>
      <c r="G21271" s="17">
        <v>5</v>
      </c>
      <c r="H21271" s="17">
        <v>7</v>
      </c>
    </row>
    <row r="21272" spans="1:8">
      <c r="A21272" s="15">
        <v>21267</v>
      </c>
      <c r="B21272" s="16" t="s">
        <v>83</v>
      </c>
      <c r="C21272" s="16" t="s">
        <v>201</v>
      </c>
      <c r="D21272" s="17">
        <v>9</v>
      </c>
      <c r="E21272" s="17">
        <v>3</v>
      </c>
      <c r="F21272" s="17">
        <v>30</v>
      </c>
      <c r="G21272" s="17">
        <v>5</v>
      </c>
      <c r="H21272" s="17">
        <v>47</v>
      </c>
    </row>
    <row r="21273" spans="1:8">
      <c r="A21273" s="15">
        <v>21268</v>
      </c>
      <c r="B21273" s="16" t="s">
        <v>83</v>
      </c>
      <c r="C21273" s="16" t="s">
        <v>202</v>
      </c>
      <c r="D21273" s="17">
        <v>25</v>
      </c>
      <c r="E21273" s="17">
        <v>23</v>
      </c>
      <c r="F21273" s="17">
        <v>665</v>
      </c>
      <c r="G21273" s="17">
        <v>1024</v>
      </c>
      <c r="H21273" s="17">
        <v>1736</v>
      </c>
    </row>
    <row r="21274" spans="1:8">
      <c r="A21274" s="15">
        <v>21269</v>
      </c>
      <c r="B21274" s="16" t="s">
        <v>83</v>
      </c>
      <c r="C21274" s="16" t="s">
        <v>203</v>
      </c>
      <c r="D21274" s="17">
        <v>0</v>
      </c>
      <c r="E21274" s="17">
        <v>0</v>
      </c>
      <c r="F21274" s="17">
        <v>4</v>
      </c>
      <c r="G21274" s="17">
        <v>0</v>
      </c>
      <c r="H21274" s="17">
        <v>4</v>
      </c>
    </row>
    <row r="21275" spans="1:8">
      <c r="A21275" s="15">
        <v>21270</v>
      </c>
      <c r="B21275" s="16" t="s">
        <v>83</v>
      </c>
      <c r="C21275" s="16" t="s">
        <v>204</v>
      </c>
      <c r="D21275" s="17">
        <v>27</v>
      </c>
      <c r="E21275" s="17">
        <v>18</v>
      </c>
      <c r="F21275" s="17">
        <v>161</v>
      </c>
      <c r="G21275" s="17">
        <v>11</v>
      </c>
      <c r="H21275" s="17">
        <v>218</v>
      </c>
    </row>
    <row r="21276" spans="1:8">
      <c r="A21276" s="15">
        <v>21271</v>
      </c>
      <c r="B21276" s="16" t="s">
        <v>83</v>
      </c>
      <c r="C21276" s="16" t="s">
        <v>205</v>
      </c>
      <c r="D21276" s="17">
        <v>0</v>
      </c>
      <c r="E21276" s="17">
        <v>0</v>
      </c>
      <c r="F21276" s="17">
        <v>0</v>
      </c>
      <c r="G21276" s="17">
        <v>0</v>
      </c>
      <c r="H21276" s="17">
        <v>0</v>
      </c>
    </row>
    <row r="21277" spans="1:8">
      <c r="A21277" s="15">
        <v>21272</v>
      </c>
      <c r="B21277" s="16" t="s">
        <v>83</v>
      </c>
      <c r="C21277" s="16" t="s">
        <v>356</v>
      </c>
      <c r="D21277" s="17">
        <v>0</v>
      </c>
      <c r="E21277" s="17">
        <v>0</v>
      </c>
      <c r="F21277" s="17">
        <v>7</v>
      </c>
      <c r="G21277" s="17">
        <v>0</v>
      </c>
      <c r="H21277" s="17">
        <v>7</v>
      </c>
    </row>
    <row r="21278" spans="1:8">
      <c r="A21278" s="15">
        <v>21273</v>
      </c>
      <c r="B21278" s="16" t="s">
        <v>83</v>
      </c>
      <c r="C21278" s="16" t="s">
        <v>206</v>
      </c>
      <c r="D21278" s="17">
        <v>8</v>
      </c>
      <c r="E21278" s="17">
        <v>9</v>
      </c>
      <c r="F21278" s="17">
        <v>28</v>
      </c>
      <c r="G21278" s="17">
        <v>0</v>
      </c>
      <c r="H21278" s="17">
        <v>47</v>
      </c>
    </row>
    <row r="21279" spans="1:8">
      <c r="A21279" s="15">
        <v>21274</v>
      </c>
      <c r="B21279" s="16" t="s">
        <v>83</v>
      </c>
      <c r="C21279" s="16" t="s">
        <v>207</v>
      </c>
      <c r="D21279" s="17">
        <v>0</v>
      </c>
      <c r="E21279" s="17">
        <v>0</v>
      </c>
      <c r="F21279" s="17">
        <v>15</v>
      </c>
      <c r="G21279" s="17">
        <v>0</v>
      </c>
      <c r="H21279" s="17">
        <v>15</v>
      </c>
    </row>
    <row r="21280" spans="1:8">
      <c r="A21280" s="15">
        <v>21275</v>
      </c>
      <c r="B21280" s="16" t="s">
        <v>83</v>
      </c>
      <c r="C21280" s="16" t="s">
        <v>208</v>
      </c>
      <c r="D21280" s="17">
        <v>96</v>
      </c>
      <c r="E21280" s="17">
        <v>109</v>
      </c>
      <c r="F21280" s="17">
        <v>178</v>
      </c>
      <c r="G21280" s="17">
        <v>6</v>
      </c>
      <c r="H21280" s="17">
        <v>388</v>
      </c>
    </row>
    <row r="21281" spans="1:8">
      <c r="A21281" s="15">
        <v>21276</v>
      </c>
      <c r="B21281" s="16" t="s">
        <v>83</v>
      </c>
      <c r="C21281" s="16" t="s">
        <v>209</v>
      </c>
      <c r="D21281" s="17">
        <v>0</v>
      </c>
      <c r="E21281" s="17">
        <v>0</v>
      </c>
      <c r="F21281" s="17">
        <v>0</v>
      </c>
      <c r="G21281" s="17">
        <v>0</v>
      </c>
      <c r="H21281" s="17">
        <v>9</v>
      </c>
    </row>
    <row r="21282" spans="1:8">
      <c r="A21282" s="15">
        <v>21277</v>
      </c>
      <c r="B21282" s="16" t="s">
        <v>83</v>
      </c>
      <c r="C21282" s="16" t="s">
        <v>357</v>
      </c>
      <c r="D21282" s="17">
        <v>0</v>
      </c>
      <c r="E21282" s="17">
        <v>0</v>
      </c>
      <c r="F21282" s="17">
        <v>0</v>
      </c>
      <c r="G21282" s="17">
        <v>0</v>
      </c>
      <c r="H21282" s="17">
        <v>0</v>
      </c>
    </row>
    <row r="21283" spans="1:8">
      <c r="A21283" s="15">
        <v>21278</v>
      </c>
      <c r="B21283" s="16" t="s">
        <v>83</v>
      </c>
      <c r="C21283" s="16" t="s">
        <v>358</v>
      </c>
      <c r="D21283" s="17">
        <v>102</v>
      </c>
      <c r="E21283" s="17">
        <v>66</v>
      </c>
      <c r="F21283" s="17">
        <v>526</v>
      </c>
      <c r="G21283" s="17">
        <v>25</v>
      </c>
      <c r="H21283" s="17">
        <v>717</v>
      </c>
    </row>
    <row r="21284" spans="1:8">
      <c r="A21284" s="15">
        <v>21279</v>
      </c>
      <c r="B21284" s="16" t="s">
        <v>83</v>
      </c>
      <c r="C21284" s="16" t="s">
        <v>359</v>
      </c>
      <c r="D21284" s="17">
        <v>4</v>
      </c>
      <c r="E21284" s="17">
        <v>11</v>
      </c>
      <c r="F21284" s="17">
        <v>60</v>
      </c>
      <c r="G21284" s="17">
        <v>7</v>
      </c>
      <c r="H21284" s="17">
        <v>79</v>
      </c>
    </row>
    <row r="21285" spans="1:8">
      <c r="A21285" s="15">
        <v>21280</v>
      </c>
      <c r="B21285" s="16" t="s">
        <v>83</v>
      </c>
      <c r="C21285" s="16" t="s">
        <v>210</v>
      </c>
      <c r="D21285" s="17">
        <v>9</v>
      </c>
      <c r="E21285" s="17">
        <v>4</v>
      </c>
      <c r="F21285" s="17">
        <v>78</v>
      </c>
      <c r="G21285" s="17">
        <v>0</v>
      </c>
      <c r="H21285" s="17">
        <v>94</v>
      </c>
    </row>
    <row r="21286" spans="1:8">
      <c r="A21286" s="15">
        <v>21281</v>
      </c>
      <c r="B21286" s="16" t="s">
        <v>83</v>
      </c>
      <c r="C21286" s="16" t="s">
        <v>360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83</v>
      </c>
      <c r="C21287" s="16" t="s">
        <v>211</v>
      </c>
      <c r="D21287" s="17">
        <v>0</v>
      </c>
      <c r="E21287" s="17">
        <v>0</v>
      </c>
      <c r="F21287" s="17">
        <v>104</v>
      </c>
      <c r="G21287" s="17">
        <v>14</v>
      </c>
      <c r="H21287" s="17">
        <v>127</v>
      </c>
    </row>
    <row r="21288" spans="1:8">
      <c r="A21288" s="15">
        <v>21283</v>
      </c>
      <c r="B21288" s="16" t="s">
        <v>83</v>
      </c>
      <c r="C21288" s="16" t="s">
        <v>212</v>
      </c>
      <c r="D21288" s="17">
        <v>8</v>
      </c>
      <c r="E21288" s="17">
        <v>0</v>
      </c>
      <c r="F21288" s="17">
        <v>9</v>
      </c>
      <c r="G21288" s="17">
        <v>11</v>
      </c>
      <c r="H21288" s="17">
        <v>21</v>
      </c>
    </row>
    <row r="21289" spans="1:8">
      <c r="A21289" s="15">
        <v>21284</v>
      </c>
      <c r="B21289" s="16" t="s">
        <v>83</v>
      </c>
      <c r="C21289" s="16" t="s">
        <v>213</v>
      </c>
      <c r="D21289" s="17">
        <v>42</v>
      </c>
      <c r="E21289" s="17">
        <v>88</v>
      </c>
      <c r="F21289" s="17">
        <v>691</v>
      </c>
      <c r="G21289" s="17">
        <v>65</v>
      </c>
      <c r="H21289" s="17">
        <v>878</v>
      </c>
    </row>
    <row r="21290" spans="1:8">
      <c r="A21290" s="15">
        <v>21285</v>
      </c>
      <c r="B21290" s="16" t="s">
        <v>83</v>
      </c>
      <c r="C21290" s="16" t="s">
        <v>214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83</v>
      </c>
      <c r="C21291" s="16" t="s">
        <v>215</v>
      </c>
      <c r="D21291" s="17">
        <v>3</v>
      </c>
      <c r="E21291" s="17">
        <v>14</v>
      </c>
      <c r="F21291" s="17">
        <v>41</v>
      </c>
      <c r="G21291" s="17">
        <v>0</v>
      </c>
      <c r="H21291" s="17">
        <v>62</v>
      </c>
    </row>
    <row r="21292" spans="1:8">
      <c r="A21292" s="15">
        <v>21287</v>
      </c>
      <c r="B21292" s="16" t="s">
        <v>83</v>
      </c>
      <c r="C21292" s="16" t="s">
        <v>216</v>
      </c>
      <c r="D21292" s="17">
        <v>16</v>
      </c>
      <c r="E21292" s="17">
        <v>0</v>
      </c>
      <c r="F21292" s="17">
        <v>56</v>
      </c>
      <c r="G21292" s="17">
        <v>23</v>
      </c>
      <c r="H21292" s="17">
        <v>98</v>
      </c>
    </row>
    <row r="21293" spans="1:8">
      <c r="A21293" s="15">
        <v>21288</v>
      </c>
      <c r="B21293" s="16" t="s">
        <v>83</v>
      </c>
      <c r="C21293" s="16" t="s">
        <v>217</v>
      </c>
      <c r="D21293" s="17">
        <v>0</v>
      </c>
      <c r="E21293" s="17">
        <v>0</v>
      </c>
      <c r="F21293" s="17">
        <v>0</v>
      </c>
      <c r="G21293" s="17">
        <v>0</v>
      </c>
      <c r="H21293" s="17">
        <v>0</v>
      </c>
    </row>
    <row r="21294" spans="1:8">
      <c r="A21294" s="15">
        <v>21289</v>
      </c>
      <c r="B21294" s="16" t="s">
        <v>83</v>
      </c>
      <c r="C21294" s="16" t="s">
        <v>218</v>
      </c>
      <c r="D21294" s="17">
        <v>0</v>
      </c>
      <c r="E21294" s="17">
        <v>0</v>
      </c>
      <c r="F21294" s="17">
        <v>9</v>
      </c>
      <c r="G21294" s="17">
        <v>0</v>
      </c>
      <c r="H21294" s="17">
        <v>13</v>
      </c>
    </row>
    <row r="21295" spans="1:8">
      <c r="A21295" s="15">
        <v>21290</v>
      </c>
      <c r="B21295" s="16" t="s">
        <v>83</v>
      </c>
      <c r="C21295" s="16" t="s">
        <v>219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83</v>
      </c>
      <c r="C21296" s="16" t="s">
        <v>361</v>
      </c>
      <c r="D21296" s="17">
        <v>0</v>
      </c>
      <c r="E21296" s="17">
        <v>4</v>
      </c>
      <c r="F21296" s="17">
        <v>16</v>
      </c>
      <c r="G21296" s="17">
        <v>0</v>
      </c>
      <c r="H21296" s="17">
        <v>22</v>
      </c>
    </row>
    <row r="21297" spans="1:8">
      <c r="A21297" s="15">
        <v>21292</v>
      </c>
      <c r="B21297" s="16" t="s">
        <v>83</v>
      </c>
      <c r="C21297" s="16" t="s">
        <v>220</v>
      </c>
      <c r="D21297" s="17">
        <v>0</v>
      </c>
      <c r="E21297" s="17">
        <v>0</v>
      </c>
      <c r="F21297" s="17">
        <v>4</v>
      </c>
      <c r="G21297" s="17">
        <v>0</v>
      </c>
      <c r="H21297" s="17">
        <v>4</v>
      </c>
    </row>
    <row r="21298" spans="1:8">
      <c r="A21298" s="15">
        <v>21293</v>
      </c>
      <c r="B21298" s="16" t="s">
        <v>83</v>
      </c>
      <c r="C21298" s="16" t="s">
        <v>221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83</v>
      </c>
      <c r="C21299" s="16" t="s">
        <v>222</v>
      </c>
      <c r="D21299" s="17">
        <v>13</v>
      </c>
      <c r="E21299" s="17">
        <v>5</v>
      </c>
      <c r="F21299" s="17">
        <v>0</v>
      </c>
      <c r="G21299" s="17">
        <v>0</v>
      </c>
      <c r="H21299" s="17">
        <v>23</v>
      </c>
    </row>
    <row r="21300" spans="1:8">
      <c r="A21300" s="15">
        <v>21295</v>
      </c>
      <c r="B21300" s="16" t="s">
        <v>83</v>
      </c>
      <c r="C21300" s="16" t="s">
        <v>223</v>
      </c>
      <c r="D21300" s="17">
        <v>268</v>
      </c>
      <c r="E21300" s="17">
        <v>205</v>
      </c>
      <c r="F21300" s="17">
        <v>1464</v>
      </c>
      <c r="G21300" s="17">
        <v>125</v>
      </c>
      <c r="H21300" s="17">
        <v>2058</v>
      </c>
    </row>
    <row r="21301" spans="1:8">
      <c r="A21301" s="15">
        <v>21296</v>
      </c>
      <c r="B21301" s="16" t="s">
        <v>83</v>
      </c>
      <c r="C21301" s="16" t="s">
        <v>224</v>
      </c>
      <c r="D21301" s="17">
        <v>0</v>
      </c>
      <c r="E21301" s="17">
        <v>0</v>
      </c>
      <c r="F21301" s="17">
        <v>0</v>
      </c>
      <c r="G21301" s="17">
        <v>0</v>
      </c>
      <c r="H21301" s="17">
        <v>0</v>
      </c>
    </row>
    <row r="21302" spans="1:8">
      <c r="A21302" s="15">
        <v>21297</v>
      </c>
      <c r="B21302" s="16" t="s">
        <v>83</v>
      </c>
      <c r="C21302" s="16" t="s">
        <v>225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83</v>
      </c>
      <c r="C21303" s="16" t="s">
        <v>226</v>
      </c>
      <c r="D21303" s="17">
        <v>5</v>
      </c>
      <c r="E21303" s="17">
        <v>17</v>
      </c>
      <c r="F21303" s="17">
        <v>563</v>
      </c>
      <c r="G21303" s="17">
        <v>529</v>
      </c>
      <c r="H21303" s="17">
        <v>1114</v>
      </c>
    </row>
    <row r="21304" spans="1:8">
      <c r="A21304" s="15">
        <v>21299</v>
      </c>
      <c r="B21304" s="16" t="s">
        <v>83</v>
      </c>
      <c r="C21304" s="16" t="s">
        <v>227</v>
      </c>
      <c r="D21304" s="17">
        <v>0</v>
      </c>
      <c r="E21304" s="17">
        <v>0</v>
      </c>
      <c r="F21304" s="17">
        <v>0</v>
      </c>
      <c r="G21304" s="17">
        <v>0</v>
      </c>
      <c r="H21304" s="17">
        <v>0</v>
      </c>
    </row>
    <row r="21305" spans="1:8">
      <c r="A21305" s="15">
        <v>21300</v>
      </c>
      <c r="B21305" s="16" t="s">
        <v>83</v>
      </c>
      <c r="C21305" s="16" t="s">
        <v>228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83</v>
      </c>
      <c r="C21306" s="16" t="s">
        <v>373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83</v>
      </c>
      <c r="C21307" s="16" t="s">
        <v>229</v>
      </c>
      <c r="D21307" s="17">
        <v>0</v>
      </c>
      <c r="E21307" s="17">
        <v>0</v>
      </c>
      <c r="F21307" s="17">
        <v>0</v>
      </c>
      <c r="G21307" s="17">
        <v>0</v>
      </c>
      <c r="H21307" s="17">
        <v>0</v>
      </c>
    </row>
    <row r="21308" spans="1:8">
      <c r="A21308" s="15">
        <v>21303</v>
      </c>
      <c r="B21308" s="16" t="s">
        <v>83</v>
      </c>
      <c r="C21308" s="16" t="s">
        <v>230</v>
      </c>
      <c r="D21308" s="17">
        <v>26</v>
      </c>
      <c r="E21308" s="17">
        <v>44</v>
      </c>
      <c r="F21308" s="17">
        <v>452</v>
      </c>
      <c r="G21308" s="17">
        <v>51</v>
      </c>
      <c r="H21308" s="17">
        <v>572</v>
      </c>
    </row>
    <row r="21309" spans="1:8">
      <c r="A21309" s="15">
        <v>21304</v>
      </c>
      <c r="B21309" s="16" t="s">
        <v>83</v>
      </c>
      <c r="C21309" s="16" t="s">
        <v>231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83</v>
      </c>
      <c r="C21310" s="16" t="s">
        <v>232</v>
      </c>
      <c r="D21310" s="17">
        <v>0</v>
      </c>
      <c r="E21310" s="17">
        <v>0</v>
      </c>
      <c r="F21310" s="17">
        <v>0</v>
      </c>
      <c r="G21310" s="17">
        <v>0</v>
      </c>
      <c r="H21310" s="17">
        <v>0</v>
      </c>
    </row>
    <row r="21311" spans="1:8">
      <c r="A21311" s="15">
        <v>21306</v>
      </c>
      <c r="B21311" s="16" t="s">
        <v>83</v>
      </c>
      <c r="C21311" s="16" t="s">
        <v>233</v>
      </c>
      <c r="D21311" s="17">
        <v>7</v>
      </c>
      <c r="E21311" s="17">
        <v>3</v>
      </c>
      <c r="F21311" s="17">
        <v>40</v>
      </c>
      <c r="G21311" s="17">
        <v>0</v>
      </c>
      <c r="H21311" s="17">
        <v>52</v>
      </c>
    </row>
    <row r="21312" spans="1:8">
      <c r="A21312" s="15">
        <v>21307</v>
      </c>
      <c r="B21312" s="16" t="s">
        <v>83</v>
      </c>
      <c r="C21312" s="16" t="s">
        <v>362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83</v>
      </c>
      <c r="C21313" s="16" t="s">
        <v>234</v>
      </c>
      <c r="D21313" s="17">
        <v>0</v>
      </c>
      <c r="E21313" s="17">
        <v>0</v>
      </c>
      <c r="F21313" s="17">
        <v>0</v>
      </c>
      <c r="G21313" s="17">
        <v>0</v>
      </c>
      <c r="H21313" s="17">
        <v>0</v>
      </c>
    </row>
    <row r="21314" spans="1:8">
      <c r="A21314" s="15">
        <v>21309</v>
      </c>
      <c r="B21314" s="16" t="s">
        <v>83</v>
      </c>
      <c r="C21314" s="16" t="s">
        <v>235</v>
      </c>
      <c r="D21314" s="17">
        <v>0</v>
      </c>
      <c r="E21314" s="17">
        <v>0</v>
      </c>
      <c r="F21314" s="17">
        <v>0</v>
      </c>
      <c r="G21314" s="17">
        <v>0</v>
      </c>
      <c r="H21314" s="17">
        <v>0</v>
      </c>
    </row>
    <row r="21315" spans="1:8">
      <c r="A21315" s="15">
        <v>21310</v>
      </c>
      <c r="B21315" s="16" t="s">
        <v>83</v>
      </c>
      <c r="C21315" s="16" t="s">
        <v>236</v>
      </c>
      <c r="D21315" s="17">
        <v>0</v>
      </c>
      <c r="E21315" s="17">
        <v>0</v>
      </c>
      <c r="F21315" s="17">
        <v>8</v>
      </c>
      <c r="G21315" s="17">
        <v>0</v>
      </c>
      <c r="H21315" s="17">
        <v>10</v>
      </c>
    </row>
    <row r="21316" spans="1:8">
      <c r="A21316" s="15">
        <v>21311</v>
      </c>
      <c r="B21316" s="16" t="s">
        <v>83</v>
      </c>
      <c r="C21316" s="16" t="s">
        <v>237</v>
      </c>
      <c r="D21316" s="17">
        <v>0</v>
      </c>
      <c r="E21316" s="17">
        <v>0</v>
      </c>
      <c r="F21316" s="17">
        <v>0</v>
      </c>
      <c r="G21316" s="17">
        <v>0</v>
      </c>
      <c r="H21316" s="17">
        <v>0</v>
      </c>
    </row>
    <row r="21317" spans="1:8">
      <c r="A21317" s="15">
        <v>21312</v>
      </c>
      <c r="B21317" s="16" t="s">
        <v>83</v>
      </c>
      <c r="C21317" s="16" t="s">
        <v>238</v>
      </c>
      <c r="D21317" s="17">
        <v>0</v>
      </c>
      <c r="E21317" s="17">
        <v>0</v>
      </c>
      <c r="F21317" s="17">
        <v>3</v>
      </c>
      <c r="G21317" s="17">
        <v>0</v>
      </c>
      <c r="H21317" s="17">
        <v>3</v>
      </c>
    </row>
    <row r="21318" spans="1:8">
      <c r="A21318" s="15">
        <v>21313</v>
      </c>
      <c r="B21318" s="16" t="s">
        <v>83</v>
      </c>
      <c r="C21318" s="16" t="s">
        <v>239</v>
      </c>
      <c r="D21318" s="17">
        <v>0</v>
      </c>
      <c r="E21318" s="17">
        <v>0</v>
      </c>
      <c r="F21318" s="17">
        <v>24</v>
      </c>
      <c r="G21318" s="17">
        <v>6</v>
      </c>
      <c r="H21318" s="17">
        <v>31</v>
      </c>
    </row>
    <row r="21319" spans="1:8">
      <c r="A21319" s="15">
        <v>21314</v>
      </c>
      <c r="B21319" s="16" t="s">
        <v>83</v>
      </c>
      <c r="C21319" s="16" t="s">
        <v>374</v>
      </c>
      <c r="D21319" s="17">
        <v>0</v>
      </c>
      <c r="E21319" s="17">
        <v>0</v>
      </c>
      <c r="F21319" s="17">
        <v>0</v>
      </c>
      <c r="G21319" s="17">
        <v>0</v>
      </c>
      <c r="H21319" s="17">
        <v>0</v>
      </c>
    </row>
    <row r="21320" spans="1:8">
      <c r="A21320" s="15">
        <v>21315</v>
      </c>
      <c r="B21320" s="16" t="s">
        <v>83</v>
      </c>
      <c r="C21320" s="16" t="s">
        <v>240</v>
      </c>
      <c r="D21320" s="17">
        <v>0</v>
      </c>
      <c r="E21320" s="17">
        <v>3</v>
      </c>
      <c r="F21320" s="17">
        <v>33</v>
      </c>
      <c r="G21320" s="17">
        <v>0</v>
      </c>
      <c r="H21320" s="17">
        <v>37</v>
      </c>
    </row>
    <row r="21321" spans="1:8">
      <c r="A21321" s="15">
        <v>21316</v>
      </c>
      <c r="B21321" s="16" t="s">
        <v>83</v>
      </c>
      <c r="C21321" s="16" t="s">
        <v>241</v>
      </c>
      <c r="D21321" s="17">
        <v>11</v>
      </c>
      <c r="E21321" s="17">
        <v>0</v>
      </c>
      <c r="F21321" s="17">
        <v>13</v>
      </c>
      <c r="G21321" s="17">
        <v>0</v>
      </c>
      <c r="H21321" s="17">
        <v>20</v>
      </c>
    </row>
    <row r="21322" spans="1:8">
      <c r="A21322" s="15">
        <v>21317</v>
      </c>
      <c r="B21322" s="16" t="s">
        <v>83</v>
      </c>
      <c r="C21322" s="16" t="s">
        <v>382</v>
      </c>
      <c r="D21322" s="17">
        <v>104</v>
      </c>
      <c r="E21322" s="17">
        <v>312</v>
      </c>
      <c r="F21322" s="17">
        <v>1473</v>
      </c>
      <c r="G21322" s="17">
        <v>127</v>
      </c>
      <c r="H21322" s="17">
        <v>2018</v>
      </c>
    </row>
    <row r="21323" spans="1:8">
      <c r="A21323" s="15">
        <v>21318</v>
      </c>
      <c r="B21323" s="16" t="s">
        <v>83</v>
      </c>
      <c r="C21323" s="16" t="s">
        <v>242</v>
      </c>
      <c r="D21323" s="17">
        <v>3</v>
      </c>
      <c r="E21323" s="17">
        <v>0</v>
      </c>
      <c r="F21323" s="17">
        <v>8</v>
      </c>
      <c r="G21323" s="17">
        <v>0</v>
      </c>
      <c r="H21323" s="17">
        <v>13</v>
      </c>
    </row>
    <row r="21324" spans="1:8">
      <c r="A21324" s="15">
        <v>21319</v>
      </c>
      <c r="B21324" s="16" t="s">
        <v>83</v>
      </c>
      <c r="C21324" s="16" t="s">
        <v>243</v>
      </c>
      <c r="D21324" s="17">
        <v>4</v>
      </c>
      <c r="E21324" s="17">
        <v>7</v>
      </c>
      <c r="F21324" s="17">
        <v>9</v>
      </c>
      <c r="G21324" s="17">
        <v>0</v>
      </c>
      <c r="H21324" s="17">
        <v>11</v>
      </c>
    </row>
    <row r="21325" spans="1:8">
      <c r="A21325" s="15">
        <v>21320</v>
      </c>
      <c r="B21325" s="16" t="s">
        <v>83</v>
      </c>
      <c r="C21325" s="16" t="s">
        <v>244</v>
      </c>
      <c r="D21325" s="17">
        <v>32</v>
      </c>
      <c r="E21325" s="17">
        <v>53</v>
      </c>
      <c r="F21325" s="17">
        <v>345</v>
      </c>
      <c r="G21325" s="17">
        <v>11</v>
      </c>
      <c r="H21325" s="17">
        <v>436</v>
      </c>
    </row>
    <row r="21326" spans="1:8">
      <c r="A21326" s="15">
        <v>21321</v>
      </c>
      <c r="B21326" s="16" t="s">
        <v>83</v>
      </c>
      <c r="C21326" s="16" t="s">
        <v>245</v>
      </c>
      <c r="D21326" s="17">
        <v>9</v>
      </c>
      <c r="E21326" s="17">
        <v>5</v>
      </c>
      <c r="F21326" s="17">
        <v>132</v>
      </c>
      <c r="G21326" s="17">
        <v>141</v>
      </c>
      <c r="H21326" s="17">
        <v>284</v>
      </c>
    </row>
    <row r="21327" spans="1:8">
      <c r="A21327" s="15">
        <v>21322</v>
      </c>
      <c r="B21327" s="16" t="s">
        <v>83</v>
      </c>
      <c r="C21327" s="16" t="s">
        <v>246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83</v>
      </c>
      <c r="C21328" s="16" t="s">
        <v>247</v>
      </c>
      <c r="D21328" s="17">
        <v>1731</v>
      </c>
      <c r="E21328" s="17">
        <v>1330</v>
      </c>
      <c r="F21328" s="17">
        <v>4413</v>
      </c>
      <c r="G21328" s="17">
        <v>243</v>
      </c>
      <c r="H21328" s="17">
        <v>7711</v>
      </c>
    </row>
    <row r="21329" spans="1:8">
      <c r="A21329" s="15">
        <v>21324</v>
      </c>
      <c r="B21329" s="16" t="s">
        <v>83</v>
      </c>
      <c r="C21329" s="16" t="s">
        <v>248</v>
      </c>
      <c r="D21329" s="17">
        <v>0</v>
      </c>
      <c r="E21329" s="17">
        <v>0</v>
      </c>
      <c r="F21329" s="17">
        <v>0</v>
      </c>
      <c r="G21329" s="17">
        <v>0</v>
      </c>
      <c r="H21329" s="17">
        <v>0</v>
      </c>
    </row>
    <row r="21330" spans="1:8">
      <c r="A21330" s="15">
        <v>21325</v>
      </c>
      <c r="B21330" s="16" t="s">
        <v>83</v>
      </c>
      <c r="C21330" s="16" t="s">
        <v>249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83</v>
      </c>
      <c r="C21331" s="16" t="s">
        <v>250</v>
      </c>
      <c r="D21331" s="17">
        <v>19</v>
      </c>
      <c r="E21331" s="17">
        <v>22</v>
      </c>
      <c r="F21331" s="17">
        <v>167</v>
      </c>
      <c r="G21331" s="17">
        <v>0</v>
      </c>
      <c r="H21331" s="17">
        <v>209</v>
      </c>
    </row>
    <row r="21332" spans="1:8">
      <c r="A21332" s="15">
        <v>21327</v>
      </c>
      <c r="B21332" s="16" t="s">
        <v>83</v>
      </c>
      <c r="C21332" s="16" t="s">
        <v>251</v>
      </c>
      <c r="D21332" s="17">
        <v>0</v>
      </c>
      <c r="E21332" s="17">
        <v>0</v>
      </c>
      <c r="F21332" s="17">
        <v>17</v>
      </c>
      <c r="G21332" s="17">
        <v>0</v>
      </c>
      <c r="H21332" s="17">
        <v>13</v>
      </c>
    </row>
    <row r="21333" spans="1:8">
      <c r="A21333" s="15">
        <v>21328</v>
      </c>
      <c r="B21333" s="16" t="s">
        <v>83</v>
      </c>
      <c r="C21333" s="16" t="s">
        <v>252</v>
      </c>
      <c r="D21333" s="17">
        <v>0</v>
      </c>
      <c r="E21333" s="17">
        <v>0</v>
      </c>
      <c r="F21333" s="17">
        <v>0</v>
      </c>
      <c r="G21333" s="17">
        <v>0</v>
      </c>
      <c r="H21333" s="17">
        <v>0</v>
      </c>
    </row>
    <row r="21334" spans="1:8">
      <c r="A21334" s="15">
        <v>21329</v>
      </c>
      <c r="B21334" s="16" t="s">
        <v>83</v>
      </c>
      <c r="C21334" s="16" t="s">
        <v>253</v>
      </c>
      <c r="D21334" s="17">
        <v>0</v>
      </c>
      <c r="E21334" s="17">
        <v>0</v>
      </c>
      <c r="F21334" s="17">
        <v>0</v>
      </c>
      <c r="G21334" s="17">
        <v>0</v>
      </c>
      <c r="H21334" s="17">
        <v>4</v>
      </c>
    </row>
    <row r="21335" spans="1:8">
      <c r="A21335" s="15">
        <v>21330</v>
      </c>
      <c r="B21335" s="16" t="s">
        <v>83</v>
      </c>
      <c r="C21335" s="16" t="s">
        <v>254</v>
      </c>
      <c r="D21335" s="17">
        <v>0</v>
      </c>
      <c r="E21335" s="17">
        <v>0</v>
      </c>
      <c r="F21335" s="17">
        <v>5</v>
      </c>
      <c r="G21335" s="17">
        <v>0</v>
      </c>
      <c r="H21335" s="17">
        <v>8</v>
      </c>
    </row>
    <row r="21336" spans="1:8">
      <c r="A21336" s="15">
        <v>21331</v>
      </c>
      <c r="B21336" s="16" t="s">
        <v>83</v>
      </c>
      <c r="C21336" s="16" t="s">
        <v>255</v>
      </c>
      <c r="D21336" s="17">
        <v>0</v>
      </c>
      <c r="E21336" s="17">
        <v>0</v>
      </c>
      <c r="F21336" s="17">
        <v>0</v>
      </c>
      <c r="G21336" s="17">
        <v>0</v>
      </c>
      <c r="H21336" s="17">
        <v>0</v>
      </c>
    </row>
    <row r="21337" spans="1:8">
      <c r="A21337" s="15">
        <v>21332</v>
      </c>
      <c r="B21337" s="16" t="s">
        <v>83</v>
      </c>
      <c r="C21337" s="16" t="s">
        <v>256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83</v>
      </c>
      <c r="C21338" s="16" t="s">
        <v>257</v>
      </c>
      <c r="D21338" s="17">
        <v>0</v>
      </c>
      <c r="E21338" s="17">
        <v>0</v>
      </c>
      <c r="F21338" s="17">
        <v>0</v>
      </c>
      <c r="G21338" s="17">
        <v>0</v>
      </c>
      <c r="H21338" s="17">
        <v>0</v>
      </c>
    </row>
    <row r="21339" spans="1:8">
      <c r="A21339" s="15">
        <v>21334</v>
      </c>
      <c r="B21339" s="16" t="s">
        <v>83</v>
      </c>
      <c r="C21339" s="16" t="s">
        <v>258</v>
      </c>
      <c r="D21339" s="17">
        <v>13</v>
      </c>
      <c r="E21339" s="17">
        <v>12</v>
      </c>
      <c r="F21339" s="17">
        <v>126</v>
      </c>
      <c r="G21339" s="17">
        <v>67</v>
      </c>
      <c r="H21339" s="17">
        <v>218</v>
      </c>
    </row>
    <row r="21340" spans="1:8">
      <c r="A21340" s="15">
        <v>21335</v>
      </c>
      <c r="B21340" s="16" t="s">
        <v>83</v>
      </c>
      <c r="C21340" s="16" t="s">
        <v>259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83</v>
      </c>
      <c r="C21341" s="16" t="s">
        <v>260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83</v>
      </c>
      <c r="C21342" s="16" t="s">
        <v>261</v>
      </c>
      <c r="D21342" s="17">
        <v>0</v>
      </c>
      <c r="E21342" s="17">
        <v>0</v>
      </c>
      <c r="F21342" s="17">
        <v>11</v>
      </c>
      <c r="G21342" s="17">
        <v>0</v>
      </c>
      <c r="H21342" s="17">
        <v>13</v>
      </c>
    </row>
    <row r="21343" spans="1:8">
      <c r="A21343" s="15">
        <v>21338</v>
      </c>
      <c r="B21343" s="16" t="s">
        <v>83</v>
      </c>
      <c r="C21343" s="16" t="s">
        <v>262</v>
      </c>
      <c r="D21343" s="17">
        <v>8</v>
      </c>
      <c r="E21343" s="17">
        <v>12</v>
      </c>
      <c r="F21343" s="17">
        <v>7</v>
      </c>
      <c r="G21343" s="17">
        <v>0</v>
      </c>
      <c r="H21343" s="17">
        <v>21</v>
      </c>
    </row>
    <row r="21344" spans="1:8">
      <c r="A21344" s="15">
        <v>21339</v>
      </c>
      <c r="B21344" s="16" t="s">
        <v>83</v>
      </c>
      <c r="C21344" s="16" t="s">
        <v>263</v>
      </c>
      <c r="D21344" s="17">
        <v>315</v>
      </c>
      <c r="E21344" s="17">
        <v>184</v>
      </c>
      <c r="F21344" s="17">
        <v>1532</v>
      </c>
      <c r="G21344" s="17">
        <v>28</v>
      </c>
      <c r="H21344" s="17">
        <v>2067</v>
      </c>
    </row>
    <row r="21345" spans="1:8">
      <c r="A21345" s="15">
        <v>21340</v>
      </c>
      <c r="B21345" s="16" t="s">
        <v>83</v>
      </c>
      <c r="C21345" s="16" t="s">
        <v>264</v>
      </c>
      <c r="D21345" s="17">
        <v>0</v>
      </c>
      <c r="E21345" s="17">
        <v>0</v>
      </c>
      <c r="F21345" s="17">
        <v>0</v>
      </c>
      <c r="G21345" s="17">
        <v>0</v>
      </c>
      <c r="H21345" s="17">
        <v>0</v>
      </c>
    </row>
    <row r="21346" spans="1:8">
      <c r="A21346" s="15">
        <v>21341</v>
      </c>
      <c r="B21346" s="16" t="s">
        <v>83</v>
      </c>
      <c r="C21346" s="16" t="s">
        <v>265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83</v>
      </c>
      <c r="C21347" s="16" t="s">
        <v>266</v>
      </c>
      <c r="D21347" s="17">
        <v>9</v>
      </c>
      <c r="E21347" s="17">
        <v>10</v>
      </c>
      <c r="F21347" s="17">
        <v>74</v>
      </c>
      <c r="G21347" s="17">
        <v>4</v>
      </c>
      <c r="H21347" s="17">
        <v>95</v>
      </c>
    </row>
    <row r="21348" spans="1:8">
      <c r="A21348" s="15">
        <v>21343</v>
      </c>
      <c r="B21348" s="16" t="s">
        <v>83</v>
      </c>
      <c r="C21348" s="16" t="s">
        <v>267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5</v>
      </c>
    </row>
    <row r="21349" spans="1:8">
      <c r="A21349" s="15">
        <v>21344</v>
      </c>
      <c r="B21349" s="16" t="s">
        <v>83</v>
      </c>
      <c r="C21349" s="16" t="s">
        <v>268</v>
      </c>
      <c r="D21349" s="17">
        <v>0</v>
      </c>
      <c r="E21349" s="17">
        <v>0</v>
      </c>
      <c r="F21349" s="17">
        <v>58</v>
      </c>
      <c r="G21349" s="17">
        <v>10</v>
      </c>
      <c r="H21349" s="17">
        <v>66</v>
      </c>
    </row>
    <row r="21350" spans="1:8">
      <c r="A21350" s="15">
        <v>21345</v>
      </c>
      <c r="B21350" s="16" t="s">
        <v>83</v>
      </c>
      <c r="C21350" s="16" t="s">
        <v>269</v>
      </c>
      <c r="D21350" s="17">
        <v>494</v>
      </c>
      <c r="E21350" s="17">
        <v>749</v>
      </c>
      <c r="F21350" s="17">
        <v>4212</v>
      </c>
      <c r="G21350" s="17">
        <v>259</v>
      </c>
      <c r="H21350" s="17">
        <v>5727</v>
      </c>
    </row>
    <row r="21351" spans="1:8">
      <c r="A21351" s="15">
        <v>21346</v>
      </c>
      <c r="B21351" s="16" t="s">
        <v>83</v>
      </c>
      <c r="C21351" s="16" t="s">
        <v>363</v>
      </c>
      <c r="D21351" s="17">
        <v>0</v>
      </c>
      <c r="E21351" s="17">
        <v>0</v>
      </c>
      <c r="F21351" s="17">
        <v>0</v>
      </c>
      <c r="G21351" s="17">
        <v>0</v>
      </c>
      <c r="H21351" s="17">
        <v>0</v>
      </c>
    </row>
    <row r="21352" spans="1:8">
      <c r="A21352" s="15">
        <v>21347</v>
      </c>
      <c r="B21352" s="16" t="s">
        <v>83</v>
      </c>
      <c r="C21352" s="16" t="s">
        <v>270</v>
      </c>
      <c r="D21352" s="17">
        <v>4</v>
      </c>
      <c r="E21352" s="17">
        <v>18</v>
      </c>
      <c r="F21352" s="17">
        <v>402</v>
      </c>
      <c r="G21352" s="17">
        <v>123</v>
      </c>
      <c r="H21352" s="17">
        <v>550</v>
      </c>
    </row>
    <row r="21353" spans="1:8">
      <c r="A21353" s="15">
        <v>21348</v>
      </c>
      <c r="B21353" s="16" t="s">
        <v>83</v>
      </c>
      <c r="C21353" s="16" t="s">
        <v>271</v>
      </c>
      <c r="D21353" s="17">
        <v>8</v>
      </c>
      <c r="E21353" s="17">
        <v>5</v>
      </c>
      <c r="F21353" s="17">
        <v>126</v>
      </c>
      <c r="G21353" s="17">
        <v>43</v>
      </c>
      <c r="H21353" s="17">
        <v>172</v>
      </c>
    </row>
    <row r="21354" spans="1:8">
      <c r="A21354" s="15">
        <v>21349</v>
      </c>
      <c r="B21354" s="16" t="s">
        <v>83</v>
      </c>
      <c r="C21354" s="16" t="s">
        <v>272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83</v>
      </c>
      <c r="C21355" s="16" t="s">
        <v>273</v>
      </c>
      <c r="D21355" s="17">
        <v>19</v>
      </c>
      <c r="E21355" s="17">
        <v>12</v>
      </c>
      <c r="F21355" s="17">
        <v>5</v>
      </c>
      <c r="G21355" s="17">
        <v>0</v>
      </c>
      <c r="H21355" s="17">
        <v>30</v>
      </c>
    </row>
    <row r="21356" spans="1:8">
      <c r="A21356" s="15">
        <v>21351</v>
      </c>
      <c r="B21356" s="16" t="s">
        <v>83</v>
      </c>
      <c r="C21356" s="16" t="s">
        <v>274</v>
      </c>
      <c r="D21356" s="17">
        <v>12</v>
      </c>
      <c r="E21356" s="17">
        <v>14</v>
      </c>
      <c r="F21356" s="17">
        <v>245</v>
      </c>
      <c r="G21356" s="17">
        <v>37</v>
      </c>
      <c r="H21356" s="17">
        <v>305</v>
      </c>
    </row>
    <row r="21357" spans="1:8">
      <c r="A21357" s="15">
        <v>21352</v>
      </c>
      <c r="B21357" s="16" t="s">
        <v>83</v>
      </c>
      <c r="C21357" s="16" t="s">
        <v>275</v>
      </c>
      <c r="D21357" s="17">
        <v>16</v>
      </c>
      <c r="E21357" s="17">
        <v>18</v>
      </c>
      <c r="F21357" s="17">
        <v>152</v>
      </c>
      <c r="G21357" s="17">
        <v>13</v>
      </c>
      <c r="H21357" s="17">
        <v>210</v>
      </c>
    </row>
    <row r="21358" spans="1:8">
      <c r="A21358" s="15">
        <v>21353</v>
      </c>
      <c r="B21358" s="16" t="s">
        <v>83</v>
      </c>
      <c r="C21358" s="16" t="s">
        <v>276</v>
      </c>
      <c r="D21358" s="17">
        <v>0</v>
      </c>
      <c r="E21358" s="17">
        <v>0</v>
      </c>
      <c r="F21358" s="17">
        <v>3</v>
      </c>
      <c r="G21358" s="17">
        <v>0</v>
      </c>
      <c r="H21358" s="17">
        <v>3</v>
      </c>
    </row>
    <row r="21359" spans="1:8">
      <c r="A21359" s="15">
        <v>21354</v>
      </c>
      <c r="B21359" s="16" t="s">
        <v>83</v>
      </c>
      <c r="C21359" s="16" t="s">
        <v>277</v>
      </c>
      <c r="D21359" s="17">
        <v>38</v>
      </c>
      <c r="E21359" s="17">
        <v>72</v>
      </c>
      <c r="F21359" s="17">
        <v>466</v>
      </c>
      <c r="G21359" s="17">
        <v>49</v>
      </c>
      <c r="H21359" s="17">
        <v>627</v>
      </c>
    </row>
    <row r="21360" spans="1:8">
      <c r="A21360" s="15">
        <v>21355</v>
      </c>
      <c r="B21360" s="16" t="s">
        <v>83</v>
      </c>
      <c r="C21360" s="16" t="s">
        <v>278</v>
      </c>
      <c r="D21360" s="17">
        <v>0</v>
      </c>
      <c r="E21360" s="17">
        <v>7</v>
      </c>
      <c r="F21360" s="17">
        <v>8</v>
      </c>
      <c r="G21360" s="17">
        <v>0</v>
      </c>
      <c r="H21360" s="17">
        <v>16</v>
      </c>
    </row>
    <row r="21361" spans="1:8">
      <c r="A21361" s="15">
        <v>21356</v>
      </c>
      <c r="B21361" s="16" t="s">
        <v>83</v>
      </c>
      <c r="C21361" s="16" t="s">
        <v>364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83</v>
      </c>
      <c r="C21362" s="16" t="s">
        <v>279</v>
      </c>
      <c r="D21362" s="17">
        <v>43</v>
      </c>
      <c r="E21362" s="17">
        <v>19</v>
      </c>
      <c r="F21362" s="17">
        <v>95</v>
      </c>
      <c r="G21362" s="17">
        <v>0</v>
      </c>
      <c r="H21362" s="17">
        <v>151</v>
      </c>
    </row>
    <row r="21363" spans="1:8">
      <c r="A21363" s="15">
        <v>21358</v>
      </c>
      <c r="B21363" s="16" t="s">
        <v>83</v>
      </c>
      <c r="C21363" s="16" t="s">
        <v>280</v>
      </c>
      <c r="D21363" s="17">
        <v>42</v>
      </c>
      <c r="E21363" s="17">
        <v>31</v>
      </c>
      <c r="F21363" s="17">
        <v>591</v>
      </c>
      <c r="G21363" s="17">
        <v>330</v>
      </c>
      <c r="H21363" s="17">
        <v>1000</v>
      </c>
    </row>
    <row r="21364" spans="1:8">
      <c r="A21364" s="15">
        <v>21359</v>
      </c>
      <c r="B21364" s="16" t="s">
        <v>83</v>
      </c>
      <c r="C21364" s="16" t="s">
        <v>281</v>
      </c>
      <c r="D21364" s="17">
        <v>0</v>
      </c>
      <c r="E21364" s="17">
        <v>0</v>
      </c>
      <c r="F21364" s="17">
        <v>10</v>
      </c>
      <c r="G21364" s="17">
        <v>0</v>
      </c>
      <c r="H21364" s="17">
        <v>13</v>
      </c>
    </row>
    <row r="21365" spans="1:8">
      <c r="A21365" s="15">
        <v>21360</v>
      </c>
      <c r="B21365" s="16" t="s">
        <v>83</v>
      </c>
      <c r="C21365" s="16" t="s">
        <v>282</v>
      </c>
      <c r="D21365" s="17">
        <v>4</v>
      </c>
      <c r="E21365" s="17">
        <v>34</v>
      </c>
      <c r="F21365" s="17">
        <v>342</v>
      </c>
      <c r="G21365" s="17">
        <v>87</v>
      </c>
      <c r="H21365" s="17">
        <v>465</v>
      </c>
    </row>
    <row r="21366" spans="1:8">
      <c r="A21366" s="15">
        <v>21361</v>
      </c>
      <c r="B21366" s="16" t="s">
        <v>83</v>
      </c>
      <c r="C21366" s="16" t="s">
        <v>283</v>
      </c>
      <c r="D21366" s="17">
        <v>0</v>
      </c>
      <c r="E21366" s="17">
        <v>5</v>
      </c>
      <c r="F21366" s="17">
        <v>13</v>
      </c>
      <c r="G21366" s="17">
        <v>4</v>
      </c>
      <c r="H21366" s="17">
        <v>19</v>
      </c>
    </row>
    <row r="21367" spans="1:8">
      <c r="A21367" s="15">
        <v>21362</v>
      </c>
      <c r="B21367" s="16" t="s">
        <v>83</v>
      </c>
      <c r="C21367" s="16" t="s">
        <v>284</v>
      </c>
      <c r="D21367" s="17">
        <v>0</v>
      </c>
      <c r="E21367" s="17">
        <v>16</v>
      </c>
      <c r="F21367" s="17">
        <v>26</v>
      </c>
      <c r="G21367" s="17">
        <v>0</v>
      </c>
      <c r="H21367" s="17">
        <v>43</v>
      </c>
    </row>
    <row r="21368" spans="1:8">
      <c r="A21368" s="15">
        <v>21363</v>
      </c>
      <c r="B21368" s="16" t="s">
        <v>83</v>
      </c>
      <c r="C21368" s="16" t="s">
        <v>285</v>
      </c>
      <c r="D21368" s="17">
        <v>256</v>
      </c>
      <c r="E21368" s="17">
        <v>163</v>
      </c>
      <c r="F21368" s="17">
        <v>625</v>
      </c>
      <c r="G21368" s="17">
        <v>29</v>
      </c>
      <c r="H21368" s="17">
        <v>1075</v>
      </c>
    </row>
    <row r="21369" spans="1:8">
      <c r="A21369" s="15">
        <v>21364</v>
      </c>
      <c r="B21369" s="16" t="s">
        <v>83</v>
      </c>
      <c r="C21369" s="16" t="s">
        <v>375</v>
      </c>
      <c r="D21369" s="17">
        <v>0</v>
      </c>
      <c r="E21369" s="17">
        <v>0</v>
      </c>
      <c r="F21369" s="17">
        <v>0</v>
      </c>
      <c r="G21369" s="17">
        <v>0</v>
      </c>
      <c r="H21369" s="17">
        <v>0</v>
      </c>
    </row>
    <row r="21370" spans="1:8">
      <c r="A21370" s="15">
        <v>21365</v>
      </c>
      <c r="B21370" s="16" t="s">
        <v>83</v>
      </c>
      <c r="C21370" s="16" t="s">
        <v>286</v>
      </c>
      <c r="D21370" s="17">
        <v>0</v>
      </c>
      <c r="E21370" s="17">
        <v>0</v>
      </c>
      <c r="F21370" s="17">
        <v>30</v>
      </c>
      <c r="G21370" s="17">
        <v>6</v>
      </c>
      <c r="H21370" s="17">
        <v>32</v>
      </c>
    </row>
    <row r="21371" spans="1:8">
      <c r="A21371" s="15">
        <v>21366</v>
      </c>
      <c r="B21371" s="16" t="s">
        <v>83</v>
      </c>
      <c r="C21371" s="16" t="s">
        <v>287</v>
      </c>
      <c r="D21371" s="17">
        <v>0</v>
      </c>
      <c r="E21371" s="17">
        <v>0</v>
      </c>
      <c r="F21371" s="17">
        <v>25</v>
      </c>
      <c r="G21371" s="17">
        <v>17</v>
      </c>
      <c r="H21371" s="17">
        <v>45</v>
      </c>
    </row>
    <row r="21372" spans="1:8">
      <c r="A21372" s="15">
        <v>21367</v>
      </c>
      <c r="B21372" s="16" t="s">
        <v>83</v>
      </c>
      <c r="C21372" s="16" t="s">
        <v>288</v>
      </c>
      <c r="D21372" s="17">
        <v>0</v>
      </c>
      <c r="E21372" s="17">
        <v>0</v>
      </c>
      <c r="F21372" s="17">
        <v>3</v>
      </c>
      <c r="G21372" s="17">
        <v>0</v>
      </c>
      <c r="H21372" s="17">
        <v>8</v>
      </c>
    </row>
    <row r="21373" spans="1:8">
      <c r="A21373" s="15">
        <v>21368</v>
      </c>
      <c r="B21373" s="16" t="s">
        <v>83</v>
      </c>
      <c r="C21373" s="16" t="s">
        <v>289</v>
      </c>
      <c r="D21373" s="17">
        <v>0</v>
      </c>
      <c r="E21373" s="17">
        <v>41</v>
      </c>
      <c r="F21373" s="17">
        <v>335</v>
      </c>
      <c r="G21373" s="17">
        <v>3</v>
      </c>
      <c r="H21373" s="17">
        <v>388</v>
      </c>
    </row>
    <row r="21374" spans="1:8">
      <c r="A21374" s="15">
        <v>21369</v>
      </c>
      <c r="B21374" s="16" t="s">
        <v>83</v>
      </c>
      <c r="C21374" s="16" t="s">
        <v>290</v>
      </c>
      <c r="D21374" s="17">
        <v>166</v>
      </c>
      <c r="E21374" s="17">
        <v>158</v>
      </c>
      <c r="F21374" s="17">
        <v>784</v>
      </c>
      <c r="G21374" s="17">
        <v>68</v>
      </c>
      <c r="H21374" s="17">
        <v>1171</v>
      </c>
    </row>
    <row r="21375" spans="1:8">
      <c r="A21375" s="15">
        <v>21370</v>
      </c>
      <c r="B21375" s="16" t="s">
        <v>83</v>
      </c>
      <c r="C21375" s="16" t="s">
        <v>291</v>
      </c>
      <c r="D21375" s="17">
        <v>0</v>
      </c>
      <c r="E21375" s="17">
        <v>0</v>
      </c>
      <c r="F21375" s="17">
        <v>0</v>
      </c>
      <c r="G21375" s="17">
        <v>0</v>
      </c>
      <c r="H21375" s="17">
        <v>0</v>
      </c>
    </row>
    <row r="21376" spans="1:8">
      <c r="A21376" s="15">
        <v>21371</v>
      </c>
      <c r="B21376" s="16" t="s">
        <v>83</v>
      </c>
      <c r="C21376" s="16" t="s">
        <v>292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83</v>
      </c>
      <c r="C21377" s="16" t="s">
        <v>293</v>
      </c>
      <c r="D21377" s="17">
        <v>0</v>
      </c>
      <c r="E21377" s="17">
        <v>6</v>
      </c>
      <c r="F21377" s="17">
        <v>288</v>
      </c>
      <c r="G21377" s="17">
        <v>116</v>
      </c>
      <c r="H21377" s="17">
        <v>403</v>
      </c>
    </row>
    <row r="21378" spans="1:8">
      <c r="A21378" s="15">
        <v>21373</v>
      </c>
      <c r="B21378" s="16" t="s">
        <v>83</v>
      </c>
      <c r="C21378" s="16" t="s">
        <v>365</v>
      </c>
      <c r="D21378" s="17">
        <v>35</v>
      </c>
      <c r="E21378" s="17">
        <v>117</v>
      </c>
      <c r="F21378" s="17">
        <v>332</v>
      </c>
      <c r="G21378" s="17">
        <v>5</v>
      </c>
      <c r="H21378" s="17">
        <v>489</v>
      </c>
    </row>
    <row r="21379" spans="1:8">
      <c r="A21379" s="15">
        <v>21374</v>
      </c>
      <c r="B21379" s="16" t="s">
        <v>83</v>
      </c>
      <c r="C21379" s="16" t="s">
        <v>294</v>
      </c>
      <c r="D21379" s="17">
        <v>0</v>
      </c>
      <c r="E21379" s="17">
        <v>0</v>
      </c>
      <c r="F21379" s="17">
        <v>0</v>
      </c>
      <c r="G21379" s="17">
        <v>0</v>
      </c>
      <c r="H21379" s="17">
        <v>4</v>
      </c>
    </row>
    <row r="21380" spans="1:8">
      <c r="A21380" s="15">
        <v>21375</v>
      </c>
      <c r="B21380" s="16" t="s">
        <v>83</v>
      </c>
      <c r="C21380" s="16" t="s">
        <v>295</v>
      </c>
      <c r="D21380" s="17">
        <v>8</v>
      </c>
      <c r="E21380" s="17">
        <v>0</v>
      </c>
      <c r="F21380" s="17">
        <v>3</v>
      </c>
      <c r="G21380" s="17">
        <v>0</v>
      </c>
      <c r="H21380" s="17">
        <v>9</v>
      </c>
    </row>
    <row r="21381" spans="1:8">
      <c r="A21381" s="15">
        <v>21376</v>
      </c>
      <c r="B21381" s="16" t="s">
        <v>83</v>
      </c>
      <c r="C21381" s="16" t="s">
        <v>296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83</v>
      </c>
      <c r="C21382" s="16" t="s">
        <v>297</v>
      </c>
      <c r="D21382" s="17">
        <v>0</v>
      </c>
      <c r="E21382" s="17">
        <v>0</v>
      </c>
      <c r="F21382" s="17">
        <v>0</v>
      </c>
      <c r="G21382" s="17">
        <v>0</v>
      </c>
      <c r="H21382" s="17">
        <v>4</v>
      </c>
    </row>
    <row r="21383" spans="1:8">
      <c r="A21383" s="15">
        <v>21378</v>
      </c>
      <c r="B21383" s="16" t="s">
        <v>83</v>
      </c>
      <c r="C21383" s="16" t="s">
        <v>298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83</v>
      </c>
      <c r="C21384" s="16" t="s">
        <v>299</v>
      </c>
      <c r="D21384" s="17">
        <v>0</v>
      </c>
      <c r="E21384" s="17">
        <v>8</v>
      </c>
      <c r="F21384" s="17">
        <v>13</v>
      </c>
      <c r="G21384" s="17">
        <v>0</v>
      </c>
      <c r="H21384" s="17">
        <v>20</v>
      </c>
    </row>
    <row r="21385" spans="1:8">
      <c r="A21385" s="15">
        <v>21380</v>
      </c>
      <c r="B21385" s="16" t="s">
        <v>83</v>
      </c>
      <c r="C21385" s="16" t="s">
        <v>300</v>
      </c>
      <c r="D21385" s="17">
        <v>0</v>
      </c>
      <c r="E21385" s="17">
        <v>0</v>
      </c>
      <c r="F21385" s="17">
        <v>0</v>
      </c>
      <c r="G21385" s="17">
        <v>0</v>
      </c>
      <c r="H21385" s="17">
        <v>0</v>
      </c>
    </row>
    <row r="21386" spans="1:8">
      <c r="A21386" s="15">
        <v>21381</v>
      </c>
      <c r="B21386" s="16" t="s">
        <v>83</v>
      </c>
      <c r="C21386" s="16" t="s">
        <v>301</v>
      </c>
      <c r="D21386" s="17">
        <v>4</v>
      </c>
      <c r="E21386" s="17">
        <v>5</v>
      </c>
      <c r="F21386" s="17">
        <v>77</v>
      </c>
      <c r="G21386" s="17">
        <v>25</v>
      </c>
      <c r="H21386" s="17">
        <v>112</v>
      </c>
    </row>
    <row r="21387" spans="1:8">
      <c r="A21387" s="15">
        <v>21382</v>
      </c>
      <c r="B21387" s="16" t="s">
        <v>83</v>
      </c>
      <c r="C21387" s="16" t="s">
        <v>366</v>
      </c>
      <c r="D21387" s="17">
        <v>0</v>
      </c>
      <c r="E21387" s="17">
        <v>0</v>
      </c>
      <c r="F21387" s="17">
        <v>0</v>
      </c>
      <c r="G21387" s="17">
        <v>0</v>
      </c>
      <c r="H21387" s="17">
        <v>0</v>
      </c>
    </row>
    <row r="21388" spans="1:8">
      <c r="A21388" s="15">
        <v>21383</v>
      </c>
      <c r="B21388" s="16" t="s">
        <v>83</v>
      </c>
      <c r="C21388" s="16" t="s">
        <v>302</v>
      </c>
      <c r="D21388" s="17">
        <v>187</v>
      </c>
      <c r="E21388" s="17">
        <v>137</v>
      </c>
      <c r="F21388" s="17">
        <v>1588</v>
      </c>
      <c r="G21388" s="17">
        <v>117</v>
      </c>
      <c r="H21388" s="17">
        <v>2040</v>
      </c>
    </row>
    <row r="21389" spans="1:8">
      <c r="A21389" s="15">
        <v>21384</v>
      </c>
      <c r="B21389" s="16" t="s">
        <v>83</v>
      </c>
      <c r="C21389" s="16" t="s">
        <v>383</v>
      </c>
      <c r="D21389" s="17">
        <v>0</v>
      </c>
      <c r="E21389" s="17">
        <v>0</v>
      </c>
      <c r="F21389" s="17">
        <v>0</v>
      </c>
      <c r="G21389" s="17">
        <v>0</v>
      </c>
      <c r="H21389" s="17">
        <v>0</v>
      </c>
    </row>
    <row r="21390" spans="1:8">
      <c r="A21390" s="15">
        <v>21385</v>
      </c>
      <c r="B21390" s="16" t="s">
        <v>83</v>
      </c>
      <c r="C21390" s="16" t="s">
        <v>384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83</v>
      </c>
      <c r="C21391" s="16" t="s">
        <v>385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83</v>
      </c>
      <c r="C21392" s="16" t="s">
        <v>386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83</v>
      </c>
      <c r="C21393" s="16" t="s">
        <v>387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83</v>
      </c>
      <c r="C21394" s="16" t="s">
        <v>303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83</v>
      </c>
      <c r="C21395" s="16" t="s">
        <v>304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83</v>
      </c>
      <c r="C21396" s="16" t="s">
        <v>376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83</v>
      </c>
      <c r="C21397" s="16" t="s">
        <v>305</v>
      </c>
      <c r="D21397" s="17">
        <v>67</v>
      </c>
      <c r="E21397" s="17">
        <v>226</v>
      </c>
      <c r="F21397" s="17">
        <v>387</v>
      </c>
      <c r="G21397" s="17">
        <v>6</v>
      </c>
      <c r="H21397" s="17">
        <v>690</v>
      </c>
    </row>
    <row r="21398" spans="1:8">
      <c r="A21398" s="15">
        <v>21393</v>
      </c>
      <c r="B21398" s="16" t="s">
        <v>83</v>
      </c>
      <c r="C21398" s="16" t="s">
        <v>306</v>
      </c>
      <c r="D21398" s="17">
        <v>0</v>
      </c>
      <c r="E21398" s="17">
        <v>0</v>
      </c>
      <c r="F21398" s="17">
        <v>0</v>
      </c>
      <c r="G21398" s="17">
        <v>0</v>
      </c>
      <c r="H21398" s="17">
        <v>0</v>
      </c>
    </row>
    <row r="21399" spans="1:8">
      <c r="A21399" s="15">
        <v>21394</v>
      </c>
      <c r="B21399" s="16" t="s">
        <v>83</v>
      </c>
      <c r="C21399" s="16" t="s">
        <v>307</v>
      </c>
      <c r="D21399" s="17">
        <v>0</v>
      </c>
      <c r="E21399" s="17">
        <v>0</v>
      </c>
      <c r="F21399" s="17">
        <v>5</v>
      </c>
      <c r="G21399" s="17">
        <v>0</v>
      </c>
      <c r="H21399" s="17">
        <v>5</v>
      </c>
    </row>
    <row r="21400" spans="1:8">
      <c r="A21400" s="15">
        <v>21395</v>
      </c>
      <c r="B21400" s="16" t="s">
        <v>83</v>
      </c>
      <c r="C21400" s="16" t="s">
        <v>308</v>
      </c>
      <c r="D21400" s="17">
        <v>3</v>
      </c>
      <c r="E21400" s="17">
        <v>3</v>
      </c>
      <c r="F21400" s="17">
        <v>22</v>
      </c>
      <c r="G21400" s="17">
        <v>7</v>
      </c>
      <c r="H21400" s="17">
        <v>32</v>
      </c>
    </row>
    <row r="21401" spans="1:8">
      <c r="A21401" s="15">
        <v>21396</v>
      </c>
      <c r="B21401" s="16" t="s">
        <v>83</v>
      </c>
      <c r="C21401" s="16" t="s">
        <v>309</v>
      </c>
      <c r="D21401" s="17">
        <v>5</v>
      </c>
      <c r="E21401" s="17">
        <v>3</v>
      </c>
      <c r="F21401" s="17">
        <v>18</v>
      </c>
      <c r="G21401" s="17">
        <v>6</v>
      </c>
      <c r="H21401" s="17">
        <v>39</v>
      </c>
    </row>
    <row r="21402" spans="1:8">
      <c r="A21402" s="15">
        <v>21397</v>
      </c>
      <c r="B21402" s="16" t="s">
        <v>83</v>
      </c>
      <c r="C21402" s="16" t="s">
        <v>310</v>
      </c>
      <c r="D21402" s="17">
        <v>19</v>
      </c>
      <c r="E21402" s="17">
        <v>6</v>
      </c>
      <c r="F21402" s="17">
        <v>41</v>
      </c>
      <c r="G21402" s="17">
        <v>3</v>
      </c>
      <c r="H21402" s="17">
        <v>77</v>
      </c>
    </row>
    <row r="21403" spans="1:8">
      <c r="A21403" s="15">
        <v>21398</v>
      </c>
      <c r="B21403" s="16" t="s">
        <v>83</v>
      </c>
      <c r="C21403" s="16" t="s">
        <v>311</v>
      </c>
      <c r="D21403" s="17">
        <v>17</v>
      </c>
      <c r="E21403" s="17">
        <v>25</v>
      </c>
      <c r="F21403" s="17">
        <v>191</v>
      </c>
      <c r="G21403" s="17">
        <v>9</v>
      </c>
      <c r="H21403" s="17">
        <v>239</v>
      </c>
    </row>
    <row r="21404" spans="1:8">
      <c r="A21404" s="15">
        <v>21399</v>
      </c>
      <c r="B21404" s="16" t="s">
        <v>83</v>
      </c>
      <c r="C21404" s="16" t="s">
        <v>312</v>
      </c>
      <c r="D21404" s="17">
        <v>0</v>
      </c>
      <c r="E21404" s="17">
        <v>0</v>
      </c>
      <c r="F21404" s="17">
        <v>0</v>
      </c>
      <c r="G21404" s="17">
        <v>0</v>
      </c>
      <c r="H21404" s="17">
        <v>5</v>
      </c>
    </row>
    <row r="21405" spans="1:8">
      <c r="A21405" s="15">
        <v>21400</v>
      </c>
      <c r="B21405" s="16" t="s">
        <v>83</v>
      </c>
      <c r="C21405" s="16" t="s">
        <v>313</v>
      </c>
      <c r="D21405" s="17">
        <v>17</v>
      </c>
      <c r="E21405" s="17">
        <v>15</v>
      </c>
      <c r="F21405" s="17">
        <v>9</v>
      </c>
      <c r="G21405" s="17">
        <v>0</v>
      </c>
      <c r="H21405" s="17">
        <v>53</v>
      </c>
    </row>
    <row r="21406" spans="1:8">
      <c r="A21406" s="15">
        <v>21401</v>
      </c>
      <c r="B21406" s="16" t="s">
        <v>83</v>
      </c>
      <c r="C21406" s="16" t="s">
        <v>314</v>
      </c>
      <c r="D21406" s="17">
        <v>480</v>
      </c>
      <c r="E21406" s="17">
        <v>427</v>
      </c>
      <c r="F21406" s="17">
        <v>548</v>
      </c>
      <c r="G21406" s="17">
        <v>15</v>
      </c>
      <c r="H21406" s="17">
        <v>1466</v>
      </c>
    </row>
    <row r="21407" spans="1:8">
      <c r="A21407" s="15">
        <v>21402</v>
      </c>
      <c r="B21407" s="16" t="s">
        <v>83</v>
      </c>
      <c r="C21407" s="16" t="s">
        <v>388</v>
      </c>
      <c r="D21407" s="17">
        <v>4</v>
      </c>
      <c r="E21407" s="17">
        <v>17</v>
      </c>
      <c r="F21407" s="17">
        <v>495</v>
      </c>
      <c r="G21407" s="17">
        <v>124</v>
      </c>
      <c r="H21407" s="17">
        <v>644</v>
      </c>
    </row>
    <row r="21408" spans="1:8">
      <c r="A21408" s="15">
        <v>21403</v>
      </c>
      <c r="B21408" s="16" t="s">
        <v>83</v>
      </c>
      <c r="C21408" s="16" t="s">
        <v>367</v>
      </c>
      <c r="D21408" s="17">
        <v>0</v>
      </c>
      <c r="E21408" s="17">
        <v>4</v>
      </c>
      <c r="F21408" s="17">
        <v>139</v>
      </c>
      <c r="G21408" s="17">
        <v>26</v>
      </c>
      <c r="H21408" s="17">
        <v>165</v>
      </c>
    </row>
    <row r="21409" spans="1:8">
      <c r="A21409" s="15">
        <v>21404</v>
      </c>
      <c r="B21409" s="16" t="s">
        <v>83</v>
      </c>
      <c r="C21409" s="16" t="s">
        <v>315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5</v>
      </c>
    </row>
    <row r="21410" spans="1:8">
      <c r="A21410" s="15">
        <v>21405</v>
      </c>
      <c r="B21410" s="16" t="s">
        <v>83</v>
      </c>
      <c r="C21410" s="16" t="s">
        <v>316</v>
      </c>
      <c r="D21410" s="17">
        <v>0</v>
      </c>
      <c r="E21410" s="17">
        <v>0</v>
      </c>
      <c r="F21410" s="17">
        <v>0</v>
      </c>
      <c r="G21410" s="17">
        <v>0</v>
      </c>
      <c r="H21410" s="17">
        <v>0</v>
      </c>
    </row>
    <row r="21411" spans="1:8">
      <c r="A21411" s="15">
        <v>21406</v>
      </c>
      <c r="B21411" s="16" t="s">
        <v>83</v>
      </c>
      <c r="C21411" s="16" t="s">
        <v>317</v>
      </c>
      <c r="D21411" s="17">
        <v>11</v>
      </c>
      <c r="E21411" s="17">
        <v>29</v>
      </c>
      <c r="F21411" s="17">
        <v>244</v>
      </c>
      <c r="G21411" s="17">
        <v>14</v>
      </c>
      <c r="H21411" s="17">
        <v>297</v>
      </c>
    </row>
    <row r="21412" spans="1:8">
      <c r="A21412" s="15">
        <v>21407</v>
      </c>
      <c r="B21412" s="16" t="s">
        <v>83</v>
      </c>
      <c r="C21412" s="16" t="s">
        <v>318</v>
      </c>
      <c r="D21412" s="17">
        <v>0</v>
      </c>
      <c r="E21412" s="17">
        <v>0</v>
      </c>
      <c r="F21412" s="17">
        <v>0</v>
      </c>
      <c r="G21412" s="17">
        <v>0</v>
      </c>
      <c r="H21412" s="17">
        <v>0</v>
      </c>
    </row>
    <row r="21413" spans="1:8">
      <c r="A21413" s="15">
        <v>21408</v>
      </c>
      <c r="B21413" s="16" t="s">
        <v>83</v>
      </c>
      <c r="C21413" s="16" t="s">
        <v>319</v>
      </c>
      <c r="D21413" s="17">
        <v>0</v>
      </c>
      <c r="E21413" s="17">
        <v>0</v>
      </c>
      <c r="F21413" s="17">
        <v>11</v>
      </c>
      <c r="G21413" s="17">
        <v>0</v>
      </c>
      <c r="H21413" s="17">
        <v>6</v>
      </c>
    </row>
    <row r="21414" spans="1:8">
      <c r="A21414" s="15">
        <v>21409</v>
      </c>
      <c r="B21414" s="16" t="s">
        <v>83</v>
      </c>
      <c r="C21414" s="16" t="s">
        <v>320</v>
      </c>
      <c r="D21414" s="17">
        <v>4</v>
      </c>
      <c r="E21414" s="17">
        <v>9</v>
      </c>
      <c r="F21414" s="17">
        <v>140</v>
      </c>
      <c r="G21414" s="17">
        <v>18</v>
      </c>
      <c r="H21414" s="17">
        <v>173</v>
      </c>
    </row>
    <row r="21415" spans="1:8">
      <c r="A21415" s="15">
        <v>21410</v>
      </c>
      <c r="B21415" s="16" t="s">
        <v>83</v>
      </c>
      <c r="C21415" s="16" t="s">
        <v>321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83</v>
      </c>
      <c r="C21416" s="16" t="s">
        <v>377</v>
      </c>
      <c r="D21416" s="17">
        <v>0</v>
      </c>
      <c r="E21416" s="17">
        <v>0</v>
      </c>
      <c r="F21416" s="17">
        <v>0</v>
      </c>
      <c r="G21416" s="17">
        <v>0</v>
      </c>
      <c r="H21416" s="17">
        <v>0</v>
      </c>
    </row>
    <row r="21417" spans="1:8">
      <c r="A21417" s="15">
        <v>21412</v>
      </c>
      <c r="B21417" s="16" t="s">
        <v>83</v>
      </c>
      <c r="C21417" s="16" t="s">
        <v>322</v>
      </c>
      <c r="D21417" s="17">
        <v>0</v>
      </c>
      <c r="E21417" s="17">
        <v>0</v>
      </c>
      <c r="F21417" s="17">
        <v>0</v>
      </c>
      <c r="G21417" s="17">
        <v>0</v>
      </c>
      <c r="H21417" s="17">
        <v>0</v>
      </c>
    </row>
    <row r="21418" spans="1:8">
      <c r="A21418" s="15">
        <v>21413</v>
      </c>
      <c r="B21418" s="16" t="s">
        <v>83</v>
      </c>
      <c r="C21418" s="16" t="s">
        <v>323</v>
      </c>
      <c r="D21418" s="17">
        <v>31</v>
      </c>
      <c r="E21418" s="17">
        <v>28</v>
      </c>
      <c r="F21418" s="17">
        <v>25</v>
      </c>
      <c r="G21418" s="17">
        <v>0</v>
      </c>
      <c r="H21418" s="17">
        <v>86</v>
      </c>
    </row>
    <row r="21419" spans="1:8">
      <c r="A21419" s="15">
        <v>21414</v>
      </c>
      <c r="B21419" s="16" t="s">
        <v>83</v>
      </c>
      <c r="C21419" s="16" t="s">
        <v>324</v>
      </c>
      <c r="D21419" s="17">
        <v>0</v>
      </c>
      <c r="E21419" s="17">
        <v>8</v>
      </c>
      <c r="F21419" s="17">
        <v>67</v>
      </c>
      <c r="G21419" s="17">
        <v>9</v>
      </c>
      <c r="H21419" s="17">
        <v>89</v>
      </c>
    </row>
    <row r="21420" spans="1:8">
      <c r="A21420" s="15">
        <v>21415</v>
      </c>
      <c r="B21420" s="16" t="s">
        <v>83</v>
      </c>
      <c r="C21420" s="16" t="s">
        <v>325</v>
      </c>
      <c r="D21420" s="17">
        <v>108</v>
      </c>
      <c r="E21420" s="17">
        <v>37</v>
      </c>
      <c r="F21420" s="17">
        <v>80</v>
      </c>
      <c r="G21420" s="17">
        <v>0</v>
      </c>
      <c r="H21420" s="17">
        <v>222</v>
      </c>
    </row>
    <row r="21421" spans="1:8">
      <c r="A21421" s="15">
        <v>21416</v>
      </c>
      <c r="B21421" s="16" t="s">
        <v>83</v>
      </c>
      <c r="C21421" s="16" t="s">
        <v>368</v>
      </c>
      <c r="D21421" s="17">
        <v>12</v>
      </c>
      <c r="E21421" s="17">
        <v>4</v>
      </c>
      <c r="F21421" s="17">
        <v>29</v>
      </c>
      <c r="G21421" s="17">
        <v>10</v>
      </c>
      <c r="H21421" s="17">
        <v>50</v>
      </c>
    </row>
    <row r="21422" spans="1:8">
      <c r="A21422" s="15">
        <v>21417</v>
      </c>
      <c r="B21422" s="16" t="s">
        <v>83</v>
      </c>
      <c r="C21422" s="16" t="s">
        <v>326</v>
      </c>
      <c r="D21422" s="17">
        <v>182</v>
      </c>
      <c r="E21422" s="17">
        <v>71</v>
      </c>
      <c r="F21422" s="17">
        <v>276</v>
      </c>
      <c r="G21422" s="17">
        <v>34</v>
      </c>
      <c r="H21422" s="17">
        <v>558</v>
      </c>
    </row>
    <row r="21423" spans="1:8">
      <c r="A21423" s="15">
        <v>21418</v>
      </c>
      <c r="B21423" s="16" t="s">
        <v>83</v>
      </c>
      <c r="C21423" s="16" t="s">
        <v>327</v>
      </c>
      <c r="D21423" s="17">
        <v>0</v>
      </c>
      <c r="E21423" s="17">
        <v>0</v>
      </c>
      <c r="F21423" s="17">
        <v>61</v>
      </c>
      <c r="G21423" s="17">
        <v>36</v>
      </c>
      <c r="H21423" s="17">
        <v>92</v>
      </c>
    </row>
    <row r="21424" spans="1:8">
      <c r="A21424" s="15">
        <v>21419</v>
      </c>
      <c r="B21424" s="16" t="s">
        <v>83</v>
      </c>
      <c r="C21424" s="16" t="s">
        <v>328</v>
      </c>
      <c r="D21424" s="17">
        <v>0</v>
      </c>
      <c r="E21424" s="17">
        <v>0</v>
      </c>
      <c r="F21424" s="17">
        <v>8</v>
      </c>
      <c r="G21424" s="17">
        <v>0</v>
      </c>
      <c r="H21424" s="17">
        <v>9</v>
      </c>
    </row>
    <row r="21425" spans="1:8">
      <c r="A21425" s="15">
        <v>21420</v>
      </c>
      <c r="B21425" s="16" t="s">
        <v>83</v>
      </c>
      <c r="C21425" s="16" t="s">
        <v>329</v>
      </c>
      <c r="D21425" s="17">
        <v>0</v>
      </c>
      <c r="E21425" s="17">
        <v>0</v>
      </c>
      <c r="F21425" s="17">
        <v>5</v>
      </c>
      <c r="G21425" s="17">
        <v>0</v>
      </c>
      <c r="H21425" s="17">
        <v>4</v>
      </c>
    </row>
    <row r="21426" spans="1:8">
      <c r="A21426" s="15">
        <v>21421</v>
      </c>
      <c r="B21426" s="16" t="s">
        <v>83</v>
      </c>
      <c r="C21426" s="16" t="s">
        <v>379</v>
      </c>
      <c r="D21426" s="17">
        <v>7</v>
      </c>
      <c r="E21426" s="17">
        <v>0</v>
      </c>
      <c r="F21426" s="17">
        <v>42</v>
      </c>
      <c r="G21426" s="17">
        <v>0</v>
      </c>
      <c r="H21426" s="17">
        <v>50</v>
      </c>
    </row>
    <row r="21427" spans="1:8">
      <c r="A21427" s="15">
        <v>21422</v>
      </c>
      <c r="B21427" s="16" t="s">
        <v>83</v>
      </c>
      <c r="C21427" s="16" t="s">
        <v>369</v>
      </c>
      <c r="D21427" s="17">
        <v>57</v>
      </c>
      <c r="E21427" s="17">
        <v>98</v>
      </c>
      <c r="F21427" s="17">
        <v>1361</v>
      </c>
      <c r="G21427" s="17">
        <v>110</v>
      </c>
      <c r="H21427" s="17">
        <v>1627</v>
      </c>
    </row>
    <row r="21428" spans="1:8">
      <c r="A21428" s="15">
        <v>21423</v>
      </c>
      <c r="B21428" s="16" t="s">
        <v>83</v>
      </c>
      <c r="C21428" s="16" t="s">
        <v>389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83</v>
      </c>
      <c r="C21429" s="16" t="s">
        <v>390</v>
      </c>
      <c r="D21429" s="17">
        <v>0</v>
      </c>
      <c r="E21429" s="17">
        <v>0</v>
      </c>
      <c r="F21429" s="17">
        <v>0</v>
      </c>
      <c r="G21429" s="17">
        <v>0</v>
      </c>
      <c r="H21429" s="17">
        <v>0</v>
      </c>
    </row>
    <row r="21430" spans="1:8">
      <c r="A21430" s="15">
        <v>21425</v>
      </c>
      <c r="B21430" s="16" t="s">
        <v>83</v>
      </c>
      <c r="C21430" s="16" t="s">
        <v>330</v>
      </c>
      <c r="D21430" s="17">
        <v>12</v>
      </c>
      <c r="E21430" s="17">
        <v>11</v>
      </c>
      <c r="F21430" s="17">
        <v>111</v>
      </c>
      <c r="G21430" s="17">
        <v>27</v>
      </c>
      <c r="H21430" s="17">
        <v>153</v>
      </c>
    </row>
    <row r="21431" spans="1:8">
      <c r="A21431" s="15">
        <v>21426</v>
      </c>
      <c r="B21431" s="16" t="s">
        <v>83</v>
      </c>
      <c r="C21431" s="16" t="s">
        <v>391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83</v>
      </c>
      <c r="C21432" s="16" t="s">
        <v>392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83</v>
      </c>
      <c r="C21433" s="16" t="s">
        <v>393</v>
      </c>
      <c r="D21433" s="17">
        <v>0</v>
      </c>
      <c r="E21433" s="17">
        <v>0</v>
      </c>
      <c r="F21433" s="17">
        <v>0</v>
      </c>
      <c r="G21433" s="17">
        <v>0</v>
      </c>
      <c r="H21433" s="17">
        <v>0</v>
      </c>
    </row>
    <row r="21434" spans="1:8">
      <c r="A21434" s="15">
        <v>21429</v>
      </c>
      <c r="B21434" s="16" t="s">
        <v>83</v>
      </c>
      <c r="C21434" s="16" t="s">
        <v>331</v>
      </c>
      <c r="D21434" s="17">
        <v>0</v>
      </c>
      <c r="E21434" s="17">
        <v>10</v>
      </c>
      <c r="F21434" s="17">
        <v>3</v>
      </c>
      <c r="G21434" s="17">
        <v>0</v>
      </c>
      <c r="H21434" s="17">
        <v>14</v>
      </c>
    </row>
    <row r="21435" spans="1:8">
      <c r="A21435" s="15">
        <v>21430</v>
      </c>
      <c r="B21435" s="16" t="s">
        <v>83</v>
      </c>
      <c r="C21435" s="16" t="s">
        <v>394</v>
      </c>
      <c r="D21435" s="17">
        <v>53812</v>
      </c>
      <c r="E21435" s="17">
        <v>26111</v>
      </c>
      <c r="F21435" s="17">
        <v>120856</v>
      </c>
      <c r="G21435" s="17">
        <v>16346</v>
      </c>
      <c r="H21435" s="17">
        <v>217118</v>
      </c>
    </row>
    <row r="21436" spans="1:8">
      <c r="A21436" s="15">
        <v>21431</v>
      </c>
      <c r="B21436" s="16" t="s">
        <v>83</v>
      </c>
      <c r="C21436" s="16" t="s">
        <v>332</v>
      </c>
      <c r="D21436" s="17">
        <v>9</v>
      </c>
      <c r="E21436" s="17">
        <v>0</v>
      </c>
      <c r="F21436" s="17">
        <v>19</v>
      </c>
      <c r="G21436" s="17">
        <v>0</v>
      </c>
      <c r="H21436" s="17">
        <v>40</v>
      </c>
    </row>
    <row r="21437" spans="1:8">
      <c r="A21437" s="15">
        <v>21432</v>
      </c>
      <c r="B21437" s="16" t="s">
        <v>83</v>
      </c>
      <c r="C21437" s="16" t="s">
        <v>333</v>
      </c>
      <c r="D21437" s="17">
        <v>12</v>
      </c>
      <c r="E21437" s="17">
        <v>35</v>
      </c>
      <c r="F21437" s="17">
        <v>228</v>
      </c>
      <c r="G21437" s="17">
        <v>10</v>
      </c>
      <c r="H21437" s="17">
        <v>285</v>
      </c>
    </row>
    <row r="21438" spans="1:8">
      <c r="A21438" s="15">
        <v>21433</v>
      </c>
      <c r="B21438" s="16" t="s">
        <v>84</v>
      </c>
      <c r="C21438" s="16" t="s">
        <v>97</v>
      </c>
      <c r="D21438" s="17">
        <v>0</v>
      </c>
      <c r="E21438" s="17">
        <v>15</v>
      </c>
      <c r="F21438" s="17">
        <v>35</v>
      </c>
      <c r="G21438" s="17">
        <v>9</v>
      </c>
      <c r="H21438" s="17">
        <v>57</v>
      </c>
    </row>
    <row r="21439" spans="1:8">
      <c r="A21439" s="15">
        <v>21434</v>
      </c>
      <c r="B21439" s="16" t="s">
        <v>84</v>
      </c>
      <c r="C21439" s="16" t="s">
        <v>347</v>
      </c>
      <c r="D21439" s="17">
        <v>0</v>
      </c>
      <c r="E21439" s="17">
        <v>0</v>
      </c>
      <c r="F21439" s="17">
        <v>0</v>
      </c>
      <c r="G21439" s="17">
        <v>0</v>
      </c>
      <c r="H21439" s="17">
        <v>0</v>
      </c>
    </row>
    <row r="21440" spans="1:8">
      <c r="A21440" s="15">
        <v>21435</v>
      </c>
      <c r="B21440" s="16" t="s">
        <v>84</v>
      </c>
      <c r="C21440" s="16" t="s">
        <v>98</v>
      </c>
      <c r="D21440" s="17">
        <v>0</v>
      </c>
      <c r="E21440" s="17">
        <v>0</v>
      </c>
      <c r="F21440" s="17">
        <v>5</v>
      </c>
      <c r="G21440" s="17">
        <v>0</v>
      </c>
      <c r="H21440" s="17">
        <v>7</v>
      </c>
    </row>
    <row r="21441" spans="1:8">
      <c r="A21441" s="15">
        <v>21436</v>
      </c>
      <c r="B21441" s="16" t="s">
        <v>84</v>
      </c>
      <c r="C21441" s="16" t="s">
        <v>99</v>
      </c>
      <c r="D21441" s="17">
        <v>0</v>
      </c>
      <c r="E21441" s="17">
        <v>0</v>
      </c>
      <c r="F21441" s="17">
        <v>0</v>
      </c>
      <c r="G21441" s="17">
        <v>0</v>
      </c>
      <c r="H21441" s="17">
        <v>0</v>
      </c>
    </row>
    <row r="21442" spans="1:8">
      <c r="A21442" s="15">
        <v>21437</v>
      </c>
      <c r="B21442" s="16" t="s">
        <v>84</v>
      </c>
      <c r="C21442" s="16" t="s">
        <v>100</v>
      </c>
      <c r="D21442" s="17">
        <v>0</v>
      </c>
      <c r="E21442" s="17">
        <v>0</v>
      </c>
      <c r="F21442" s="17">
        <v>0</v>
      </c>
      <c r="G21442" s="17">
        <v>0</v>
      </c>
      <c r="H21442" s="17">
        <v>0</v>
      </c>
    </row>
    <row r="21443" spans="1:8">
      <c r="A21443" s="15">
        <v>21438</v>
      </c>
      <c r="B21443" s="16" t="s">
        <v>84</v>
      </c>
      <c r="C21443" s="16" t="s">
        <v>101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84</v>
      </c>
      <c r="C21444" s="16" t="s">
        <v>102</v>
      </c>
      <c r="D21444" s="17">
        <v>0</v>
      </c>
      <c r="E21444" s="17">
        <v>3</v>
      </c>
      <c r="F21444" s="17">
        <v>0</v>
      </c>
      <c r="G21444" s="17">
        <v>0</v>
      </c>
      <c r="H21444" s="17">
        <v>4</v>
      </c>
    </row>
    <row r="21445" spans="1:8">
      <c r="A21445" s="15">
        <v>21440</v>
      </c>
      <c r="B21445" s="16" t="s">
        <v>84</v>
      </c>
      <c r="C21445" s="16" t="s">
        <v>103</v>
      </c>
      <c r="D21445" s="17">
        <v>0</v>
      </c>
      <c r="E21445" s="17">
        <v>0</v>
      </c>
      <c r="F21445" s="17">
        <v>0</v>
      </c>
      <c r="G21445" s="17">
        <v>0</v>
      </c>
      <c r="H21445" s="17">
        <v>0</v>
      </c>
    </row>
    <row r="21446" spans="1:8">
      <c r="A21446" s="15">
        <v>21441</v>
      </c>
      <c r="B21446" s="16" t="s">
        <v>84</v>
      </c>
      <c r="C21446" s="16" t="s">
        <v>104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84</v>
      </c>
      <c r="C21447" s="16" t="s">
        <v>105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84</v>
      </c>
      <c r="C21448" s="16" t="s">
        <v>106</v>
      </c>
      <c r="D21448" s="17">
        <v>0</v>
      </c>
      <c r="E21448" s="17">
        <v>3</v>
      </c>
      <c r="F21448" s="17">
        <v>49</v>
      </c>
      <c r="G21448" s="17">
        <v>11</v>
      </c>
      <c r="H21448" s="17">
        <v>62</v>
      </c>
    </row>
    <row r="21449" spans="1:8">
      <c r="A21449" s="15">
        <v>21444</v>
      </c>
      <c r="B21449" s="16" t="s">
        <v>84</v>
      </c>
      <c r="C21449" s="16" t="s">
        <v>107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84</v>
      </c>
      <c r="C21450" s="16" t="s">
        <v>108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84</v>
      </c>
      <c r="C21451" s="16" t="s">
        <v>109</v>
      </c>
      <c r="D21451" s="17">
        <v>0</v>
      </c>
      <c r="E21451" s="17">
        <v>0</v>
      </c>
      <c r="F21451" s="17">
        <v>0</v>
      </c>
      <c r="G21451" s="17">
        <v>0</v>
      </c>
      <c r="H21451" s="17">
        <v>0</v>
      </c>
    </row>
    <row r="21452" spans="1:8">
      <c r="A21452" s="15">
        <v>21447</v>
      </c>
      <c r="B21452" s="16" t="s">
        <v>84</v>
      </c>
      <c r="C21452" s="16" t="s">
        <v>110</v>
      </c>
      <c r="D21452" s="17">
        <v>8111</v>
      </c>
      <c r="E21452" s="17">
        <v>6470</v>
      </c>
      <c r="F21452" s="17">
        <v>34522</v>
      </c>
      <c r="G21452" s="17">
        <v>3956</v>
      </c>
      <c r="H21452" s="17">
        <v>53055</v>
      </c>
    </row>
    <row r="21453" spans="1:8">
      <c r="A21453" s="15">
        <v>21448</v>
      </c>
      <c r="B21453" s="16" t="s">
        <v>84</v>
      </c>
      <c r="C21453" s="16" t="s">
        <v>348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84</v>
      </c>
      <c r="C21454" s="16" t="s">
        <v>111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84</v>
      </c>
      <c r="C21455" s="16" t="s">
        <v>112</v>
      </c>
      <c r="D21455" s="17">
        <v>0</v>
      </c>
      <c r="E21455" s="17">
        <v>0</v>
      </c>
      <c r="F21455" s="17">
        <v>0</v>
      </c>
      <c r="G21455" s="17">
        <v>0</v>
      </c>
      <c r="H21455" s="17">
        <v>0</v>
      </c>
    </row>
    <row r="21456" spans="1:8">
      <c r="A21456" s="15">
        <v>21451</v>
      </c>
      <c r="B21456" s="16" t="s">
        <v>84</v>
      </c>
      <c r="C21456" s="16" t="s">
        <v>113</v>
      </c>
      <c r="D21456" s="17">
        <v>4</v>
      </c>
      <c r="E21456" s="17">
        <v>0</v>
      </c>
      <c r="F21456" s="17">
        <v>23</v>
      </c>
      <c r="G21456" s="17">
        <v>20</v>
      </c>
      <c r="H21456" s="17">
        <v>46</v>
      </c>
    </row>
    <row r="21457" spans="1:8">
      <c r="A21457" s="15">
        <v>21452</v>
      </c>
      <c r="B21457" s="16" t="s">
        <v>84</v>
      </c>
      <c r="C21457" s="16" t="s">
        <v>114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84</v>
      </c>
      <c r="C21458" s="16" t="s">
        <v>115</v>
      </c>
      <c r="D21458" s="17">
        <v>0</v>
      </c>
      <c r="E21458" s="17">
        <v>0</v>
      </c>
      <c r="F21458" s="17">
        <v>0</v>
      </c>
      <c r="G21458" s="17">
        <v>0</v>
      </c>
      <c r="H21458" s="17">
        <v>0</v>
      </c>
    </row>
    <row r="21459" spans="1:8">
      <c r="A21459" s="15">
        <v>21454</v>
      </c>
      <c r="B21459" s="16" t="s">
        <v>84</v>
      </c>
      <c r="C21459" s="16" t="s">
        <v>116</v>
      </c>
      <c r="D21459" s="17">
        <v>0</v>
      </c>
      <c r="E21459" s="17">
        <v>0</v>
      </c>
      <c r="F21459" s="17">
        <v>3</v>
      </c>
      <c r="G21459" s="17">
        <v>0</v>
      </c>
      <c r="H21459" s="17">
        <v>3</v>
      </c>
    </row>
    <row r="21460" spans="1:8">
      <c r="A21460" s="15">
        <v>21455</v>
      </c>
      <c r="B21460" s="16" t="s">
        <v>84</v>
      </c>
      <c r="C21460" s="16" t="s">
        <v>117</v>
      </c>
      <c r="D21460" s="17">
        <v>0</v>
      </c>
      <c r="E21460" s="17">
        <v>8</v>
      </c>
      <c r="F21460" s="17">
        <v>18</v>
      </c>
      <c r="G21460" s="17">
        <v>0</v>
      </c>
      <c r="H21460" s="17">
        <v>26</v>
      </c>
    </row>
    <row r="21461" spans="1:8">
      <c r="A21461" s="15">
        <v>21456</v>
      </c>
      <c r="B21461" s="16" t="s">
        <v>84</v>
      </c>
      <c r="C21461" s="16" t="s">
        <v>118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84</v>
      </c>
      <c r="C21462" s="16" t="s">
        <v>119</v>
      </c>
      <c r="D21462" s="17">
        <v>0</v>
      </c>
      <c r="E21462" s="17">
        <v>0</v>
      </c>
      <c r="F21462" s="17">
        <v>0</v>
      </c>
      <c r="G21462" s="17">
        <v>0</v>
      </c>
      <c r="H21462" s="17">
        <v>5</v>
      </c>
    </row>
    <row r="21463" spans="1:8">
      <c r="A21463" s="15">
        <v>21458</v>
      </c>
      <c r="B21463" s="16" t="s">
        <v>84</v>
      </c>
      <c r="C21463" s="16" t="s">
        <v>120</v>
      </c>
      <c r="D21463" s="17">
        <v>3</v>
      </c>
      <c r="E21463" s="17">
        <v>7</v>
      </c>
      <c r="F21463" s="17">
        <v>45</v>
      </c>
      <c r="G21463" s="17">
        <v>0</v>
      </c>
      <c r="H21463" s="17">
        <v>60</v>
      </c>
    </row>
    <row r="21464" spans="1:8">
      <c r="A21464" s="15">
        <v>21459</v>
      </c>
      <c r="B21464" s="16" t="s">
        <v>84</v>
      </c>
      <c r="C21464" s="16" t="s">
        <v>121</v>
      </c>
      <c r="D21464" s="17">
        <v>0</v>
      </c>
      <c r="E21464" s="17">
        <v>0</v>
      </c>
      <c r="F21464" s="17">
        <v>0</v>
      </c>
      <c r="G21464" s="17">
        <v>0</v>
      </c>
      <c r="H21464" s="17">
        <v>0</v>
      </c>
    </row>
    <row r="21465" spans="1:8">
      <c r="A21465" s="15">
        <v>21460</v>
      </c>
      <c r="B21465" s="16" t="s">
        <v>84</v>
      </c>
      <c r="C21465" s="16" t="s">
        <v>122</v>
      </c>
      <c r="D21465" s="17">
        <v>0</v>
      </c>
      <c r="E21465" s="17">
        <v>0</v>
      </c>
      <c r="F21465" s="17">
        <v>0</v>
      </c>
      <c r="G21465" s="17">
        <v>0</v>
      </c>
      <c r="H21465" s="17">
        <v>0</v>
      </c>
    </row>
    <row r="21466" spans="1:8">
      <c r="A21466" s="15">
        <v>21461</v>
      </c>
      <c r="B21466" s="16" t="s">
        <v>84</v>
      </c>
      <c r="C21466" s="16" t="s">
        <v>123</v>
      </c>
      <c r="D21466" s="17">
        <v>0</v>
      </c>
      <c r="E21466" s="17">
        <v>0</v>
      </c>
      <c r="F21466" s="17">
        <v>3</v>
      </c>
      <c r="G21466" s="17">
        <v>0</v>
      </c>
      <c r="H21466" s="17">
        <v>4</v>
      </c>
    </row>
    <row r="21467" spans="1:8">
      <c r="A21467" s="15">
        <v>21462</v>
      </c>
      <c r="B21467" s="16" t="s">
        <v>84</v>
      </c>
      <c r="C21467" s="16" t="s">
        <v>124</v>
      </c>
      <c r="D21467" s="17">
        <v>0</v>
      </c>
      <c r="E21467" s="17">
        <v>0</v>
      </c>
      <c r="F21467" s="17">
        <v>0</v>
      </c>
      <c r="G21467" s="17">
        <v>0</v>
      </c>
      <c r="H21467" s="17">
        <v>0</v>
      </c>
    </row>
    <row r="21468" spans="1:8">
      <c r="A21468" s="15">
        <v>21463</v>
      </c>
      <c r="B21468" s="16" t="s">
        <v>84</v>
      </c>
      <c r="C21468" s="16" t="s">
        <v>380</v>
      </c>
      <c r="D21468" s="17">
        <v>0</v>
      </c>
      <c r="E21468" s="17">
        <v>0</v>
      </c>
      <c r="F21468" s="17">
        <v>0</v>
      </c>
      <c r="G21468" s="17">
        <v>0</v>
      </c>
      <c r="H21468" s="17">
        <v>4</v>
      </c>
    </row>
    <row r="21469" spans="1:8">
      <c r="A21469" s="15">
        <v>21464</v>
      </c>
      <c r="B21469" s="16" t="s">
        <v>84</v>
      </c>
      <c r="C21469" s="16" t="s">
        <v>372</v>
      </c>
      <c r="D21469" s="17">
        <v>0</v>
      </c>
      <c r="E21469" s="17">
        <v>0</v>
      </c>
      <c r="F21469" s="17">
        <v>0</v>
      </c>
      <c r="G21469" s="17">
        <v>0</v>
      </c>
      <c r="H21469" s="17">
        <v>0</v>
      </c>
    </row>
    <row r="21470" spans="1:8">
      <c r="A21470" s="15">
        <v>21465</v>
      </c>
      <c r="B21470" s="16" t="s">
        <v>84</v>
      </c>
      <c r="C21470" s="16" t="s">
        <v>125</v>
      </c>
      <c r="D21470" s="17">
        <v>0</v>
      </c>
      <c r="E21470" s="17">
        <v>0</v>
      </c>
      <c r="F21470" s="17">
        <v>53</v>
      </c>
      <c r="G21470" s="17">
        <v>16</v>
      </c>
      <c r="H21470" s="17">
        <v>64</v>
      </c>
    </row>
    <row r="21471" spans="1:8">
      <c r="A21471" s="15">
        <v>21466</v>
      </c>
      <c r="B21471" s="16" t="s">
        <v>84</v>
      </c>
      <c r="C21471" s="16" t="s">
        <v>126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84</v>
      </c>
      <c r="C21472" s="16" t="s">
        <v>127</v>
      </c>
      <c r="D21472" s="17">
        <v>7</v>
      </c>
      <c r="E21472" s="17">
        <v>21</v>
      </c>
      <c r="F21472" s="17">
        <v>123</v>
      </c>
      <c r="G21472" s="17">
        <v>0</v>
      </c>
      <c r="H21472" s="17">
        <v>148</v>
      </c>
    </row>
    <row r="21473" spans="1:8">
      <c r="A21473" s="15">
        <v>21468</v>
      </c>
      <c r="B21473" s="16" t="s">
        <v>84</v>
      </c>
      <c r="C21473" s="16" t="s">
        <v>128</v>
      </c>
      <c r="D21473" s="17">
        <v>0</v>
      </c>
      <c r="E21473" s="17">
        <v>0</v>
      </c>
      <c r="F21473" s="17">
        <v>0</v>
      </c>
      <c r="G21473" s="17">
        <v>0</v>
      </c>
      <c r="H21473" s="17">
        <v>0</v>
      </c>
    </row>
    <row r="21474" spans="1:8">
      <c r="A21474" s="15">
        <v>21469</v>
      </c>
      <c r="B21474" s="16" t="s">
        <v>84</v>
      </c>
      <c r="C21474" s="16" t="s">
        <v>129</v>
      </c>
      <c r="D21474" s="17">
        <v>3</v>
      </c>
      <c r="E21474" s="17">
        <v>5</v>
      </c>
      <c r="F21474" s="17">
        <v>19</v>
      </c>
      <c r="G21474" s="17">
        <v>0</v>
      </c>
      <c r="H21474" s="17">
        <v>29</v>
      </c>
    </row>
    <row r="21475" spans="1:8">
      <c r="A21475" s="15">
        <v>21470</v>
      </c>
      <c r="B21475" s="16" t="s">
        <v>84</v>
      </c>
      <c r="C21475" s="16" t="s">
        <v>130</v>
      </c>
      <c r="D21475" s="17">
        <v>0</v>
      </c>
      <c r="E21475" s="17">
        <v>0</v>
      </c>
      <c r="F21475" s="17">
        <v>19</v>
      </c>
      <c r="G21475" s="17">
        <v>3</v>
      </c>
      <c r="H21475" s="17">
        <v>22</v>
      </c>
    </row>
    <row r="21476" spans="1:8">
      <c r="A21476" s="15">
        <v>21471</v>
      </c>
      <c r="B21476" s="16" t="s">
        <v>84</v>
      </c>
      <c r="C21476" s="16" t="s">
        <v>131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84</v>
      </c>
      <c r="C21477" s="16" t="s">
        <v>132</v>
      </c>
      <c r="D21477" s="17">
        <v>0</v>
      </c>
      <c r="E21477" s="17">
        <v>0</v>
      </c>
      <c r="F21477" s="17">
        <v>6</v>
      </c>
      <c r="G21477" s="17">
        <v>0</v>
      </c>
      <c r="H21477" s="17">
        <v>6</v>
      </c>
    </row>
    <row r="21478" spans="1:8">
      <c r="A21478" s="15">
        <v>21473</v>
      </c>
      <c r="B21478" s="16" t="s">
        <v>84</v>
      </c>
      <c r="C21478" s="16" t="s">
        <v>381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84</v>
      </c>
      <c r="C21479" s="16" t="s">
        <v>133</v>
      </c>
      <c r="D21479" s="17">
        <v>0</v>
      </c>
      <c r="E21479" s="17">
        <v>0</v>
      </c>
      <c r="F21479" s="17">
        <v>56</v>
      </c>
      <c r="G21479" s="17">
        <v>8</v>
      </c>
      <c r="H21479" s="17">
        <v>71</v>
      </c>
    </row>
    <row r="21480" spans="1:8">
      <c r="A21480" s="15">
        <v>21475</v>
      </c>
      <c r="B21480" s="16" t="s">
        <v>84</v>
      </c>
      <c r="C21480" s="16" t="s">
        <v>134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84</v>
      </c>
      <c r="C21481" s="16" t="s">
        <v>135</v>
      </c>
      <c r="D21481" s="17">
        <v>18</v>
      </c>
      <c r="E21481" s="17">
        <v>27</v>
      </c>
      <c r="F21481" s="17">
        <v>341</v>
      </c>
      <c r="G21481" s="17">
        <v>13</v>
      </c>
      <c r="H21481" s="17">
        <v>401</v>
      </c>
    </row>
    <row r="21482" spans="1:8">
      <c r="A21482" s="15">
        <v>21477</v>
      </c>
      <c r="B21482" s="16" t="s">
        <v>84</v>
      </c>
      <c r="C21482" s="16" t="s">
        <v>136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84</v>
      </c>
      <c r="C21483" s="16" t="s">
        <v>137</v>
      </c>
      <c r="D21483" s="17">
        <v>0</v>
      </c>
      <c r="E21483" s="17">
        <v>0</v>
      </c>
      <c r="F21483" s="17">
        <v>0</v>
      </c>
      <c r="G21483" s="17">
        <v>0</v>
      </c>
      <c r="H21483" s="17">
        <v>0</v>
      </c>
    </row>
    <row r="21484" spans="1:8">
      <c r="A21484" s="15">
        <v>21479</v>
      </c>
      <c r="B21484" s="16" t="s">
        <v>84</v>
      </c>
      <c r="C21484" s="16" t="s">
        <v>138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84</v>
      </c>
      <c r="C21485" s="16" t="s">
        <v>139</v>
      </c>
      <c r="D21485" s="17">
        <v>0</v>
      </c>
      <c r="E21485" s="17">
        <v>0</v>
      </c>
      <c r="F21485" s="17">
        <v>0</v>
      </c>
      <c r="G21485" s="17">
        <v>0</v>
      </c>
      <c r="H21485" s="17">
        <v>0</v>
      </c>
    </row>
    <row r="21486" spans="1:8">
      <c r="A21486" s="15">
        <v>21481</v>
      </c>
      <c r="B21486" s="16" t="s">
        <v>84</v>
      </c>
      <c r="C21486" s="16" t="s">
        <v>140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84</v>
      </c>
      <c r="C21487" s="16" t="s">
        <v>141</v>
      </c>
      <c r="D21487" s="17">
        <v>0</v>
      </c>
      <c r="E21487" s="17">
        <v>0</v>
      </c>
      <c r="F21487" s="17">
        <v>0</v>
      </c>
      <c r="G21487" s="17">
        <v>0</v>
      </c>
      <c r="H21487" s="17">
        <v>0</v>
      </c>
    </row>
    <row r="21488" spans="1:8">
      <c r="A21488" s="15">
        <v>21483</v>
      </c>
      <c r="B21488" s="16" t="s">
        <v>84</v>
      </c>
      <c r="C21488" s="16" t="s">
        <v>142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84</v>
      </c>
      <c r="C21489" s="16" t="s">
        <v>143</v>
      </c>
      <c r="D21489" s="17">
        <v>7</v>
      </c>
      <c r="E21489" s="17">
        <v>7</v>
      </c>
      <c r="F21489" s="17">
        <v>119</v>
      </c>
      <c r="G21489" s="17">
        <v>13</v>
      </c>
      <c r="H21489" s="17">
        <v>143</v>
      </c>
    </row>
    <row r="21490" spans="1:8">
      <c r="A21490" s="15">
        <v>21485</v>
      </c>
      <c r="B21490" s="16" t="s">
        <v>84</v>
      </c>
      <c r="C21490" s="16" t="s">
        <v>144</v>
      </c>
      <c r="D21490" s="17">
        <v>0</v>
      </c>
      <c r="E21490" s="17">
        <v>0</v>
      </c>
      <c r="F21490" s="17">
        <v>0</v>
      </c>
      <c r="G21490" s="17">
        <v>0</v>
      </c>
      <c r="H21490" s="17">
        <v>0</v>
      </c>
    </row>
    <row r="21491" spans="1:8">
      <c r="A21491" s="15">
        <v>21486</v>
      </c>
      <c r="B21491" s="16" t="s">
        <v>84</v>
      </c>
      <c r="C21491" s="16" t="s">
        <v>349</v>
      </c>
      <c r="D21491" s="17">
        <v>40</v>
      </c>
      <c r="E21491" s="17">
        <v>300</v>
      </c>
      <c r="F21491" s="17">
        <v>825</v>
      </c>
      <c r="G21491" s="17">
        <v>407</v>
      </c>
      <c r="H21491" s="17">
        <v>1573</v>
      </c>
    </row>
    <row r="21492" spans="1:8">
      <c r="A21492" s="15">
        <v>21487</v>
      </c>
      <c r="B21492" s="16" t="s">
        <v>84</v>
      </c>
      <c r="C21492" s="16" t="s">
        <v>145</v>
      </c>
      <c r="D21492" s="17">
        <v>0</v>
      </c>
      <c r="E21492" s="17">
        <v>0</v>
      </c>
      <c r="F21492" s="17">
        <v>0</v>
      </c>
      <c r="G21492" s="17">
        <v>0</v>
      </c>
      <c r="H21492" s="17">
        <v>0</v>
      </c>
    </row>
    <row r="21493" spans="1:8">
      <c r="A21493" s="15">
        <v>21488</v>
      </c>
      <c r="B21493" s="16" t="s">
        <v>84</v>
      </c>
      <c r="C21493" s="16" t="s">
        <v>146</v>
      </c>
      <c r="D21493" s="17">
        <v>3</v>
      </c>
      <c r="E21493" s="17">
        <v>21</v>
      </c>
      <c r="F21493" s="17">
        <v>177</v>
      </c>
      <c r="G21493" s="17">
        <v>0</v>
      </c>
      <c r="H21493" s="17">
        <v>197</v>
      </c>
    </row>
    <row r="21494" spans="1:8">
      <c r="A21494" s="15">
        <v>21489</v>
      </c>
      <c r="B21494" s="16" t="s">
        <v>84</v>
      </c>
      <c r="C21494" s="16" t="s">
        <v>147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84</v>
      </c>
      <c r="C21495" s="16" t="s">
        <v>148</v>
      </c>
      <c r="D21495" s="17">
        <v>0</v>
      </c>
      <c r="E21495" s="17">
        <v>7</v>
      </c>
      <c r="F21495" s="17">
        <v>3</v>
      </c>
      <c r="G21495" s="17">
        <v>0</v>
      </c>
      <c r="H21495" s="17">
        <v>15</v>
      </c>
    </row>
    <row r="21496" spans="1:8">
      <c r="A21496" s="15">
        <v>21491</v>
      </c>
      <c r="B21496" s="16" t="s">
        <v>84</v>
      </c>
      <c r="C21496" s="16" t="s">
        <v>350</v>
      </c>
      <c r="D21496" s="17">
        <v>0</v>
      </c>
      <c r="E21496" s="17">
        <v>0</v>
      </c>
      <c r="F21496" s="17">
        <v>0</v>
      </c>
      <c r="G21496" s="17">
        <v>0</v>
      </c>
      <c r="H21496" s="17">
        <v>0</v>
      </c>
    </row>
    <row r="21497" spans="1:8">
      <c r="A21497" s="15">
        <v>21492</v>
      </c>
      <c r="B21497" s="16" t="s">
        <v>84</v>
      </c>
      <c r="C21497" s="16" t="s">
        <v>149</v>
      </c>
      <c r="D21497" s="17">
        <v>0</v>
      </c>
      <c r="E21497" s="17">
        <v>0</v>
      </c>
      <c r="F21497" s="17">
        <v>4</v>
      </c>
      <c r="G21497" s="17">
        <v>0</v>
      </c>
      <c r="H21497" s="17">
        <v>4</v>
      </c>
    </row>
    <row r="21498" spans="1:8">
      <c r="A21498" s="15">
        <v>21493</v>
      </c>
      <c r="B21498" s="16" t="s">
        <v>84</v>
      </c>
      <c r="C21498" s="16" t="s">
        <v>150</v>
      </c>
      <c r="D21498" s="17">
        <v>0</v>
      </c>
      <c r="E21498" s="17">
        <v>3</v>
      </c>
      <c r="F21498" s="17">
        <v>0</v>
      </c>
      <c r="G21498" s="17">
        <v>0</v>
      </c>
      <c r="H21498" s="17">
        <v>4</v>
      </c>
    </row>
    <row r="21499" spans="1:8">
      <c r="A21499" s="15">
        <v>21494</v>
      </c>
      <c r="B21499" s="16" t="s">
        <v>84</v>
      </c>
      <c r="C21499" s="16" t="s">
        <v>351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84</v>
      </c>
      <c r="C21500" s="16" t="s">
        <v>151</v>
      </c>
      <c r="D21500" s="17">
        <v>0</v>
      </c>
      <c r="E21500" s="17">
        <v>3</v>
      </c>
      <c r="F21500" s="17">
        <v>79</v>
      </c>
      <c r="G21500" s="17">
        <v>58</v>
      </c>
      <c r="H21500" s="17">
        <v>142</v>
      </c>
    </row>
    <row r="21501" spans="1:8">
      <c r="A21501" s="15">
        <v>21496</v>
      </c>
      <c r="B21501" s="16" t="s">
        <v>84</v>
      </c>
      <c r="C21501" s="16" t="s">
        <v>152</v>
      </c>
      <c r="D21501" s="17">
        <v>0</v>
      </c>
      <c r="E21501" s="17">
        <v>0</v>
      </c>
      <c r="F21501" s="17">
        <v>6</v>
      </c>
      <c r="G21501" s="17">
        <v>0</v>
      </c>
      <c r="H21501" s="17">
        <v>6</v>
      </c>
    </row>
    <row r="21502" spans="1:8">
      <c r="A21502" s="15">
        <v>21497</v>
      </c>
      <c r="B21502" s="16" t="s">
        <v>84</v>
      </c>
      <c r="C21502" s="16" t="s">
        <v>352</v>
      </c>
      <c r="D21502" s="17">
        <v>0</v>
      </c>
      <c r="E21502" s="17">
        <v>0</v>
      </c>
      <c r="F21502" s="17">
        <v>0</v>
      </c>
      <c r="G21502" s="17">
        <v>0</v>
      </c>
      <c r="H21502" s="17">
        <v>0</v>
      </c>
    </row>
    <row r="21503" spans="1:8">
      <c r="A21503" s="15">
        <v>21498</v>
      </c>
      <c r="B21503" s="16" t="s">
        <v>84</v>
      </c>
      <c r="C21503" s="16" t="s">
        <v>153</v>
      </c>
      <c r="D21503" s="17">
        <v>0</v>
      </c>
      <c r="E21503" s="17">
        <v>5</v>
      </c>
      <c r="F21503" s="17">
        <v>31</v>
      </c>
      <c r="G21503" s="17">
        <v>30</v>
      </c>
      <c r="H21503" s="17">
        <v>58</v>
      </c>
    </row>
    <row r="21504" spans="1:8">
      <c r="A21504" s="15">
        <v>21499</v>
      </c>
      <c r="B21504" s="16" t="s">
        <v>84</v>
      </c>
      <c r="C21504" s="16" t="s">
        <v>154</v>
      </c>
      <c r="D21504" s="17">
        <v>0</v>
      </c>
      <c r="E21504" s="17">
        <v>0</v>
      </c>
      <c r="F21504" s="17">
        <v>21</v>
      </c>
      <c r="G21504" s="17">
        <v>4</v>
      </c>
      <c r="H21504" s="17">
        <v>28</v>
      </c>
    </row>
    <row r="21505" spans="1:8">
      <c r="A21505" s="15">
        <v>21500</v>
      </c>
      <c r="B21505" s="16" t="s">
        <v>84</v>
      </c>
      <c r="C21505" s="16" t="s">
        <v>155</v>
      </c>
      <c r="D21505" s="17">
        <v>0</v>
      </c>
      <c r="E21505" s="17">
        <v>7</v>
      </c>
      <c r="F21505" s="17">
        <v>32</v>
      </c>
      <c r="G21505" s="17">
        <v>4</v>
      </c>
      <c r="H21505" s="17">
        <v>43</v>
      </c>
    </row>
    <row r="21506" spans="1:8">
      <c r="A21506" s="15">
        <v>21501</v>
      </c>
      <c r="B21506" s="16" t="s">
        <v>84</v>
      </c>
      <c r="C21506" s="16" t="s">
        <v>156</v>
      </c>
      <c r="D21506" s="17">
        <v>4</v>
      </c>
      <c r="E21506" s="17">
        <v>3</v>
      </c>
      <c r="F21506" s="17">
        <v>3</v>
      </c>
      <c r="G21506" s="17">
        <v>0</v>
      </c>
      <c r="H21506" s="17">
        <v>12</v>
      </c>
    </row>
    <row r="21507" spans="1:8">
      <c r="A21507" s="15">
        <v>21502</v>
      </c>
      <c r="B21507" s="16" t="s">
        <v>84</v>
      </c>
      <c r="C21507" s="16" t="s">
        <v>157</v>
      </c>
      <c r="D21507" s="17">
        <v>0</v>
      </c>
      <c r="E21507" s="17">
        <v>0</v>
      </c>
      <c r="F21507" s="17">
        <v>0</v>
      </c>
      <c r="G21507" s="17">
        <v>0</v>
      </c>
      <c r="H21507" s="17">
        <v>0</v>
      </c>
    </row>
    <row r="21508" spans="1:8">
      <c r="A21508" s="15">
        <v>21503</v>
      </c>
      <c r="B21508" s="16" t="s">
        <v>84</v>
      </c>
      <c r="C21508" s="16" t="s">
        <v>158</v>
      </c>
      <c r="D21508" s="17">
        <v>0</v>
      </c>
      <c r="E21508" s="17">
        <v>0</v>
      </c>
      <c r="F21508" s="17">
        <v>0</v>
      </c>
      <c r="G21508" s="17">
        <v>0</v>
      </c>
      <c r="H21508" s="17">
        <v>0</v>
      </c>
    </row>
    <row r="21509" spans="1:8">
      <c r="A21509" s="15">
        <v>21504</v>
      </c>
      <c r="B21509" s="16" t="s">
        <v>84</v>
      </c>
      <c r="C21509" s="16" t="s">
        <v>159</v>
      </c>
      <c r="D21509" s="17">
        <v>0</v>
      </c>
      <c r="E21509" s="17">
        <v>0</v>
      </c>
      <c r="F21509" s="17">
        <v>3</v>
      </c>
      <c r="G21509" s="17">
        <v>8</v>
      </c>
      <c r="H21509" s="17">
        <v>13</v>
      </c>
    </row>
    <row r="21510" spans="1:8">
      <c r="A21510" s="15">
        <v>21505</v>
      </c>
      <c r="B21510" s="16" t="s">
        <v>84</v>
      </c>
      <c r="C21510" s="16" t="s">
        <v>160</v>
      </c>
      <c r="D21510" s="17">
        <v>0</v>
      </c>
      <c r="E21510" s="17">
        <v>5</v>
      </c>
      <c r="F21510" s="17">
        <v>15</v>
      </c>
      <c r="G21510" s="17">
        <v>0</v>
      </c>
      <c r="H21510" s="17">
        <v>27</v>
      </c>
    </row>
    <row r="21511" spans="1:8">
      <c r="A21511" s="15">
        <v>21506</v>
      </c>
      <c r="B21511" s="16" t="s">
        <v>84</v>
      </c>
      <c r="C21511" s="16" t="s">
        <v>161</v>
      </c>
      <c r="D21511" s="17">
        <v>21</v>
      </c>
      <c r="E21511" s="17">
        <v>5</v>
      </c>
      <c r="F21511" s="17">
        <v>36</v>
      </c>
      <c r="G21511" s="17">
        <v>46</v>
      </c>
      <c r="H21511" s="17">
        <v>105</v>
      </c>
    </row>
    <row r="21512" spans="1:8">
      <c r="A21512" s="15">
        <v>21507</v>
      </c>
      <c r="B21512" s="16" t="s">
        <v>84</v>
      </c>
      <c r="C21512" s="16" t="s">
        <v>162</v>
      </c>
      <c r="D21512" s="17">
        <v>0</v>
      </c>
      <c r="E21512" s="17">
        <v>0</v>
      </c>
      <c r="F21512" s="17">
        <v>21</v>
      </c>
      <c r="G21512" s="17">
        <v>5</v>
      </c>
      <c r="H21512" s="17">
        <v>25</v>
      </c>
    </row>
    <row r="21513" spans="1:8">
      <c r="A21513" s="15">
        <v>21508</v>
      </c>
      <c r="B21513" s="16" t="s">
        <v>84</v>
      </c>
      <c r="C21513" s="16" t="s">
        <v>163</v>
      </c>
      <c r="D21513" s="17">
        <v>95</v>
      </c>
      <c r="E21513" s="17">
        <v>237</v>
      </c>
      <c r="F21513" s="17">
        <v>2581</v>
      </c>
      <c r="G21513" s="17">
        <v>399</v>
      </c>
      <c r="H21513" s="17">
        <v>3314</v>
      </c>
    </row>
    <row r="21514" spans="1:8">
      <c r="A21514" s="15">
        <v>21509</v>
      </c>
      <c r="B21514" s="16" t="s">
        <v>84</v>
      </c>
      <c r="C21514" s="16" t="s">
        <v>164</v>
      </c>
      <c r="D21514" s="17">
        <v>0</v>
      </c>
      <c r="E21514" s="17">
        <v>0</v>
      </c>
      <c r="F21514" s="17">
        <v>0</v>
      </c>
      <c r="G21514" s="17">
        <v>0</v>
      </c>
      <c r="H21514" s="17">
        <v>0</v>
      </c>
    </row>
    <row r="21515" spans="1:8">
      <c r="A21515" s="15">
        <v>21510</v>
      </c>
      <c r="B21515" s="16" t="s">
        <v>84</v>
      </c>
      <c r="C21515" s="16" t="s">
        <v>165</v>
      </c>
      <c r="D21515" s="17">
        <v>7</v>
      </c>
      <c r="E21515" s="17">
        <v>16</v>
      </c>
      <c r="F21515" s="17">
        <v>102</v>
      </c>
      <c r="G21515" s="17">
        <v>8</v>
      </c>
      <c r="H21515" s="17">
        <v>127</v>
      </c>
    </row>
    <row r="21516" spans="1:8">
      <c r="A21516" s="15">
        <v>21511</v>
      </c>
      <c r="B21516" s="16" t="s">
        <v>84</v>
      </c>
      <c r="C21516" s="16" t="s">
        <v>166</v>
      </c>
      <c r="D21516" s="17">
        <v>0</v>
      </c>
      <c r="E21516" s="17">
        <v>0</v>
      </c>
      <c r="F21516" s="17">
        <v>8</v>
      </c>
      <c r="G21516" s="17">
        <v>6</v>
      </c>
      <c r="H21516" s="17">
        <v>10</v>
      </c>
    </row>
    <row r="21517" spans="1:8">
      <c r="A21517" s="15">
        <v>21512</v>
      </c>
      <c r="B21517" s="16" t="s">
        <v>84</v>
      </c>
      <c r="C21517" s="16" t="s">
        <v>167</v>
      </c>
      <c r="D21517" s="17">
        <v>26</v>
      </c>
      <c r="E21517" s="17">
        <v>85</v>
      </c>
      <c r="F21517" s="17">
        <v>256</v>
      </c>
      <c r="G21517" s="17">
        <v>0</v>
      </c>
      <c r="H21517" s="17">
        <v>374</v>
      </c>
    </row>
    <row r="21518" spans="1:8">
      <c r="A21518" s="15">
        <v>21513</v>
      </c>
      <c r="B21518" s="16" t="s">
        <v>84</v>
      </c>
      <c r="C21518" s="16" t="s">
        <v>168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84</v>
      </c>
      <c r="C21519" s="16" t="s">
        <v>353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84</v>
      </c>
      <c r="C21520" s="16" t="s">
        <v>169</v>
      </c>
      <c r="D21520" s="17">
        <v>0</v>
      </c>
      <c r="E21520" s="17">
        <v>0</v>
      </c>
      <c r="F21520" s="17">
        <v>58</v>
      </c>
      <c r="G21520" s="17">
        <v>8</v>
      </c>
      <c r="H21520" s="17">
        <v>69</v>
      </c>
    </row>
    <row r="21521" spans="1:8">
      <c r="A21521" s="15">
        <v>21516</v>
      </c>
      <c r="B21521" s="16" t="s">
        <v>84</v>
      </c>
      <c r="C21521" s="16" t="s">
        <v>170</v>
      </c>
      <c r="D21521" s="17">
        <v>0</v>
      </c>
      <c r="E21521" s="17">
        <v>0</v>
      </c>
      <c r="F21521" s="17">
        <v>20</v>
      </c>
      <c r="G21521" s="17">
        <v>3</v>
      </c>
      <c r="H21521" s="17">
        <v>26</v>
      </c>
    </row>
    <row r="21522" spans="1:8">
      <c r="A21522" s="15">
        <v>21517</v>
      </c>
      <c r="B21522" s="16" t="s">
        <v>84</v>
      </c>
      <c r="C21522" s="16" t="s">
        <v>171</v>
      </c>
      <c r="D21522" s="17">
        <v>5</v>
      </c>
      <c r="E21522" s="17">
        <v>47</v>
      </c>
      <c r="F21522" s="17">
        <v>275</v>
      </c>
      <c r="G21522" s="17">
        <v>28</v>
      </c>
      <c r="H21522" s="17">
        <v>354</v>
      </c>
    </row>
    <row r="21523" spans="1:8">
      <c r="A21523" s="15">
        <v>21518</v>
      </c>
      <c r="B21523" s="16" t="s">
        <v>84</v>
      </c>
      <c r="C21523" s="16" t="s">
        <v>172</v>
      </c>
      <c r="D21523" s="17">
        <v>0</v>
      </c>
      <c r="E21523" s="17">
        <v>0</v>
      </c>
      <c r="F21523" s="17">
        <v>0</v>
      </c>
      <c r="G21523" s="17">
        <v>0</v>
      </c>
      <c r="H21523" s="17">
        <v>0</v>
      </c>
    </row>
    <row r="21524" spans="1:8">
      <c r="A21524" s="15">
        <v>21519</v>
      </c>
      <c r="B21524" s="16" t="s">
        <v>84</v>
      </c>
      <c r="C21524" s="16" t="s">
        <v>173</v>
      </c>
      <c r="D21524" s="17">
        <v>0</v>
      </c>
      <c r="E21524" s="17">
        <v>0</v>
      </c>
      <c r="F21524" s="17">
        <v>3</v>
      </c>
      <c r="G21524" s="17">
        <v>0</v>
      </c>
      <c r="H21524" s="17">
        <v>3</v>
      </c>
    </row>
    <row r="21525" spans="1:8">
      <c r="A21525" s="15">
        <v>21520</v>
      </c>
      <c r="B21525" s="16" t="s">
        <v>84</v>
      </c>
      <c r="C21525" s="16" t="s">
        <v>174</v>
      </c>
      <c r="D21525" s="17">
        <v>0</v>
      </c>
      <c r="E21525" s="17">
        <v>0</v>
      </c>
      <c r="F21525" s="17">
        <v>0</v>
      </c>
      <c r="G21525" s="17">
        <v>0</v>
      </c>
      <c r="H21525" s="17">
        <v>0</v>
      </c>
    </row>
    <row r="21526" spans="1:8">
      <c r="A21526" s="15">
        <v>21521</v>
      </c>
      <c r="B21526" s="16" t="s">
        <v>84</v>
      </c>
      <c r="C21526" s="16" t="s">
        <v>175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84</v>
      </c>
      <c r="C21527" s="16" t="s">
        <v>176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84</v>
      </c>
      <c r="C21528" s="16" t="s">
        <v>177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84</v>
      </c>
      <c r="C21529" s="16" t="s">
        <v>178</v>
      </c>
      <c r="D21529" s="17">
        <v>3</v>
      </c>
      <c r="E21529" s="17">
        <v>26</v>
      </c>
      <c r="F21529" s="17">
        <v>282</v>
      </c>
      <c r="G21529" s="17">
        <v>106</v>
      </c>
      <c r="H21529" s="17">
        <v>410</v>
      </c>
    </row>
    <row r="21530" spans="1:8">
      <c r="A21530" s="15">
        <v>21525</v>
      </c>
      <c r="B21530" s="16" t="s">
        <v>84</v>
      </c>
      <c r="C21530" s="16" t="s">
        <v>179</v>
      </c>
      <c r="D21530" s="17">
        <v>0</v>
      </c>
      <c r="E21530" s="17">
        <v>0</v>
      </c>
      <c r="F21530" s="17">
        <v>4</v>
      </c>
      <c r="G21530" s="17">
        <v>0</v>
      </c>
      <c r="H21530" s="17">
        <v>5</v>
      </c>
    </row>
    <row r="21531" spans="1:8">
      <c r="A21531" s="15">
        <v>21526</v>
      </c>
      <c r="B21531" s="16" t="s">
        <v>84</v>
      </c>
      <c r="C21531" s="16" t="s">
        <v>180</v>
      </c>
      <c r="D21531" s="17">
        <v>0</v>
      </c>
      <c r="E21531" s="17">
        <v>0</v>
      </c>
      <c r="F21531" s="17">
        <v>3</v>
      </c>
      <c r="G21531" s="17">
        <v>0</v>
      </c>
      <c r="H21531" s="17">
        <v>3</v>
      </c>
    </row>
    <row r="21532" spans="1:8">
      <c r="A21532" s="15">
        <v>21527</v>
      </c>
      <c r="B21532" s="16" t="s">
        <v>84</v>
      </c>
      <c r="C21532" s="16" t="s">
        <v>181</v>
      </c>
      <c r="D21532" s="17">
        <v>4</v>
      </c>
      <c r="E21532" s="17">
        <v>6</v>
      </c>
      <c r="F21532" s="17">
        <v>260</v>
      </c>
      <c r="G21532" s="17">
        <v>855</v>
      </c>
      <c r="H21532" s="17">
        <v>1131</v>
      </c>
    </row>
    <row r="21533" spans="1:8">
      <c r="A21533" s="15">
        <v>21528</v>
      </c>
      <c r="B21533" s="16" t="s">
        <v>84</v>
      </c>
      <c r="C21533" s="16" t="s">
        <v>182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84</v>
      </c>
      <c r="C21534" s="16" t="s">
        <v>183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84</v>
      </c>
      <c r="C21535" s="16" t="s">
        <v>184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84</v>
      </c>
      <c r="C21536" s="16" t="s">
        <v>185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84</v>
      </c>
      <c r="C21537" s="16" t="s">
        <v>186</v>
      </c>
      <c r="D21537" s="17">
        <v>0</v>
      </c>
      <c r="E21537" s="17">
        <v>0</v>
      </c>
      <c r="F21537" s="17">
        <v>0</v>
      </c>
      <c r="G21537" s="17">
        <v>0</v>
      </c>
      <c r="H21537" s="17">
        <v>4</v>
      </c>
    </row>
    <row r="21538" spans="1:8">
      <c r="A21538" s="15">
        <v>21533</v>
      </c>
      <c r="B21538" s="16" t="s">
        <v>84</v>
      </c>
      <c r="C21538" s="16" t="s">
        <v>354</v>
      </c>
      <c r="D21538" s="17">
        <v>0</v>
      </c>
      <c r="E21538" s="17">
        <v>0</v>
      </c>
      <c r="F21538" s="17">
        <v>0</v>
      </c>
      <c r="G21538" s="17">
        <v>0</v>
      </c>
      <c r="H21538" s="17">
        <v>0</v>
      </c>
    </row>
    <row r="21539" spans="1:8">
      <c r="A21539" s="15">
        <v>21534</v>
      </c>
      <c r="B21539" s="16" t="s">
        <v>84</v>
      </c>
      <c r="C21539" s="16" t="s">
        <v>187</v>
      </c>
      <c r="D21539" s="17">
        <v>0</v>
      </c>
      <c r="E21539" s="17">
        <v>4</v>
      </c>
      <c r="F21539" s="17">
        <v>3</v>
      </c>
      <c r="G21539" s="17">
        <v>0</v>
      </c>
      <c r="H21539" s="17">
        <v>7</v>
      </c>
    </row>
    <row r="21540" spans="1:8">
      <c r="A21540" s="15">
        <v>21535</v>
      </c>
      <c r="B21540" s="16" t="s">
        <v>84</v>
      </c>
      <c r="C21540" s="16" t="s">
        <v>188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84</v>
      </c>
      <c r="C21541" s="16" t="s">
        <v>189</v>
      </c>
      <c r="D21541" s="17">
        <v>0</v>
      </c>
      <c r="E21541" s="17">
        <v>0</v>
      </c>
      <c r="F21541" s="17">
        <v>0</v>
      </c>
      <c r="G21541" s="17">
        <v>0</v>
      </c>
      <c r="H21541" s="17">
        <v>0</v>
      </c>
    </row>
    <row r="21542" spans="1:8">
      <c r="A21542" s="15">
        <v>21537</v>
      </c>
      <c r="B21542" s="16" t="s">
        <v>84</v>
      </c>
      <c r="C21542" s="16" t="s">
        <v>190</v>
      </c>
      <c r="D21542" s="17">
        <v>0</v>
      </c>
      <c r="E21542" s="17">
        <v>0</v>
      </c>
      <c r="F21542" s="17">
        <v>0</v>
      </c>
      <c r="G21542" s="17">
        <v>0</v>
      </c>
      <c r="H21542" s="17">
        <v>0</v>
      </c>
    </row>
    <row r="21543" spans="1:8">
      <c r="A21543" s="15">
        <v>21538</v>
      </c>
      <c r="B21543" s="16" t="s">
        <v>84</v>
      </c>
      <c r="C21543" s="16" t="s">
        <v>191</v>
      </c>
      <c r="D21543" s="17">
        <v>0</v>
      </c>
      <c r="E21543" s="17">
        <v>0</v>
      </c>
      <c r="F21543" s="17">
        <v>0</v>
      </c>
      <c r="G21543" s="17">
        <v>0</v>
      </c>
      <c r="H21543" s="17">
        <v>0</v>
      </c>
    </row>
    <row r="21544" spans="1:8">
      <c r="A21544" s="15">
        <v>21539</v>
      </c>
      <c r="B21544" s="16" t="s">
        <v>84</v>
      </c>
      <c r="C21544" s="16" t="s">
        <v>192</v>
      </c>
      <c r="D21544" s="17">
        <v>0</v>
      </c>
      <c r="E21544" s="17">
        <v>0</v>
      </c>
      <c r="F21544" s="17">
        <v>4</v>
      </c>
      <c r="G21544" s="17">
        <v>0</v>
      </c>
      <c r="H21544" s="17">
        <v>4</v>
      </c>
    </row>
    <row r="21545" spans="1:8">
      <c r="A21545" s="15">
        <v>21540</v>
      </c>
      <c r="B21545" s="16" t="s">
        <v>84</v>
      </c>
      <c r="C21545" s="16" t="s">
        <v>355</v>
      </c>
      <c r="D21545" s="17">
        <v>12</v>
      </c>
      <c r="E21545" s="17">
        <v>37</v>
      </c>
      <c r="F21545" s="17">
        <v>232</v>
      </c>
      <c r="G21545" s="17">
        <v>26</v>
      </c>
      <c r="H21545" s="17">
        <v>303</v>
      </c>
    </row>
    <row r="21546" spans="1:8">
      <c r="A21546" s="15">
        <v>21541</v>
      </c>
      <c r="B21546" s="16" t="s">
        <v>84</v>
      </c>
      <c r="C21546" s="16" t="s">
        <v>193</v>
      </c>
      <c r="D21546" s="17">
        <v>0</v>
      </c>
      <c r="E21546" s="17">
        <v>0</v>
      </c>
      <c r="F21546" s="17">
        <v>21</v>
      </c>
      <c r="G21546" s="17">
        <v>21</v>
      </c>
      <c r="H21546" s="17">
        <v>43</v>
      </c>
    </row>
    <row r="21547" spans="1:8">
      <c r="A21547" s="15">
        <v>21542</v>
      </c>
      <c r="B21547" s="16" t="s">
        <v>84</v>
      </c>
      <c r="C21547" s="16" t="s">
        <v>194</v>
      </c>
      <c r="D21547" s="17">
        <v>0</v>
      </c>
      <c r="E21547" s="17">
        <v>0</v>
      </c>
      <c r="F21547" s="17">
        <v>0</v>
      </c>
      <c r="G21547" s="17">
        <v>0</v>
      </c>
      <c r="H21547" s="17">
        <v>3</v>
      </c>
    </row>
    <row r="21548" spans="1:8">
      <c r="A21548" s="15">
        <v>21543</v>
      </c>
      <c r="B21548" s="16" t="s">
        <v>84</v>
      </c>
      <c r="C21548" s="16" t="s">
        <v>195</v>
      </c>
      <c r="D21548" s="17">
        <v>42</v>
      </c>
      <c r="E21548" s="17">
        <v>52</v>
      </c>
      <c r="F21548" s="17">
        <v>512</v>
      </c>
      <c r="G21548" s="17">
        <v>41</v>
      </c>
      <c r="H21548" s="17">
        <v>639</v>
      </c>
    </row>
    <row r="21549" spans="1:8">
      <c r="A21549" s="15">
        <v>21544</v>
      </c>
      <c r="B21549" s="16" t="s">
        <v>84</v>
      </c>
      <c r="C21549" s="16" t="s">
        <v>196</v>
      </c>
      <c r="D21549" s="17">
        <v>5</v>
      </c>
      <c r="E21549" s="17">
        <v>52</v>
      </c>
      <c r="F21549" s="17">
        <v>162</v>
      </c>
      <c r="G21549" s="17">
        <v>22</v>
      </c>
      <c r="H21549" s="17">
        <v>250</v>
      </c>
    </row>
    <row r="21550" spans="1:8">
      <c r="A21550" s="15">
        <v>21545</v>
      </c>
      <c r="B21550" s="16" t="s">
        <v>84</v>
      </c>
      <c r="C21550" s="16" t="s">
        <v>197</v>
      </c>
      <c r="D21550" s="17">
        <v>4</v>
      </c>
      <c r="E21550" s="17">
        <v>11</v>
      </c>
      <c r="F21550" s="17">
        <v>130</v>
      </c>
      <c r="G21550" s="17">
        <v>7</v>
      </c>
      <c r="H21550" s="17">
        <v>151</v>
      </c>
    </row>
    <row r="21551" spans="1:8">
      <c r="A21551" s="15">
        <v>21546</v>
      </c>
      <c r="B21551" s="16" t="s">
        <v>84</v>
      </c>
      <c r="C21551" s="16" t="s">
        <v>198</v>
      </c>
      <c r="D21551" s="17">
        <v>0</v>
      </c>
      <c r="E21551" s="17">
        <v>0</v>
      </c>
      <c r="F21551" s="17">
        <v>19</v>
      </c>
      <c r="G21551" s="17">
        <v>0</v>
      </c>
      <c r="H21551" s="17">
        <v>27</v>
      </c>
    </row>
    <row r="21552" spans="1:8">
      <c r="A21552" s="15">
        <v>21547</v>
      </c>
      <c r="B21552" s="16" t="s">
        <v>84</v>
      </c>
      <c r="C21552" s="16" t="s">
        <v>199</v>
      </c>
      <c r="D21552" s="17">
        <v>8</v>
      </c>
      <c r="E21552" s="17">
        <v>7</v>
      </c>
      <c r="F21552" s="17">
        <v>478</v>
      </c>
      <c r="G21552" s="17">
        <v>32</v>
      </c>
      <c r="H21552" s="17">
        <v>529</v>
      </c>
    </row>
    <row r="21553" spans="1:8">
      <c r="A21553" s="15">
        <v>21548</v>
      </c>
      <c r="B21553" s="16" t="s">
        <v>84</v>
      </c>
      <c r="C21553" s="16" t="s">
        <v>200</v>
      </c>
      <c r="D21553" s="17">
        <v>0</v>
      </c>
      <c r="E21553" s="17">
        <v>0</v>
      </c>
      <c r="F21553" s="17">
        <v>0</v>
      </c>
      <c r="G21553" s="17">
        <v>0</v>
      </c>
      <c r="H21553" s="17">
        <v>0</v>
      </c>
    </row>
    <row r="21554" spans="1:8">
      <c r="A21554" s="15">
        <v>21549</v>
      </c>
      <c r="B21554" s="16" t="s">
        <v>84</v>
      </c>
      <c r="C21554" s="16" t="s">
        <v>201</v>
      </c>
      <c r="D21554" s="17">
        <v>0</v>
      </c>
      <c r="E21554" s="17">
        <v>8</v>
      </c>
      <c r="F21554" s="17">
        <v>41</v>
      </c>
      <c r="G21554" s="17">
        <v>0</v>
      </c>
      <c r="H21554" s="17">
        <v>46</v>
      </c>
    </row>
    <row r="21555" spans="1:8">
      <c r="A21555" s="15">
        <v>21550</v>
      </c>
      <c r="B21555" s="16" t="s">
        <v>84</v>
      </c>
      <c r="C21555" s="16" t="s">
        <v>202</v>
      </c>
      <c r="D21555" s="17">
        <v>9</v>
      </c>
      <c r="E21555" s="17">
        <v>26</v>
      </c>
      <c r="F21555" s="17">
        <v>328</v>
      </c>
      <c r="G21555" s="17">
        <v>503</v>
      </c>
      <c r="H21555" s="17">
        <v>863</v>
      </c>
    </row>
    <row r="21556" spans="1:8">
      <c r="A21556" s="15">
        <v>21551</v>
      </c>
      <c r="B21556" s="16" t="s">
        <v>84</v>
      </c>
      <c r="C21556" s="16" t="s">
        <v>203</v>
      </c>
      <c r="D21556" s="17">
        <v>0</v>
      </c>
      <c r="E21556" s="17">
        <v>0</v>
      </c>
      <c r="F21556" s="17">
        <v>11</v>
      </c>
      <c r="G21556" s="17">
        <v>0</v>
      </c>
      <c r="H21556" s="17">
        <v>11</v>
      </c>
    </row>
    <row r="21557" spans="1:8">
      <c r="A21557" s="15">
        <v>21552</v>
      </c>
      <c r="B21557" s="16" t="s">
        <v>84</v>
      </c>
      <c r="C21557" s="16" t="s">
        <v>204</v>
      </c>
      <c r="D21557" s="17">
        <v>10</v>
      </c>
      <c r="E21557" s="17">
        <v>23</v>
      </c>
      <c r="F21557" s="17">
        <v>190</v>
      </c>
      <c r="G21557" s="17">
        <v>11</v>
      </c>
      <c r="H21557" s="17">
        <v>241</v>
      </c>
    </row>
    <row r="21558" spans="1:8">
      <c r="A21558" s="15">
        <v>21553</v>
      </c>
      <c r="B21558" s="16" t="s">
        <v>84</v>
      </c>
      <c r="C21558" s="16" t="s">
        <v>205</v>
      </c>
      <c r="D21558" s="17">
        <v>0</v>
      </c>
      <c r="E21558" s="17">
        <v>0</v>
      </c>
      <c r="F21558" s="17">
        <v>0</v>
      </c>
      <c r="G21558" s="17">
        <v>0</v>
      </c>
      <c r="H21558" s="17">
        <v>0</v>
      </c>
    </row>
    <row r="21559" spans="1:8">
      <c r="A21559" s="15">
        <v>21554</v>
      </c>
      <c r="B21559" s="16" t="s">
        <v>84</v>
      </c>
      <c r="C21559" s="16" t="s">
        <v>356</v>
      </c>
      <c r="D21559" s="17">
        <v>0</v>
      </c>
      <c r="E21559" s="17">
        <v>0</v>
      </c>
      <c r="F21559" s="17">
        <v>3</v>
      </c>
      <c r="G21559" s="17">
        <v>0</v>
      </c>
      <c r="H21559" s="17">
        <v>4</v>
      </c>
    </row>
    <row r="21560" spans="1:8">
      <c r="A21560" s="15">
        <v>21555</v>
      </c>
      <c r="B21560" s="16" t="s">
        <v>84</v>
      </c>
      <c r="C21560" s="16" t="s">
        <v>206</v>
      </c>
      <c r="D21560" s="17">
        <v>3</v>
      </c>
      <c r="E21560" s="17">
        <v>0</v>
      </c>
      <c r="F21560" s="17">
        <v>12</v>
      </c>
      <c r="G21560" s="17">
        <v>0</v>
      </c>
      <c r="H21560" s="17">
        <v>15</v>
      </c>
    </row>
    <row r="21561" spans="1:8">
      <c r="A21561" s="15">
        <v>21556</v>
      </c>
      <c r="B21561" s="16" t="s">
        <v>84</v>
      </c>
      <c r="C21561" s="16" t="s">
        <v>207</v>
      </c>
      <c r="D21561" s="17">
        <v>0</v>
      </c>
      <c r="E21561" s="17">
        <v>0</v>
      </c>
      <c r="F21561" s="17">
        <v>4</v>
      </c>
      <c r="G21561" s="17">
        <v>0</v>
      </c>
      <c r="H21561" s="17">
        <v>7</v>
      </c>
    </row>
    <row r="21562" spans="1:8">
      <c r="A21562" s="15">
        <v>21557</v>
      </c>
      <c r="B21562" s="16" t="s">
        <v>84</v>
      </c>
      <c r="C21562" s="16" t="s">
        <v>208</v>
      </c>
      <c r="D21562" s="17">
        <v>42</v>
      </c>
      <c r="E21562" s="17">
        <v>30</v>
      </c>
      <c r="F21562" s="17">
        <v>28</v>
      </c>
      <c r="G21562" s="17">
        <v>3</v>
      </c>
      <c r="H21562" s="17">
        <v>104</v>
      </c>
    </row>
    <row r="21563" spans="1:8">
      <c r="A21563" s="15">
        <v>21558</v>
      </c>
      <c r="B21563" s="16" t="s">
        <v>84</v>
      </c>
      <c r="C21563" s="16" t="s">
        <v>209</v>
      </c>
      <c r="D21563" s="17">
        <v>0</v>
      </c>
      <c r="E21563" s="17">
        <v>0</v>
      </c>
      <c r="F21563" s="17">
        <v>0</v>
      </c>
      <c r="G21563" s="17">
        <v>0</v>
      </c>
      <c r="H21563" s="17">
        <v>0</v>
      </c>
    </row>
    <row r="21564" spans="1:8">
      <c r="A21564" s="15">
        <v>21559</v>
      </c>
      <c r="B21564" s="16" t="s">
        <v>84</v>
      </c>
      <c r="C21564" s="16" t="s">
        <v>357</v>
      </c>
      <c r="D21564" s="17">
        <v>0</v>
      </c>
      <c r="E21564" s="17">
        <v>0</v>
      </c>
      <c r="F21564" s="17">
        <v>0</v>
      </c>
      <c r="G21564" s="17">
        <v>0</v>
      </c>
      <c r="H21564" s="17">
        <v>0</v>
      </c>
    </row>
    <row r="21565" spans="1:8">
      <c r="A21565" s="15">
        <v>21560</v>
      </c>
      <c r="B21565" s="16" t="s">
        <v>84</v>
      </c>
      <c r="C21565" s="16" t="s">
        <v>358</v>
      </c>
      <c r="D21565" s="17">
        <v>3</v>
      </c>
      <c r="E21565" s="17">
        <v>25</v>
      </c>
      <c r="F21565" s="17">
        <v>149</v>
      </c>
      <c r="G21565" s="17">
        <v>0</v>
      </c>
      <c r="H21565" s="17">
        <v>180</v>
      </c>
    </row>
    <row r="21566" spans="1:8">
      <c r="A21566" s="15">
        <v>21561</v>
      </c>
      <c r="B21566" s="16" t="s">
        <v>84</v>
      </c>
      <c r="C21566" s="16" t="s">
        <v>359</v>
      </c>
      <c r="D21566" s="17">
        <v>0</v>
      </c>
      <c r="E21566" s="17">
        <v>0</v>
      </c>
      <c r="F21566" s="17">
        <v>0</v>
      </c>
      <c r="G21566" s="17">
        <v>0</v>
      </c>
      <c r="H21566" s="17">
        <v>3</v>
      </c>
    </row>
    <row r="21567" spans="1:8">
      <c r="A21567" s="15">
        <v>21562</v>
      </c>
      <c r="B21567" s="16" t="s">
        <v>84</v>
      </c>
      <c r="C21567" s="16" t="s">
        <v>210</v>
      </c>
      <c r="D21567" s="17">
        <v>0</v>
      </c>
      <c r="E21567" s="17">
        <v>0</v>
      </c>
      <c r="F21567" s="17">
        <v>15</v>
      </c>
      <c r="G21567" s="17">
        <v>0</v>
      </c>
      <c r="H21567" s="17">
        <v>15</v>
      </c>
    </row>
    <row r="21568" spans="1:8">
      <c r="A21568" s="15">
        <v>21563</v>
      </c>
      <c r="B21568" s="16" t="s">
        <v>84</v>
      </c>
      <c r="C21568" s="16" t="s">
        <v>360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84</v>
      </c>
      <c r="C21569" s="16" t="s">
        <v>211</v>
      </c>
      <c r="D21569" s="17">
        <v>0</v>
      </c>
      <c r="E21569" s="17">
        <v>0</v>
      </c>
      <c r="F21569" s="17">
        <v>30</v>
      </c>
      <c r="G21569" s="17">
        <v>0</v>
      </c>
      <c r="H21569" s="17">
        <v>29</v>
      </c>
    </row>
    <row r="21570" spans="1:8">
      <c r="A21570" s="15">
        <v>21565</v>
      </c>
      <c r="B21570" s="16" t="s">
        <v>84</v>
      </c>
      <c r="C21570" s="16" t="s">
        <v>212</v>
      </c>
      <c r="D21570" s="17">
        <v>0</v>
      </c>
      <c r="E21570" s="17">
        <v>0</v>
      </c>
      <c r="F21570" s="17">
        <v>5</v>
      </c>
      <c r="G21570" s="17">
        <v>10</v>
      </c>
      <c r="H21570" s="17">
        <v>16</v>
      </c>
    </row>
    <row r="21571" spans="1:8">
      <c r="A21571" s="15">
        <v>21566</v>
      </c>
      <c r="B21571" s="16" t="s">
        <v>84</v>
      </c>
      <c r="C21571" s="16" t="s">
        <v>213</v>
      </c>
      <c r="D21571" s="17">
        <v>0</v>
      </c>
      <c r="E21571" s="17">
        <v>0</v>
      </c>
      <c r="F21571" s="17">
        <v>39</v>
      </c>
      <c r="G21571" s="17">
        <v>13</v>
      </c>
      <c r="H21571" s="17">
        <v>54</v>
      </c>
    </row>
    <row r="21572" spans="1:8">
      <c r="A21572" s="15">
        <v>21567</v>
      </c>
      <c r="B21572" s="16" t="s">
        <v>84</v>
      </c>
      <c r="C21572" s="16" t="s">
        <v>214</v>
      </c>
      <c r="D21572" s="17">
        <v>0</v>
      </c>
      <c r="E21572" s="17">
        <v>0</v>
      </c>
      <c r="F21572" s="17">
        <v>0</v>
      </c>
      <c r="G21572" s="17">
        <v>0</v>
      </c>
      <c r="H21572" s="17">
        <v>0</v>
      </c>
    </row>
    <row r="21573" spans="1:8">
      <c r="A21573" s="15">
        <v>21568</v>
      </c>
      <c r="B21573" s="16" t="s">
        <v>84</v>
      </c>
      <c r="C21573" s="16" t="s">
        <v>215</v>
      </c>
      <c r="D21573" s="17">
        <v>0</v>
      </c>
      <c r="E21573" s="17">
        <v>3</v>
      </c>
      <c r="F21573" s="17">
        <v>21</v>
      </c>
      <c r="G21573" s="17">
        <v>0</v>
      </c>
      <c r="H21573" s="17">
        <v>24</v>
      </c>
    </row>
    <row r="21574" spans="1:8">
      <c r="A21574" s="15">
        <v>21569</v>
      </c>
      <c r="B21574" s="16" t="s">
        <v>84</v>
      </c>
      <c r="C21574" s="16" t="s">
        <v>216</v>
      </c>
      <c r="D21574" s="17">
        <v>0</v>
      </c>
      <c r="E21574" s="17">
        <v>0</v>
      </c>
      <c r="F21574" s="17">
        <v>10</v>
      </c>
      <c r="G21574" s="17">
        <v>6</v>
      </c>
      <c r="H21574" s="17">
        <v>13</v>
      </c>
    </row>
    <row r="21575" spans="1:8">
      <c r="A21575" s="15">
        <v>21570</v>
      </c>
      <c r="B21575" s="16" t="s">
        <v>84</v>
      </c>
      <c r="C21575" s="16" t="s">
        <v>217</v>
      </c>
      <c r="D21575" s="17">
        <v>0</v>
      </c>
      <c r="E21575" s="17">
        <v>0</v>
      </c>
      <c r="F21575" s="17">
        <v>0</v>
      </c>
      <c r="G21575" s="17">
        <v>0</v>
      </c>
      <c r="H21575" s="17">
        <v>0</v>
      </c>
    </row>
    <row r="21576" spans="1:8">
      <c r="A21576" s="15">
        <v>21571</v>
      </c>
      <c r="B21576" s="16" t="s">
        <v>84</v>
      </c>
      <c r="C21576" s="16" t="s">
        <v>218</v>
      </c>
      <c r="D21576" s="17">
        <v>0</v>
      </c>
      <c r="E21576" s="17">
        <v>0</v>
      </c>
      <c r="F21576" s="17">
        <v>0</v>
      </c>
      <c r="G21576" s="17">
        <v>0</v>
      </c>
      <c r="H21576" s="17">
        <v>8</v>
      </c>
    </row>
    <row r="21577" spans="1:8">
      <c r="A21577" s="15">
        <v>21572</v>
      </c>
      <c r="B21577" s="16" t="s">
        <v>84</v>
      </c>
      <c r="C21577" s="16" t="s">
        <v>219</v>
      </c>
      <c r="D21577" s="17">
        <v>0</v>
      </c>
      <c r="E21577" s="17">
        <v>0</v>
      </c>
      <c r="F21577" s="17">
        <v>3</v>
      </c>
      <c r="G21577" s="17">
        <v>0</v>
      </c>
      <c r="H21577" s="17">
        <v>3</v>
      </c>
    </row>
    <row r="21578" spans="1:8">
      <c r="A21578" s="15">
        <v>21573</v>
      </c>
      <c r="B21578" s="16" t="s">
        <v>84</v>
      </c>
      <c r="C21578" s="16" t="s">
        <v>361</v>
      </c>
      <c r="D21578" s="17">
        <v>0</v>
      </c>
      <c r="E21578" s="17">
        <v>0</v>
      </c>
      <c r="F21578" s="17">
        <v>5</v>
      </c>
      <c r="G21578" s="17">
        <v>4</v>
      </c>
      <c r="H21578" s="17">
        <v>7</v>
      </c>
    </row>
    <row r="21579" spans="1:8">
      <c r="A21579" s="15">
        <v>21574</v>
      </c>
      <c r="B21579" s="16" t="s">
        <v>84</v>
      </c>
      <c r="C21579" s="16" t="s">
        <v>220</v>
      </c>
      <c r="D21579" s="17">
        <v>0</v>
      </c>
      <c r="E21579" s="17">
        <v>0</v>
      </c>
      <c r="F21579" s="17">
        <v>3</v>
      </c>
      <c r="G21579" s="17">
        <v>0</v>
      </c>
      <c r="H21579" s="17">
        <v>5</v>
      </c>
    </row>
    <row r="21580" spans="1:8">
      <c r="A21580" s="15">
        <v>21575</v>
      </c>
      <c r="B21580" s="16" t="s">
        <v>84</v>
      </c>
      <c r="C21580" s="16" t="s">
        <v>221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84</v>
      </c>
      <c r="C21581" s="16" t="s">
        <v>222</v>
      </c>
      <c r="D21581" s="17">
        <v>0</v>
      </c>
      <c r="E21581" s="17">
        <v>0</v>
      </c>
      <c r="F21581" s="17">
        <v>0</v>
      </c>
      <c r="G21581" s="17">
        <v>0</v>
      </c>
      <c r="H21581" s="17">
        <v>5</v>
      </c>
    </row>
    <row r="21582" spans="1:8">
      <c r="A21582" s="15">
        <v>21577</v>
      </c>
      <c r="B21582" s="16" t="s">
        <v>84</v>
      </c>
      <c r="C21582" s="16" t="s">
        <v>223</v>
      </c>
      <c r="D21582" s="17">
        <v>15</v>
      </c>
      <c r="E21582" s="17">
        <v>100</v>
      </c>
      <c r="F21582" s="17">
        <v>550</v>
      </c>
      <c r="G21582" s="17">
        <v>71</v>
      </c>
      <c r="H21582" s="17">
        <v>742</v>
      </c>
    </row>
    <row r="21583" spans="1:8">
      <c r="A21583" s="15">
        <v>21578</v>
      </c>
      <c r="B21583" s="16" t="s">
        <v>84</v>
      </c>
      <c r="C21583" s="16" t="s">
        <v>224</v>
      </c>
      <c r="D21583" s="17">
        <v>0</v>
      </c>
      <c r="E21583" s="17">
        <v>0</v>
      </c>
      <c r="F21583" s="17">
        <v>4</v>
      </c>
      <c r="G21583" s="17">
        <v>0</v>
      </c>
      <c r="H21583" s="17">
        <v>4</v>
      </c>
    </row>
    <row r="21584" spans="1:8">
      <c r="A21584" s="15">
        <v>21579</v>
      </c>
      <c r="B21584" s="16" t="s">
        <v>84</v>
      </c>
      <c r="C21584" s="16" t="s">
        <v>225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84</v>
      </c>
      <c r="C21585" s="16" t="s">
        <v>226</v>
      </c>
      <c r="D21585" s="17">
        <v>0</v>
      </c>
      <c r="E21585" s="17">
        <v>0</v>
      </c>
      <c r="F21585" s="17">
        <v>27</v>
      </c>
      <c r="G21585" s="17">
        <v>46</v>
      </c>
      <c r="H21585" s="17">
        <v>72</v>
      </c>
    </row>
    <row r="21586" spans="1:8">
      <c r="A21586" s="15">
        <v>21581</v>
      </c>
      <c r="B21586" s="16" t="s">
        <v>84</v>
      </c>
      <c r="C21586" s="16" t="s">
        <v>227</v>
      </c>
      <c r="D21586" s="17">
        <v>0</v>
      </c>
      <c r="E21586" s="17">
        <v>0</v>
      </c>
      <c r="F21586" s="17">
        <v>0</v>
      </c>
      <c r="G21586" s="17">
        <v>0</v>
      </c>
      <c r="H21586" s="17">
        <v>0</v>
      </c>
    </row>
    <row r="21587" spans="1:8">
      <c r="A21587" s="15">
        <v>21582</v>
      </c>
      <c r="B21587" s="16" t="s">
        <v>84</v>
      </c>
      <c r="C21587" s="16" t="s">
        <v>228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84</v>
      </c>
      <c r="C21588" s="16" t="s">
        <v>373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84</v>
      </c>
      <c r="C21589" s="16" t="s">
        <v>229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84</v>
      </c>
      <c r="C21590" s="16" t="s">
        <v>230</v>
      </c>
      <c r="D21590" s="17">
        <v>0</v>
      </c>
      <c r="E21590" s="17">
        <v>7</v>
      </c>
      <c r="F21590" s="17">
        <v>57</v>
      </c>
      <c r="G21590" s="17">
        <v>3</v>
      </c>
      <c r="H21590" s="17">
        <v>67</v>
      </c>
    </row>
    <row r="21591" spans="1:8">
      <c r="A21591" s="15">
        <v>21586</v>
      </c>
      <c r="B21591" s="16" t="s">
        <v>84</v>
      </c>
      <c r="C21591" s="16" t="s">
        <v>231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84</v>
      </c>
      <c r="C21592" s="16" t="s">
        <v>232</v>
      </c>
      <c r="D21592" s="17">
        <v>0</v>
      </c>
      <c r="E21592" s="17">
        <v>0</v>
      </c>
      <c r="F21592" s="17">
        <v>0</v>
      </c>
      <c r="G21592" s="17">
        <v>0</v>
      </c>
      <c r="H21592" s="17">
        <v>0</v>
      </c>
    </row>
    <row r="21593" spans="1:8">
      <c r="A21593" s="15">
        <v>21588</v>
      </c>
      <c r="B21593" s="16" t="s">
        <v>84</v>
      </c>
      <c r="C21593" s="16" t="s">
        <v>233</v>
      </c>
      <c r="D21593" s="17">
        <v>0</v>
      </c>
      <c r="E21593" s="17">
        <v>0</v>
      </c>
      <c r="F21593" s="17">
        <v>63</v>
      </c>
      <c r="G21593" s="17">
        <v>0</v>
      </c>
      <c r="H21593" s="17">
        <v>66</v>
      </c>
    </row>
    <row r="21594" spans="1:8">
      <c r="A21594" s="15">
        <v>21589</v>
      </c>
      <c r="B21594" s="16" t="s">
        <v>84</v>
      </c>
      <c r="C21594" s="16" t="s">
        <v>362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84</v>
      </c>
      <c r="C21595" s="16" t="s">
        <v>234</v>
      </c>
      <c r="D21595" s="17">
        <v>0</v>
      </c>
      <c r="E21595" s="17">
        <v>0</v>
      </c>
      <c r="F21595" s="17">
        <v>0</v>
      </c>
      <c r="G21595" s="17">
        <v>0</v>
      </c>
      <c r="H21595" s="17">
        <v>0</v>
      </c>
    </row>
    <row r="21596" spans="1:8">
      <c r="A21596" s="15">
        <v>21591</v>
      </c>
      <c r="B21596" s="16" t="s">
        <v>84</v>
      </c>
      <c r="C21596" s="16" t="s">
        <v>235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84</v>
      </c>
      <c r="C21597" s="16" t="s">
        <v>236</v>
      </c>
      <c r="D21597" s="17">
        <v>0</v>
      </c>
      <c r="E21597" s="17">
        <v>0</v>
      </c>
      <c r="F21597" s="17">
        <v>5</v>
      </c>
      <c r="G21597" s="17">
        <v>0</v>
      </c>
      <c r="H21597" s="17">
        <v>6</v>
      </c>
    </row>
    <row r="21598" spans="1:8">
      <c r="A21598" s="15">
        <v>21593</v>
      </c>
      <c r="B21598" s="16" t="s">
        <v>84</v>
      </c>
      <c r="C21598" s="16" t="s">
        <v>237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84</v>
      </c>
      <c r="C21599" s="16" t="s">
        <v>238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84</v>
      </c>
      <c r="C21600" s="16" t="s">
        <v>239</v>
      </c>
      <c r="D21600" s="17">
        <v>0</v>
      </c>
      <c r="E21600" s="17">
        <v>0</v>
      </c>
      <c r="F21600" s="17">
        <v>8</v>
      </c>
      <c r="G21600" s="17">
        <v>0</v>
      </c>
      <c r="H21600" s="17">
        <v>4</v>
      </c>
    </row>
    <row r="21601" spans="1:8">
      <c r="A21601" s="15">
        <v>21596</v>
      </c>
      <c r="B21601" s="16" t="s">
        <v>84</v>
      </c>
      <c r="C21601" s="16" t="s">
        <v>374</v>
      </c>
      <c r="D21601" s="17">
        <v>0</v>
      </c>
      <c r="E21601" s="17">
        <v>0</v>
      </c>
      <c r="F21601" s="17">
        <v>0</v>
      </c>
      <c r="G21601" s="17">
        <v>0</v>
      </c>
      <c r="H21601" s="17">
        <v>0</v>
      </c>
    </row>
    <row r="21602" spans="1:8">
      <c r="A21602" s="15">
        <v>21597</v>
      </c>
      <c r="B21602" s="16" t="s">
        <v>84</v>
      </c>
      <c r="C21602" s="16" t="s">
        <v>240</v>
      </c>
      <c r="D21602" s="17">
        <v>0</v>
      </c>
      <c r="E21602" s="17">
        <v>3</v>
      </c>
      <c r="F21602" s="17">
        <v>13</v>
      </c>
      <c r="G21602" s="17">
        <v>0</v>
      </c>
      <c r="H21602" s="17">
        <v>13</v>
      </c>
    </row>
    <row r="21603" spans="1:8">
      <c r="A21603" s="15">
        <v>21598</v>
      </c>
      <c r="B21603" s="16" t="s">
        <v>84</v>
      </c>
      <c r="C21603" s="16" t="s">
        <v>241</v>
      </c>
      <c r="D21603" s="17">
        <v>0</v>
      </c>
      <c r="E21603" s="17">
        <v>0</v>
      </c>
      <c r="F21603" s="17">
        <v>0</v>
      </c>
      <c r="G21603" s="17">
        <v>0</v>
      </c>
      <c r="H21603" s="17">
        <v>0</v>
      </c>
    </row>
    <row r="21604" spans="1:8">
      <c r="A21604" s="15">
        <v>21599</v>
      </c>
      <c r="B21604" s="16" t="s">
        <v>84</v>
      </c>
      <c r="C21604" s="16" t="s">
        <v>382</v>
      </c>
      <c r="D21604" s="17">
        <v>0</v>
      </c>
      <c r="E21604" s="17">
        <v>7</v>
      </c>
      <c r="F21604" s="17">
        <v>25</v>
      </c>
      <c r="G21604" s="17">
        <v>0</v>
      </c>
      <c r="H21604" s="17">
        <v>32</v>
      </c>
    </row>
    <row r="21605" spans="1:8">
      <c r="A21605" s="15">
        <v>21600</v>
      </c>
      <c r="B21605" s="16" t="s">
        <v>84</v>
      </c>
      <c r="C21605" s="16" t="s">
        <v>242</v>
      </c>
      <c r="D21605" s="17">
        <v>0</v>
      </c>
      <c r="E21605" s="17">
        <v>0</v>
      </c>
      <c r="F21605" s="17">
        <v>3</v>
      </c>
      <c r="G21605" s="17">
        <v>0</v>
      </c>
      <c r="H21605" s="17">
        <v>3</v>
      </c>
    </row>
    <row r="21606" spans="1:8">
      <c r="A21606" s="15">
        <v>21601</v>
      </c>
      <c r="B21606" s="16" t="s">
        <v>84</v>
      </c>
      <c r="C21606" s="16" t="s">
        <v>243</v>
      </c>
      <c r="D21606" s="17">
        <v>0</v>
      </c>
      <c r="E21606" s="17">
        <v>0</v>
      </c>
      <c r="F21606" s="17">
        <v>4</v>
      </c>
      <c r="G21606" s="17">
        <v>0</v>
      </c>
      <c r="H21606" s="17">
        <v>6</v>
      </c>
    </row>
    <row r="21607" spans="1:8">
      <c r="A21607" s="15">
        <v>21602</v>
      </c>
      <c r="B21607" s="16" t="s">
        <v>84</v>
      </c>
      <c r="C21607" s="16" t="s">
        <v>244</v>
      </c>
      <c r="D21607" s="17">
        <v>3</v>
      </c>
      <c r="E21607" s="17">
        <v>18</v>
      </c>
      <c r="F21607" s="17">
        <v>31</v>
      </c>
      <c r="G21607" s="17">
        <v>0</v>
      </c>
      <c r="H21607" s="17">
        <v>53</v>
      </c>
    </row>
    <row r="21608" spans="1:8">
      <c r="A21608" s="15">
        <v>21603</v>
      </c>
      <c r="B21608" s="16" t="s">
        <v>84</v>
      </c>
      <c r="C21608" s="16" t="s">
        <v>245</v>
      </c>
      <c r="D21608" s="17">
        <v>6</v>
      </c>
      <c r="E21608" s="17">
        <v>14</v>
      </c>
      <c r="F21608" s="17">
        <v>123</v>
      </c>
      <c r="G21608" s="17">
        <v>45</v>
      </c>
      <c r="H21608" s="17">
        <v>179</v>
      </c>
    </row>
    <row r="21609" spans="1:8">
      <c r="A21609" s="15">
        <v>21604</v>
      </c>
      <c r="B21609" s="16" t="s">
        <v>84</v>
      </c>
      <c r="C21609" s="16" t="s">
        <v>246</v>
      </c>
      <c r="D21609" s="17">
        <v>0</v>
      </c>
      <c r="E21609" s="17">
        <v>0</v>
      </c>
      <c r="F21609" s="17">
        <v>3</v>
      </c>
      <c r="G21609" s="17">
        <v>0</v>
      </c>
      <c r="H21609" s="17">
        <v>5</v>
      </c>
    </row>
    <row r="21610" spans="1:8">
      <c r="A21610" s="15">
        <v>21605</v>
      </c>
      <c r="B21610" s="16" t="s">
        <v>84</v>
      </c>
      <c r="C21610" s="16" t="s">
        <v>247</v>
      </c>
      <c r="D21610" s="17">
        <v>38</v>
      </c>
      <c r="E21610" s="17">
        <v>221</v>
      </c>
      <c r="F21610" s="17">
        <v>2272</v>
      </c>
      <c r="G21610" s="17">
        <v>120</v>
      </c>
      <c r="H21610" s="17">
        <v>2649</v>
      </c>
    </row>
    <row r="21611" spans="1:8">
      <c r="A21611" s="15">
        <v>21606</v>
      </c>
      <c r="B21611" s="16" t="s">
        <v>84</v>
      </c>
      <c r="C21611" s="16" t="s">
        <v>248</v>
      </c>
      <c r="D21611" s="17">
        <v>0</v>
      </c>
      <c r="E21611" s="17">
        <v>0</v>
      </c>
      <c r="F21611" s="17">
        <v>6</v>
      </c>
      <c r="G21611" s="17">
        <v>0</v>
      </c>
      <c r="H21611" s="17">
        <v>3</v>
      </c>
    </row>
    <row r="21612" spans="1:8">
      <c r="A21612" s="15">
        <v>21607</v>
      </c>
      <c r="B21612" s="16" t="s">
        <v>84</v>
      </c>
      <c r="C21612" s="16" t="s">
        <v>249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84</v>
      </c>
      <c r="C21613" s="16" t="s">
        <v>250</v>
      </c>
      <c r="D21613" s="17">
        <v>0</v>
      </c>
      <c r="E21613" s="17">
        <v>0</v>
      </c>
      <c r="F21613" s="17">
        <v>14</v>
      </c>
      <c r="G21613" s="17">
        <v>0</v>
      </c>
      <c r="H21613" s="17">
        <v>16</v>
      </c>
    </row>
    <row r="21614" spans="1:8">
      <c r="A21614" s="15">
        <v>21609</v>
      </c>
      <c r="B21614" s="16" t="s">
        <v>84</v>
      </c>
      <c r="C21614" s="16" t="s">
        <v>251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84</v>
      </c>
      <c r="C21615" s="16" t="s">
        <v>252</v>
      </c>
      <c r="D21615" s="17">
        <v>0</v>
      </c>
      <c r="E21615" s="17">
        <v>0</v>
      </c>
      <c r="F21615" s="17">
        <v>0</v>
      </c>
      <c r="G21615" s="17">
        <v>0</v>
      </c>
      <c r="H21615" s="17">
        <v>0</v>
      </c>
    </row>
    <row r="21616" spans="1:8">
      <c r="A21616" s="15">
        <v>21611</v>
      </c>
      <c r="B21616" s="16" t="s">
        <v>84</v>
      </c>
      <c r="C21616" s="16" t="s">
        <v>253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84</v>
      </c>
      <c r="C21617" s="16" t="s">
        <v>254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84</v>
      </c>
      <c r="C21618" s="16" t="s">
        <v>255</v>
      </c>
      <c r="D21618" s="17">
        <v>0</v>
      </c>
      <c r="E21618" s="17">
        <v>0</v>
      </c>
      <c r="F21618" s="17">
        <v>0</v>
      </c>
      <c r="G21618" s="17">
        <v>0</v>
      </c>
      <c r="H21618" s="17">
        <v>0</v>
      </c>
    </row>
    <row r="21619" spans="1:8">
      <c r="A21619" s="15">
        <v>21614</v>
      </c>
      <c r="B21619" s="16" t="s">
        <v>84</v>
      </c>
      <c r="C21619" s="16" t="s">
        <v>256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84</v>
      </c>
      <c r="C21620" s="16" t="s">
        <v>257</v>
      </c>
      <c r="D21620" s="17">
        <v>0</v>
      </c>
      <c r="E21620" s="17">
        <v>0</v>
      </c>
      <c r="F21620" s="17">
        <v>0</v>
      </c>
      <c r="G21620" s="17">
        <v>0</v>
      </c>
      <c r="H21620" s="17">
        <v>0</v>
      </c>
    </row>
    <row r="21621" spans="1:8">
      <c r="A21621" s="15">
        <v>21616</v>
      </c>
      <c r="B21621" s="16" t="s">
        <v>84</v>
      </c>
      <c r="C21621" s="16" t="s">
        <v>258</v>
      </c>
      <c r="D21621" s="17">
        <v>0</v>
      </c>
      <c r="E21621" s="17">
        <v>0</v>
      </c>
      <c r="F21621" s="17">
        <v>83</v>
      </c>
      <c r="G21621" s="17">
        <v>9</v>
      </c>
      <c r="H21621" s="17">
        <v>97</v>
      </c>
    </row>
    <row r="21622" spans="1:8">
      <c r="A21622" s="15">
        <v>21617</v>
      </c>
      <c r="B21622" s="16" t="s">
        <v>84</v>
      </c>
      <c r="C21622" s="16" t="s">
        <v>259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84</v>
      </c>
      <c r="C21623" s="16" t="s">
        <v>260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84</v>
      </c>
      <c r="C21624" s="16" t="s">
        <v>261</v>
      </c>
      <c r="D21624" s="17">
        <v>0</v>
      </c>
      <c r="E21624" s="17">
        <v>6</v>
      </c>
      <c r="F21624" s="17">
        <v>18</v>
      </c>
      <c r="G21624" s="17">
        <v>0</v>
      </c>
      <c r="H21624" s="17">
        <v>33</v>
      </c>
    </row>
    <row r="21625" spans="1:8">
      <c r="A21625" s="15">
        <v>21620</v>
      </c>
      <c r="B21625" s="16" t="s">
        <v>84</v>
      </c>
      <c r="C21625" s="16" t="s">
        <v>262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84</v>
      </c>
      <c r="C21626" s="16" t="s">
        <v>263</v>
      </c>
      <c r="D21626" s="17">
        <v>9</v>
      </c>
      <c r="E21626" s="17">
        <v>11</v>
      </c>
      <c r="F21626" s="17">
        <v>46</v>
      </c>
      <c r="G21626" s="17">
        <v>0</v>
      </c>
      <c r="H21626" s="17">
        <v>72</v>
      </c>
    </row>
    <row r="21627" spans="1:8">
      <c r="A21627" s="15">
        <v>21622</v>
      </c>
      <c r="B21627" s="16" t="s">
        <v>84</v>
      </c>
      <c r="C21627" s="16" t="s">
        <v>264</v>
      </c>
      <c r="D21627" s="17">
        <v>0</v>
      </c>
      <c r="E21627" s="17">
        <v>0</v>
      </c>
      <c r="F21627" s="17">
        <v>0</v>
      </c>
      <c r="G21627" s="17">
        <v>0</v>
      </c>
      <c r="H21627" s="17">
        <v>0</v>
      </c>
    </row>
    <row r="21628" spans="1:8">
      <c r="A21628" s="15">
        <v>21623</v>
      </c>
      <c r="B21628" s="16" t="s">
        <v>84</v>
      </c>
      <c r="C21628" s="16" t="s">
        <v>265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84</v>
      </c>
      <c r="C21629" s="16" t="s">
        <v>266</v>
      </c>
      <c r="D21629" s="17">
        <v>0</v>
      </c>
      <c r="E21629" s="17">
        <v>0</v>
      </c>
      <c r="F21629" s="17">
        <v>47</v>
      </c>
      <c r="G21629" s="17">
        <v>5</v>
      </c>
      <c r="H21629" s="17">
        <v>52</v>
      </c>
    </row>
    <row r="21630" spans="1:8">
      <c r="A21630" s="15">
        <v>21625</v>
      </c>
      <c r="B21630" s="16" t="s">
        <v>84</v>
      </c>
      <c r="C21630" s="16" t="s">
        <v>267</v>
      </c>
      <c r="D21630" s="17">
        <v>0</v>
      </c>
      <c r="E21630" s="17">
        <v>0</v>
      </c>
      <c r="F21630" s="17">
        <v>5</v>
      </c>
      <c r="G21630" s="17">
        <v>0</v>
      </c>
      <c r="H21630" s="17">
        <v>5</v>
      </c>
    </row>
    <row r="21631" spans="1:8">
      <c r="A21631" s="15">
        <v>21626</v>
      </c>
      <c r="B21631" s="16" t="s">
        <v>84</v>
      </c>
      <c r="C21631" s="16" t="s">
        <v>268</v>
      </c>
      <c r="D21631" s="17">
        <v>0</v>
      </c>
      <c r="E21631" s="17">
        <v>0</v>
      </c>
      <c r="F21631" s="17">
        <v>28</v>
      </c>
      <c r="G21631" s="17">
        <v>0</v>
      </c>
      <c r="H21631" s="17">
        <v>31</v>
      </c>
    </row>
    <row r="21632" spans="1:8">
      <c r="A21632" s="15">
        <v>21627</v>
      </c>
      <c r="B21632" s="16" t="s">
        <v>84</v>
      </c>
      <c r="C21632" s="16" t="s">
        <v>269</v>
      </c>
      <c r="D21632" s="17">
        <v>13</v>
      </c>
      <c r="E21632" s="17">
        <v>38</v>
      </c>
      <c r="F21632" s="17">
        <v>250</v>
      </c>
      <c r="G21632" s="17">
        <v>19</v>
      </c>
      <c r="H21632" s="17">
        <v>319</v>
      </c>
    </row>
    <row r="21633" spans="1:8">
      <c r="A21633" s="15">
        <v>21628</v>
      </c>
      <c r="B21633" s="16" t="s">
        <v>84</v>
      </c>
      <c r="C21633" s="16" t="s">
        <v>363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84</v>
      </c>
      <c r="C21634" s="16" t="s">
        <v>270</v>
      </c>
      <c r="D21634" s="17">
        <v>0</v>
      </c>
      <c r="E21634" s="17">
        <v>3</v>
      </c>
      <c r="F21634" s="17">
        <v>112</v>
      </c>
      <c r="G21634" s="17">
        <v>30</v>
      </c>
      <c r="H21634" s="17">
        <v>150</v>
      </c>
    </row>
    <row r="21635" spans="1:8">
      <c r="A21635" s="15">
        <v>21630</v>
      </c>
      <c r="B21635" s="16" t="s">
        <v>84</v>
      </c>
      <c r="C21635" s="16" t="s">
        <v>271</v>
      </c>
      <c r="D21635" s="17">
        <v>0</v>
      </c>
      <c r="E21635" s="17">
        <v>0</v>
      </c>
      <c r="F21635" s="17">
        <v>32</v>
      </c>
      <c r="G21635" s="17">
        <v>0</v>
      </c>
      <c r="H21635" s="17">
        <v>31</v>
      </c>
    </row>
    <row r="21636" spans="1:8">
      <c r="A21636" s="15">
        <v>21631</v>
      </c>
      <c r="B21636" s="16" t="s">
        <v>84</v>
      </c>
      <c r="C21636" s="16" t="s">
        <v>272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84</v>
      </c>
      <c r="C21637" s="16" t="s">
        <v>273</v>
      </c>
      <c r="D21637" s="17">
        <v>3</v>
      </c>
      <c r="E21637" s="17">
        <v>0</v>
      </c>
      <c r="F21637" s="17">
        <v>0</v>
      </c>
      <c r="G21637" s="17">
        <v>0</v>
      </c>
      <c r="H21637" s="17">
        <v>3</v>
      </c>
    </row>
    <row r="21638" spans="1:8">
      <c r="A21638" s="15">
        <v>21633</v>
      </c>
      <c r="B21638" s="16" t="s">
        <v>84</v>
      </c>
      <c r="C21638" s="16" t="s">
        <v>274</v>
      </c>
      <c r="D21638" s="17">
        <v>0</v>
      </c>
      <c r="E21638" s="17">
        <v>0</v>
      </c>
      <c r="F21638" s="17">
        <v>39</v>
      </c>
      <c r="G21638" s="17">
        <v>6</v>
      </c>
      <c r="H21638" s="17">
        <v>46</v>
      </c>
    </row>
    <row r="21639" spans="1:8">
      <c r="A21639" s="15">
        <v>21634</v>
      </c>
      <c r="B21639" s="16" t="s">
        <v>84</v>
      </c>
      <c r="C21639" s="16" t="s">
        <v>275</v>
      </c>
      <c r="D21639" s="17">
        <v>3</v>
      </c>
      <c r="E21639" s="17">
        <v>14</v>
      </c>
      <c r="F21639" s="17">
        <v>68</v>
      </c>
      <c r="G21639" s="17">
        <v>7</v>
      </c>
      <c r="H21639" s="17">
        <v>87</v>
      </c>
    </row>
    <row r="21640" spans="1:8">
      <c r="A21640" s="15">
        <v>21635</v>
      </c>
      <c r="B21640" s="16" t="s">
        <v>84</v>
      </c>
      <c r="C21640" s="16" t="s">
        <v>276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84</v>
      </c>
      <c r="C21641" s="16" t="s">
        <v>277</v>
      </c>
      <c r="D21641" s="17">
        <v>0</v>
      </c>
      <c r="E21641" s="17">
        <v>0</v>
      </c>
      <c r="F21641" s="17">
        <v>5</v>
      </c>
      <c r="G21641" s="17">
        <v>0</v>
      </c>
      <c r="H21641" s="17">
        <v>5</v>
      </c>
    </row>
    <row r="21642" spans="1:8">
      <c r="A21642" s="15">
        <v>21637</v>
      </c>
      <c r="B21642" s="16" t="s">
        <v>84</v>
      </c>
      <c r="C21642" s="16" t="s">
        <v>278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84</v>
      </c>
      <c r="C21643" s="16" t="s">
        <v>364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84</v>
      </c>
      <c r="C21644" s="16" t="s">
        <v>279</v>
      </c>
      <c r="D21644" s="17">
        <v>3</v>
      </c>
      <c r="E21644" s="17">
        <v>13</v>
      </c>
      <c r="F21644" s="17">
        <v>31</v>
      </c>
      <c r="G21644" s="17">
        <v>0</v>
      </c>
      <c r="H21644" s="17">
        <v>54</v>
      </c>
    </row>
    <row r="21645" spans="1:8">
      <c r="A21645" s="15">
        <v>21640</v>
      </c>
      <c r="B21645" s="16" t="s">
        <v>84</v>
      </c>
      <c r="C21645" s="16" t="s">
        <v>280</v>
      </c>
      <c r="D21645" s="17">
        <v>4</v>
      </c>
      <c r="E21645" s="17">
        <v>21</v>
      </c>
      <c r="F21645" s="17">
        <v>319</v>
      </c>
      <c r="G21645" s="17">
        <v>67</v>
      </c>
      <c r="H21645" s="17">
        <v>415</v>
      </c>
    </row>
    <row r="21646" spans="1:8">
      <c r="A21646" s="15">
        <v>21641</v>
      </c>
      <c r="B21646" s="16" t="s">
        <v>84</v>
      </c>
      <c r="C21646" s="16" t="s">
        <v>281</v>
      </c>
      <c r="D21646" s="17">
        <v>0</v>
      </c>
      <c r="E21646" s="17">
        <v>0</v>
      </c>
      <c r="F21646" s="17">
        <v>0</v>
      </c>
      <c r="G21646" s="17">
        <v>0</v>
      </c>
      <c r="H21646" s="17">
        <v>4</v>
      </c>
    </row>
    <row r="21647" spans="1:8">
      <c r="A21647" s="15">
        <v>21642</v>
      </c>
      <c r="B21647" s="16" t="s">
        <v>84</v>
      </c>
      <c r="C21647" s="16" t="s">
        <v>282</v>
      </c>
      <c r="D21647" s="17">
        <v>0</v>
      </c>
      <c r="E21647" s="17">
        <v>5</v>
      </c>
      <c r="F21647" s="17">
        <v>70</v>
      </c>
      <c r="G21647" s="17">
        <v>32</v>
      </c>
      <c r="H21647" s="17">
        <v>103</v>
      </c>
    </row>
    <row r="21648" spans="1:8">
      <c r="A21648" s="15">
        <v>21643</v>
      </c>
      <c r="B21648" s="16" t="s">
        <v>84</v>
      </c>
      <c r="C21648" s="16" t="s">
        <v>283</v>
      </c>
      <c r="D21648" s="17">
        <v>0</v>
      </c>
      <c r="E21648" s="17">
        <v>0</v>
      </c>
      <c r="F21648" s="17">
        <v>0</v>
      </c>
      <c r="G21648" s="17">
        <v>9</v>
      </c>
      <c r="H21648" s="17">
        <v>7</v>
      </c>
    </row>
    <row r="21649" spans="1:8">
      <c r="A21649" s="15">
        <v>21644</v>
      </c>
      <c r="B21649" s="16" t="s">
        <v>84</v>
      </c>
      <c r="C21649" s="16" t="s">
        <v>284</v>
      </c>
      <c r="D21649" s="17">
        <v>0</v>
      </c>
      <c r="E21649" s="17">
        <v>0</v>
      </c>
      <c r="F21649" s="17">
        <v>5</v>
      </c>
      <c r="G21649" s="17">
        <v>0</v>
      </c>
      <c r="H21649" s="17">
        <v>5</v>
      </c>
    </row>
    <row r="21650" spans="1:8">
      <c r="A21650" s="15">
        <v>21645</v>
      </c>
      <c r="B21650" s="16" t="s">
        <v>84</v>
      </c>
      <c r="C21650" s="16" t="s">
        <v>285</v>
      </c>
      <c r="D21650" s="17">
        <v>6</v>
      </c>
      <c r="E21650" s="17">
        <v>32</v>
      </c>
      <c r="F21650" s="17">
        <v>206</v>
      </c>
      <c r="G21650" s="17">
        <v>10</v>
      </c>
      <c r="H21650" s="17">
        <v>259</v>
      </c>
    </row>
    <row r="21651" spans="1:8">
      <c r="A21651" s="15">
        <v>21646</v>
      </c>
      <c r="B21651" s="16" t="s">
        <v>84</v>
      </c>
      <c r="C21651" s="16" t="s">
        <v>375</v>
      </c>
      <c r="D21651" s="17">
        <v>0</v>
      </c>
      <c r="E21651" s="17">
        <v>0</v>
      </c>
      <c r="F21651" s="17">
        <v>0</v>
      </c>
      <c r="G21651" s="17">
        <v>0</v>
      </c>
      <c r="H21651" s="17">
        <v>0</v>
      </c>
    </row>
    <row r="21652" spans="1:8">
      <c r="A21652" s="15">
        <v>21647</v>
      </c>
      <c r="B21652" s="16" t="s">
        <v>84</v>
      </c>
      <c r="C21652" s="16" t="s">
        <v>286</v>
      </c>
      <c r="D21652" s="17">
        <v>0</v>
      </c>
      <c r="E21652" s="17">
        <v>0</v>
      </c>
      <c r="F21652" s="17">
        <v>13</v>
      </c>
      <c r="G21652" s="17">
        <v>0</v>
      </c>
      <c r="H21652" s="17">
        <v>13</v>
      </c>
    </row>
    <row r="21653" spans="1:8">
      <c r="A21653" s="15">
        <v>21648</v>
      </c>
      <c r="B21653" s="16" t="s">
        <v>84</v>
      </c>
      <c r="C21653" s="16" t="s">
        <v>287</v>
      </c>
      <c r="D21653" s="17">
        <v>0</v>
      </c>
      <c r="E21653" s="17">
        <v>0</v>
      </c>
      <c r="F21653" s="17">
        <v>5</v>
      </c>
      <c r="G21653" s="17">
        <v>13</v>
      </c>
      <c r="H21653" s="17">
        <v>17</v>
      </c>
    </row>
    <row r="21654" spans="1:8">
      <c r="A21654" s="15">
        <v>21649</v>
      </c>
      <c r="B21654" s="16" t="s">
        <v>84</v>
      </c>
      <c r="C21654" s="16" t="s">
        <v>288</v>
      </c>
      <c r="D21654" s="17">
        <v>0</v>
      </c>
      <c r="E21654" s="17">
        <v>0</v>
      </c>
      <c r="F21654" s="17">
        <v>0</v>
      </c>
      <c r="G21654" s="17">
        <v>0</v>
      </c>
      <c r="H21654" s="17">
        <v>0</v>
      </c>
    </row>
    <row r="21655" spans="1:8">
      <c r="A21655" s="15">
        <v>21650</v>
      </c>
      <c r="B21655" s="16" t="s">
        <v>84</v>
      </c>
      <c r="C21655" s="16" t="s">
        <v>289</v>
      </c>
      <c r="D21655" s="17">
        <v>8</v>
      </c>
      <c r="E21655" s="17">
        <v>45</v>
      </c>
      <c r="F21655" s="17">
        <v>167</v>
      </c>
      <c r="G21655" s="17">
        <v>5</v>
      </c>
      <c r="H21655" s="17">
        <v>225</v>
      </c>
    </row>
    <row r="21656" spans="1:8">
      <c r="A21656" s="15">
        <v>21651</v>
      </c>
      <c r="B21656" s="16" t="s">
        <v>84</v>
      </c>
      <c r="C21656" s="16" t="s">
        <v>290</v>
      </c>
      <c r="D21656" s="17">
        <v>0</v>
      </c>
      <c r="E21656" s="17">
        <v>46</v>
      </c>
      <c r="F21656" s="17">
        <v>324</v>
      </c>
      <c r="G21656" s="17">
        <v>16</v>
      </c>
      <c r="H21656" s="17">
        <v>389</v>
      </c>
    </row>
    <row r="21657" spans="1:8">
      <c r="A21657" s="15">
        <v>21652</v>
      </c>
      <c r="B21657" s="16" t="s">
        <v>84</v>
      </c>
      <c r="C21657" s="16" t="s">
        <v>291</v>
      </c>
      <c r="D21657" s="17">
        <v>0</v>
      </c>
      <c r="E21657" s="17">
        <v>0</v>
      </c>
      <c r="F21657" s="17">
        <v>0</v>
      </c>
      <c r="G21657" s="17">
        <v>0</v>
      </c>
      <c r="H21657" s="17">
        <v>0</v>
      </c>
    </row>
    <row r="21658" spans="1:8">
      <c r="A21658" s="15">
        <v>21653</v>
      </c>
      <c r="B21658" s="16" t="s">
        <v>84</v>
      </c>
      <c r="C21658" s="16" t="s">
        <v>292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84</v>
      </c>
      <c r="C21659" s="16" t="s">
        <v>293</v>
      </c>
      <c r="D21659" s="17">
        <v>0</v>
      </c>
      <c r="E21659" s="17">
        <v>4</v>
      </c>
      <c r="F21659" s="17">
        <v>44</v>
      </c>
      <c r="G21659" s="17">
        <v>36</v>
      </c>
      <c r="H21659" s="17">
        <v>76</v>
      </c>
    </row>
    <row r="21660" spans="1:8">
      <c r="A21660" s="15">
        <v>21655</v>
      </c>
      <c r="B21660" s="16" t="s">
        <v>84</v>
      </c>
      <c r="C21660" s="16" t="s">
        <v>365</v>
      </c>
      <c r="D21660" s="17">
        <v>0</v>
      </c>
      <c r="E21660" s="17">
        <v>20</v>
      </c>
      <c r="F21660" s="17">
        <v>74</v>
      </c>
      <c r="G21660" s="17">
        <v>0</v>
      </c>
      <c r="H21660" s="17">
        <v>102</v>
      </c>
    </row>
    <row r="21661" spans="1:8">
      <c r="A21661" s="15">
        <v>21656</v>
      </c>
      <c r="B21661" s="16" t="s">
        <v>84</v>
      </c>
      <c r="C21661" s="16" t="s">
        <v>294</v>
      </c>
      <c r="D21661" s="17">
        <v>0</v>
      </c>
      <c r="E21661" s="17">
        <v>0</v>
      </c>
      <c r="F21661" s="17">
        <v>0</v>
      </c>
      <c r="G21661" s="17">
        <v>0</v>
      </c>
      <c r="H21661" s="17">
        <v>0</v>
      </c>
    </row>
    <row r="21662" spans="1:8">
      <c r="A21662" s="15">
        <v>21657</v>
      </c>
      <c r="B21662" s="16" t="s">
        <v>84</v>
      </c>
      <c r="C21662" s="16" t="s">
        <v>295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84</v>
      </c>
      <c r="C21663" s="16" t="s">
        <v>296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84</v>
      </c>
      <c r="C21664" s="16" t="s">
        <v>297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84</v>
      </c>
      <c r="C21665" s="16" t="s">
        <v>298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84</v>
      </c>
      <c r="C21666" s="16" t="s">
        <v>299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84</v>
      </c>
      <c r="C21667" s="16" t="s">
        <v>300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84</v>
      </c>
      <c r="C21668" s="16" t="s">
        <v>301</v>
      </c>
      <c r="D21668" s="17">
        <v>0</v>
      </c>
      <c r="E21668" s="17">
        <v>8</v>
      </c>
      <c r="F21668" s="17">
        <v>103</v>
      </c>
      <c r="G21668" s="17">
        <v>36</v>
      </c>
      <c r="H21668" s="17">
        <v>150</v>
      </c>
    </row>
    <row r="21669" spans="1:8">
      <c r="A21669" s="15">
        <v>21664</v>
      </c>
      <c r="B21669" s="16" t="s">
        <v>84</v>
      </c>
      <c r="C21669" s="16" t="s">
        <v>366</v>
      </c>
      <c r="D21669" s="17">
        <v>0</v>
      </c>
      <c r="E21669" s="17">
        <v>0</v>
      </c>
      <c r="F21669" s="17">
        <v>0</v>
      </c>
      <c r="G21669" s="17">
        <v>0</v>
      </c>
      <c r="H21669" s="17">
        <v>0</v>
      </c>
    </row>
    <row r="21670" spans="1:8">
      <c r="A21670" s="15">
        <v>21665</v>
      </c>
      <c r="B21670" s="16" t="s">
        <v>84</v>
      </c>
      <c r="C21670" s="16" t="s">
        <v>302</v>
      </c>
      <c r="D21670" s="17">
        <v>4</v>
      </c>
      <c r="E21670" s="17">
        <v>14</v>
      </c>
      <c r="F21670" s="17">
        <v>163</v>
      </c>
      <c r="G21670" s="17">
        <v>16</v>
      </c>
      <c r="H21670" s="17">
        <v>200</v>
      </c>
    </row>
    <row r="21671" spans="1:8">
      <c r="A21671" s="15">
        <v>21666</v>
      </c>
      <c r="B21671" s="16" t="s">
        <v>84</v>
      </c>
      <c r="C21671" s="16" t="s">
        <v>383</v>
      </c>
      <c r="D21671" s="17">
        <v>0</v>
      </c>
      <c r="E21671" s="17">
        <v>0</v>
      </c>
      <c r="F21671" s="17">
        <v>0</v>
      </c>
      <c r="G21671" s="17">
        <v>0</v>
      </c>
      <c r="H21671" s="17">
        <v>0</v>
      </c>
    </row>
    <row r="21672" spans="1:8">
      <c r="A21672" s="15">
        <v>21667</v>
      </c>
      <c r="B21672" s="16" t="s">
        <v>84</v>
      </c>
      <c r="C21672" s="16" t="s">
        <v>384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84</v>
      </c>
      <c r="C21673" s="16" t="s">
        <v>385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84</v>
      </c>
      <c r="C21674" s="16" t="s">
        <v>386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84</v>
      </c>
      <c r="C21675" s="16" t="s">
        <v>387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84</v>
      </c>
      <c r="C21676" s="16" t="s">
        <v>303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84</v>
      </c>
      <c r="C21677" s="16" t="s">
        <v>304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84</v>
      </c>
      <c r="C21678" s="16" t="s">
        <v>376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84</v>
      </c>
      <c r="C21679" s="16" t="s">
        <v>305</v>
      </c>
      <c r="D21679" s="17">
        <v>23</v>
      </c>
      <c r="E21679" s="17">
        <v>59</v>
      </c>
      <c r="F21679" s="17">
        <v>177</v>
      </c>
      <c r="G21679" s="17">
        <v>4</v>
      </c>
      <c r="H21679" s="17">
        <v>256</v>
      </c>
    </row>
    <row r="21680" spans="1:8">
      <c r="A21680" s="15">
        <v>21675</v>
      </c>
      <c r="B21680" s="16" t="s">
        <v>84</v>
      </c>
      <c r="C21680" s="16" t="s">
        <v>306</v>
      </c>
      <c r="D21680" s="17">
        <v>0</v>
      </c>
      <c r="E21680" s="17">
        <v>0</v>
      </c>
      <c r="F21680" s="17">
        <v>0</v>
      </c>
      <c r="G21680" s="17">
        <v>0</v>
      </c>
      <c r="H21680" s="17">
        <v>0</v>
      </c>
    </row>
    <row r="21681" spans="1:8">
      <c r="A21681" s="15">
        <v>21676</v>
      </c>
      <c r="B21681" s="16" t="s">
        <v>84</v>
      </c>
      <c r="C21681" s="16" t="s">
        <v>307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84</v>
      </c>
      <c r="C21682" s="16" t="s">
        <v>308</v>
      </c>
      <c r="D21682" s="17">
        <v>0</v>
      </c>
      <c r="E21682" s="17">
        <v>15</v>
      </c>
      <c r="F21682" s="17">
        <v>72</v>
      </c>
      <c r="G21682" s="17">
        <v>4</v>
      </c>
      <c r="H21682" s="17">
        <v>90</v>
      </c>
    </row>
    <row r="21683" spans="1:8">
      <c r="A21683" s="15">
        <v>21678</v>
      </c>
      <c r="B21683" s="16" t="s">
        <v>84</v>
      </c>
      <c r="C21683" s="16" t="s">
        <v>309</v>
      </c>
      <c r="D21683" s="17">
        <v>0</v>
      </c>
      <c r="E21683" s="17">
        <v>7</v>
      </c>
      <c r="F21683" s="17">
        <v>40</v>
      </c>
      <c r="G21683" s="17">
        <v>10</v>
      </c>
      <c r="H21683" s="17">
        <v>55</v>
      </c>
    </row>
    <row r="21684" spans="1:8">
      <c r="A21684" s="15">
        <v>21679</v>
      </c>
      <c r="B21684" s="16" t="s">
        <v>84</v>
      </c>
      <c r="C21684" s="16" t="s">
        <v>310</v>
      </c>
      <c r="D21684" s="17">
        <v>0</v>
      </c>
      <c r="E21684" s="17">
        <v>0</v>
      </c>
      <c r="F21684" s="17">
        <v>9</v>
      </c>
      <c r="G21684" s="17">
        <v>3</v>
      </c>
      <c r="H21684" s="17">
        <v>9</v>
      </c>
    </row>
    <row r="21685" spans="1:8">
      <c r="A21685" s="15">
        <v>21680</v>
      </c>
      <c r="B21685" s="16" t="s">
        <v>84</v>
      </c>
      <c r="C21685" s="16" t="s">
        <v>311</v>
      </c>
      <c r="D21685" s="17">
        <v>3</v>
      </c>
      <c r="E21685" s="17">
        <v>17</v>
      </c>
      <c r="F21685" s="17">
        <v>143</v>
      </c>
      <c r="G21685" s="17">
        <v>5</v>
      </c>
      <c r="H21685" s="17">
        <v>173</v>
      </c>
    </row>
    <row r="21686" spans="1:8">
      <c r="A21686" s="15">
        <v>21681</v>
      </c>
      <c r="B21686" s="16" t="s">
        <v>84</v>
      </c>
      <c r="C21686" s="16" t="s">
        <v>312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84</v>
      </c>
      <c r="C21687" s="16" t="s">
        <v>313</v>
      </c>
      <c r="D21687" s="17">
        <v>0</v>
      </c>
      <c r="E21687" s="17">
        <v>0</v>
      </c>
      <c r="F21687" s="17">
        <v>5</v>
      </c>
      <c r="G21687" s="17">
        <v>3</v>
      </c>
      <c r="H21687" s="17">
        <v>9</v>
      </c>
    </row>
    <row r="21688" spans="1:8">
      <c r="A21688" s="15">
        <v>21683</v>
      </c>
      <c r="B21688" s="16" t="s">
        <v>84</v>
      </c>
      <c r="C21688" s="16" t="s">
        <v>314</v>
      </c>
      <c r="D21688" s="17">
        <v>17</v>
      </c>
      <c r="E21688" s="17">
        <v>39</v>
      </c>
      <c r="F21688" s="17">
        <v>239</v>
      </c>
      <c r="G21688" s="17">
        <v>8</v>
      </c>
      <c r="H21688" s="17">
        <v>303</v>
      </c>
    </row>
    <row r="21689" spans="1:8">
      <c r="A21689" s="15">
        <v>21684</v>
      </c>
      <c r="B21689" s="16" t="s">
        <v>84</v>
      </c>
      <c r="C21689" s="16" t="s">
        <v>388</v>
      </c>
      <c r="D21689" s="17">
        <v>0</v>
      </c>
      <c r="E21689" s="17">
        <v>7</v>
      </c>
      <c r="F21689" s="17">
        <v>63</v>
      </c>
      <c r="G21689" s="17">
        <v>18</v>
      </c>
      <c r="H21689" s="17">
        <v>89</v>
      </c>
    </row>
    <row r="21690" spans="1:8">
      <c r="A21690" s="15">
        <v>21685</v>
      </c>
      <c r="B21690" s="16" t="s">
        <v>84</v>
      </c>
      <c r="C21690" s="16" t="s">
        <v>367</v>
      </c>
      <c r="D21690" s="17">
        <v>3</v>
      </c>
      <c r="E21690" s="17">
        <v>12</v>
      </c>
      <c r="F21690" s="17">
        <v>218</v>
      </c>
      <c r="G21690" s="17">
        <v>138</v>
      </c>
      <c r="H21690" s="17">
        <v>366</v>
      </c>
    </row>
    <row r="21691" spans="1:8">
      <c r="A21691" s="15">
        <v>21686</v>
      </c>
      <c r="B21691" s="16" t="s">
        <v>84</v>
      </c>
      <c r="C21691" s="16" t="s">
        <v>315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84</v>
      </c>
      <c r="C21692" s="16" t="s">
        <v>316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0</v>
      </c>
    </row>
    <row r="21693" spans="1:8">
      <c r="A21693" s="15">
        <v>21688</v>
      </c>
      <c r="B21693" s="16" t="s">
        <v>84</v>
      </c>
      <c r="C21693" s="16" t="s">
        <v>317</v>
      </c>
      <c r="D21693" s="17">
        <v>0</v>
      </c>
      <c r="E21693" s="17">
        <v>0</v>
      </c>
      <c r="F21693" s="17">
        <v>0</v>
      </c>
      <c r="G21693" s="17">
        <v>3</v>
      </c>
      <c r="H21693" s="17">
        <v>3</v>
      </c>
    </row>
    <row r="21694" spans="1:8">
      <c r="A21694" s="15">
        <v>21689</v>
      </c>
      <c r="B21694" s="16" t="s">
        <v>84</v>
      </c>
      <c r="C21694" s="16" t="s">
        <v>318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4</v>
      </c>
    </row>
    <row r="21695" spans="1:8">
      <c r="A21695" s="15">
        <v>21690</v>
      </c>
      <c r="B21695" s="16" t="s">
        <v>84</v>
      </c>
      <c r="C21695" s="16" t="s">
        <v>319</v>
      </c>
      <c r="D21695" s="17">
        <v>0</v>
      </c>
      <c r="E21695" s="17">
        <v>0</v>
      </c>
      <c r="F21695" s="17">
        <v>0</v>
      </c>
      <c r="G21695" s="17">
        <v>0</v>
      </c>
      <c r="H21695" s="17">
        <v>0</v>
      </c>
    </row>
    <row r="21696" spans="1:8">
      <c r="A21696" s="15">
        <v>21691</v>
      </c>
      <c r="B21696" s="16" t="s">
        <v>84</v>
      </c>
      <c r="C21696" s="16" t="s">
        <v>320</v>
      </c>
      <c r="D21696" s="17">
        <v>0</v>
      </c>
      <c r="E21696" s="17">
        <v>4</v>
      </c>
      <c r="F21696" s="17">
        <v>112</v>
      </c>
      <c r="G21696" s="17">
        <v>33</v>
      </c>
      <c r="H21696" s="17">
        <v>149</v>
      </c>
    </row>
    <row r="21697" spans="1:8">
      <c r="A21697" s="15">
        <v>21692</v>
      </c>
      <c r="B21697" s="16" t="s">
        <v>84</v>
      </c>
      <c r="C21697" s="16" t="s">
        <v>321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84</v>
      </c>
      <c r="C21698" s="16" t="s">
        <v>377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84</v>
      </c>
      <c r="C21699" s="16" t="s">
        <v>322</v>
      </c>
      <c r="D21699" s="17">
        <v>0</v>
      </c>
      <c r="E21699" s="17">
        <v>0</v>
      </c>
      <c r="F21699" s="17">
        <v>0</v>
      </c>
      <c r="G21699" s="17">
        <v>0</v>
      </c>
      <c r="H21699" s="17">
        <v>0</v>
      </c>
    </row>
    <row r="21700" spans="1:8">
      <c r="A21700" s="15">
        <v>21695</v>
      </c>
      <c r="B21700" s="16" t="s">
        <v>84</v>
      </c>
      <c r="C21700" s="16" t="s">
        <v>323</v>
      </c>
      <c r="D21700" s="17">
        <v>3</v>
      </c>
      <c r="E21700" s="17">
        <v>0</v>
      </c>
      <c r="F21700" s="17">
        <v>4</v>
      </c>
      <c r="G21700" s="17">
        <v>0</v>
      </c>
      <c r="H21700" s="17">
        <v>15</v>
      </c>
    </row>
    <row r="21701" spans="1:8">
      <c r="A21701" s="15">
        <v>21696</v>
      </c>
      <c r="B21701" s="16" t="s">
        <v>84</v>
      </c>
      <c r="C21701" s="16" t="s">
        <v>324</v>
      </c>
      <c r="D21701" s="17">
        <v>0</v>
      </c>
      <c r="E21701" s="17">
        <v>4</v>
      </c>
      <c r="F21701" s="17">
        <v>26</v>
      </c>
      <c r="G21701" s="17">
        <v>9</v>
      </c>
      <c r="H21701" s="17">
        <v>36</v>
      </c>
    </row>
    <row r="21702" spans="1:8">
      <c r="A21702" s="15">
        <v>21697</v>
      </c>
      <c r="B21702" s="16" t="s">
        <v>84</v>
      </c>
      <c r="C21702" s="16" t="s">
        <v>325</v>
      </c>
      <c r="D21702" s="17">
        <v>0</v>
      </c>
      <c r="E21702" s="17">
        <v>0</v>
      </c>
      <c r="F21702" s="17">
        <v>20</v>
      </c>
      <c r="G21702" s="17">
        <v>0</v>
      </c>
      <c r="H21702" s="17">
        <v>24</v>
      </c>
    </row>
    <row r="21703" spans="1:8">
      <c r="A21703" s="15">
        <v>21698</v>
      </c>
      <c r="B21703" s="16" t="s">
        <v>84</v>
      </c>
      <c r="C21703" s="16" t="s">
        <v>368</v>
      </c>
      <c r="D21703" s="17">
        <v>4</v>
      </c>
      <c r="E21703" s="17">
        <v>0</v>
      </c>
      <c r="F21703" s="17">
        <v>38</v>
      </c>
      <c r="G21703" s="17">
        <v>0</v>
      </c>
      <c r="H21703" s="17">
        <v>35</v>
      </c>
    </row>
    <row r="21704" spans="1:8">
      <c r="A21704" s="15">
        <v>21699</v>
      </c>
      <c r="B21704" s="16" t="s">
        <v>84</v>
      </c>
      <c r="C21704" s="16" t="s">
        <v>326</v>
      </c>
      <c r="D21704" s="17">
        <v>67</v>
      </c>
      <c r="E21704" s="17">
        <v>84</v>
      </c>
      <c r="F21704" s="17">
        <v>624</v>
      </c>
      <c r="G21704" s="17">
        <v>56</v>
      </c>
      <c r="H21704" s="17">
        <v>830</v>
      </c>
    </row>
    <row r="21705" spans="1:8">
      <c r="A21705" s="15">
        <v>21700</v>
      </c>
      <c r="B21705" s="16" t="s">
        <v>84</v>
      </c>
      <c r="C21705" s="16" t="s">
        <v>327</v>
      </c>
      <c r="D21705" s="17">
        <v>0</v>
      </c>
      <c r="E21705" s="17">
        <v>0</v>
      </c>
      <c r="F21705" s="17">
        <v>6</v>
      </c>
      <c r="G21705" s="17">
        <v>6</v>
      </c>
      <c r="H21705" s="17">
        <v>12</v>
      </c>
    </row>
    <row r="21706" spans="1:8">
      <c r="A21706" s="15">
        <v>21701</v>
      </c>
      <c r="B21706" s="16" t="s">
        <v>84</v>
      </c>
      <c r="C21706" s="16" t="s">
        <v>328</v>
      </c>
      <c r="D21706" s="17">
        <v>0</v>
      </c>
      <c r="E21706" s="17">
        <v>0</v>
      </c>
      <c r="F21706" s="17">
        <v>5</v>
      </c>
      <c r="G21706" s="17">
        <v>0</v>
      </c>
      <c r="H21706" s="17">
        <v>5</v>
      </c>
    </row>
    <row r="21707" spans="1:8">
      <c r="A21707" s="15">
        <v>21702</v>
      </c>
      <c r="B21707" s="16" t="s">
        <v>84</v>
      </c>
      <c r="C21707" s="16" t="s">
        <v>329</v>
      </c>
      <c r="D21707" s="17">
        <v>0</v>
      </c>
      <c r="E21707" s="17">
        <v>0</v>
      </c>
      <c r="F21707" s="17">
        <v>3</v>
      </c>
      <c r="G21707" s="17">
        <v>0</v>
      </c>
      <c r="H21707" s="17">
        <v>3</v>
      </c>
    </row>
    <row r="21708" spans="1:8">
      <c r="A21708" s="15">
        <v>21703</v>
      </c>
      <c r="B21708" s="16" t="s">
        <v>84</v>
      </c>
      <c r="C21708" s="16" t="s">
        <v>379</v>
      </c>
      <c r="D21708" s="17">
        <v>0</v>
      </c>
      <c r="E21708" s="17">
        <v>0</v>
      </c>
      <c r="F21708" s="17">
        <v>33</v>
      </c>
      <c r="G21708" s="17">
        <v>0</v>
      </c>
      <c r="H21708" s="17">
        <v>33</v>
      </c>
    </row>
    <row r="21709" spans="1:8">
      <c r="A21709" s="15">
        <v>21704</v>
      </c>
      <c r="B21709" s="16" t="s">
        <v>84</v>
      </c>
      <c r="C21709" s="16" t="s">
        <v>369</v>
      </c>
      <c r="D21709" s="17">
        <v>64</v>
      </c>
      <c r="E21709" s="17">
        <v>234</v>
      </c>
      <c r="F21709" s="17">
        <v>1872</v>
      </c>
      <c r="G21709" s="17">
        <v>449</v>
      </c>
      <c r="H21709" s="17">
        <v>2625</v>
      </c>
    </row>
    <row r="21710" spans="1:8">
      <c r="A21710" s="15">
        <v>21705</v>
      </c>
      <c r="B21710" s="16" t="s">
        <v>84</v>
      </c>
      <c r="C21710" s="16" t="s">
        <v>389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84</v>
      </c>
      <c r="C21711" s="16" t="s">
        <v>390</v>
      </c>
      <c r="D21711" s="17">
        <v>0</v>
      </c>
      <c r="E21711" s="17">
        <v>0</v>
      </c>
      <c r="F21711" s="17">
        <v>0</v>
      </c>
      <c r="G21711" s="17">
        <v>0</v>
      </c>
      <c r="H21711" s="17">
        <v>0</v>
      </c>
    </row>
    <row r="21712" spans="1:8">
      <c r="A21712" s="15">
        <v>21707</v>
      </c>
      <c r="B21712" s="16" t="s">
        <v>84</v>
      </c>
      <c r="C21712" s="16" t="s">
        <v>330</v>
      </c>
      <c r="D21712" s="17">
        <v>0</v>
      </c>
      <c r="E21712" s="17">
        <v>4</v>
      </c>
      <c r="F21712" s="17">
        <v>71</v>
      </c>
      <c r="G21712" s="17">
        <v>17</v>
      </c>
      <c r="H21712" s="17">
        <v>95</v>
      </c>
    </row>
    <row r="21713" spans="1:8">
      <c r="A21713" s="15">
        <v>21708</v>
      </c>
      <c r="B21713" s="16" t="s">
        <v>84</v>
      </c>
      <c r="C21713" s="16" t="s">
        <v>391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84</v>
      </c>
      <c r="C21714" s="16" t="s">
        <v>392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84</v>
      </c>
      <c r="C21715" s="16" t="s">
        <v>393</v>
      </c>
      <c r="D21715" s="17">
        <v>0</v>
      </c>
      <c r="E21715" s="17">
        <v>0</v>
      </c>
      <c r="F21715" s="17">
        <v>0</v>
      </c>
      <c r="G21715" s="17">
        <v>0</v>
      </c>
      <c r="H21715" s="17">
        <v>0</v>
      </c>
    </row>
    <row r="21716" spans="1:8">
      <c r="A21716" s="15">
        <v>21711</v>
      </c>
      <c r="B21716" s="16" t="s">
        <v>84</v>
      </c>
      <c r="C21716" s="16" t="s">
        <v>331</v>
      </c>
      <c r="D21716" s="17">
        <v>0</v>
      </c>
      <c r="E21716" s="17">
        <v>0</v>
      </c>
      <c r="F21716" s="17">
        <v>0</v>
      </c>
      <c r="G21716" s="17">
        <v>0</v>
      </c>
      <c r="H21716" s="17">
        <v>0</v>
      </c>
    </row>
    <row r="21717" spans="1:8">
      <c r="A21717" s="15">
        <v>21712</v>
      </c>
      <c r="B21717" s="16" t="s">
        <v>84</v>
      </c>
      <c r="C21717" s="16" t="s">
        <v>394</v>
      </c>
      <c r="D21717" s="17">
        <v>9671</v>
      </c>
      <c r="E21717" s="17">
        <v>9764</v>
      </c>
      <c r="F21717" s="17">
        <v>58124</v>
      </c>
      <c r="G21717" s="17">
        <v>9099</v>
      </c>
      <c r="H21717" s="17">
        <v>86652</v>
      </c>
    </row>
    <row r="21718" spans="1:8">
      <c r="A21718" s="15">
        <v>21713</v>
      </c>
      <c r="B21718" s="16" t="s">
        <v>84</v>
      </c>
      <c r="C21718" s="16" t="s">
        <v>332</v>
      </c>
      <c r="D21718" s="17">
        <v>0</v>
      </c>
      <c r="E21718" s="17">
        <v>0</v>
      </c>
      <c r="F21718" s="17">
        <v>15</v>
      </c>
      <c r="G21718" s="17">
        <v>0</v>
      </c>
      <c r="H21718" s="17">
        <v>22</v>
      </c>
    </row>
    <row r="21719" spans="1:8">
      <c r="A21719" s="15">
        <v>21714</v>
      </c>
      <c r="B21719" s="16" t="s">
        <v>84</v>
      </c>
      <c r="C21719" s="16" t="s">
        <v>333</v>
      </c>
      <c r="D21719" s="17">
        <v>3</v>
      </c>
      <c r="E21719" s="17">
        <v>3</v>
      </c>
      <c r="F21719" s="17">
        <v>44</v>
      </c>
      <c r="G21719" s="17">
        <v>3</v>
      </c>
      <c r="H21719" s="17">
        <v>54</v>
      </c>
    </row>
    <row r="21720" spans="1:8">
      <c r="A21720" s="15">
        <v>21715</v>
      </c>
      <c r="B21720" s="16" t="s">
        <v>85</v>
      </c>
      <c r="C21720" s="16" t="s">
        <v>97</v>
      </c>
      <c r="D21720" s="17">
        <v>0</v>
      </c>
      <c r="E21720" s="17">
        <v>0</v>
      </c>
      <c r="F21720" s="17">
        <v>5</v>
      </c>
      <c r="G21720" s="17">
        <v>0</v>
      </c>
      <c r="H21720" s="17">
        <v>5</v>
      </c>
    </row>
    <row r="21721" spans="1:8">
      <c r="A21721" s="15">
        <v>21716</v>
      </c>
      <c r="B21721" s="16" t="s">
        <v>85</v>
      </c>
      <c r="C21721" s="16" t="s">
        <v>347</v>
      </c>
      <c r="D21721" s="17">
        <v>0</v>
      </c>
      <c r="E21721" s="17">
        <v>0</v>
      </c>
      <c r="F21721" s="17">
        <v>0</v>
      </c>
      <c r="G21721" s="17">
        <v>0</v>
      </c>
      <c r="H21721" s="17">
        <v>0</v>
      </c>
    </row>
    <row r="21722" spans="1:8">
      <c r="A21722" s="15">
        <v>21717</v>
      </c>
      <c r="B21722" s="16" t="s">
        <v>85</v>
      </c>
      <c r="C21722" s="16" t="s">
        <v>98</v>
      </c>
      <c r="D21722" s="17">
        <v>0</v>
      </c>
      <c r="E21722" s="17">
        <v>0</v>
      </c>
      <c r="F21722" s="17">
        <v>4</v>
      </c>
      <c r="G21722" s="17">
        <v>0</v>
      </c>
      <c r="H21722" s="17">
        <v>5</v>
      </c>
    </row>
    <row r="21723" spans="1:8">
      <c r="A21723" s="15">
        <v>21718</v>
      </c>
      <c r="B21723" s="16" t="s">
        <v>85</v>
      </c>
      <c r="C21723" s="16" t="s">
        <v>99</v>
      </c>
      <c r="D21723" s="17">
        <v>0</v>
      </c>
      <c r="E21723" s="17">
        <v>0</v>
      </c>
      <c r="F21723" s="17">
        <v>0</v>
      </c>
      <c r="G21723" s="17">
        <v>0</v>
      </c>
      <c r="H21723" s="17">
        <v>0</v>
      </c>
    </row>
    <row r="21724" spans="1:8">
      <c r="A21724" s="15">
        <v>21719</v>
      </c>
      <c r="B21724" s="16" t="s">
        <v>85</v>
      </c>
      <c r="C21724" s="16" t="s">
        <v>100</v>
      </c>
      <c r="D21724" s="17">
        <v>0</v>
      </c>
      <c r="E21724" s="17">
        <v>0</v>
      </c>
      <c r="F21724" s="17">
        <v>0</v>
      </c>
      <c r="G21724" s="17">
        <v>0</v>
      </c>
      <c r="H21724" s="17">
        <v>0</v>
      </c>
    </row>
    <row r="21725" spans="1:8">
      <c r="A21725" s="15">
        <v>21720</v>
      </c>
      <c r="B21725" s="16" t="s">
        <v>85</v>
      </c>
      <c r="C21725" s="16" t="s">
        <v>101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85</v>
      </c>
      <c r="C21726" s="16" t="s">
        <v>102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85</v>
      </c>
      <c r="C21727" s="16" t="s">
        <v>103</v>
      </c>
      <c r="D21727" s="17">
        <v>0</v>
      </c>
      <c r="E21727" s="17">
        <v>0</v>
      </c>
      <c r="F21727" s="17">
        <v>0</v>
      </c>
      <c r="G21727" s="17">
        <v>0</v>
      </c>
      <c r="H21727" s="17">
        <v>0</v>
      </c>
    </row>
    <row r="21728" spans="1:8">
      <c r="A21728" s="15">
        <v>21723</v>
      </c>
      <c r="B21728" s="16" t="s">
        <v>85</v>
      </c>
      <c r="C21728" s="16" t="s">
        <v>104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85</v>
      </c>
      <c r="C21729" s="16" t="s">
        <v>105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85</v>
      </c>
      <c r="C21730" s="16" t="s">
        <v>106</v>
      </c>
      <c r="D21730" s="17">
        <v>0</v>
      </c>
      <c r="E21730" s="17">
        <v>3</v>
      </c>
      <c r="F21730" s="17">
        <v>43</v>
      </c>
      <c r="G21730" s="17">
        <v>3</v>
      </c>
      <c r="H21730" s="17">
        <v>54</v>
      </c>
    </row>
    <row r="21731" spans="1:8">
      <c r="A21731" s="15">
        <v>21726</v>
      </c>
      <c r="B21731" s="16" t="s">
        <v>85</v>
      </c>
      <c r="C21731" s="16" t="s">
        <v>107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85</v>
      </c>
      <c r="C21732" s="16" t="s">
        <v>108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85</v>
      </c>
      <c r="C21733" s="16" t="s">
        <v>109</v>
      </c>
      <c r="D21733" s="17">
        <v>0</v>
      </c>
      <c r="E21733" s="17">
        <v>0</v>
      </c>
      <c r="F21733" s="17">
        <v>0</v>
      </c>
      <c r="G21733" s="17">
        <v>0</v>
      </c>
      <c r="H21733" s="17">
        <v>0</v>
      </c>
    </row>
    <row r="21734" spans="1:8">
      <c r="A21734" s="15">
        <v>21729</v>
      </c>
      <c r="B21734" s="16" t="s">
        <v>85</v>
      </c>
      <c r="C21734" s="16" t="s">
        <v>110</v>
      </c>
      <c r="D21734" s="17">
        <v>26343</v>
      </c>
      <c r="E21734" s="17">
        <v>16554</v>
      </c>
      <c r="F21734" s="17">
        <v>60235</v>
      </c>
      <c r="G21734" s="17">
        <v>13417</v>
      </c>
      <c r="H21734" s="17">
        <v>116541</v>
      </c>
    </row>
    <row r="21735" spans="1:8">
      <c r="A21735" s="15">
        <v>21730</v>
      </c>
      <c r="B21735" s="16" t="s">
        <v>85</v>
      </c>
      <c r="C21735" s="16" t="s">
        <v>348</v>
      </c>
      <c r="D21735" s="17">
        <v>0</v>
      </c>
      <c r="E21735" s="17">
        <v>0</v>
      </c>
      <c r="F21735" s="17">
        <v>0</v>
      </c>
      <c r="G21735" s="17">
        <v>0</v>
      </c>
      <c r="H21735" s="17">
        <v>0</v>
      </c>
    </row>
    <row r="21736" spans="1:8">
      <c r="A21736" s="15">
        <v>21731</v>
      </c>
      <c r="B21736" s="16" t="s">
        <v>85</v>
      </c>
      <c r="C21736" s="16" t="s">
        <v>111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85</v>
      </c>
      <c r="C21737" s="16" t="s">
        <v>112</v>
      </c>
      <c r="D21737" s="17">
        <v>0</v>
      </c>
      <c r="E21737" s="17">
        <v>0</v>
      </c>
      <c r="F21737" s="17">
        <v>0</v>
      </c>
      <c r="G21737" s="17">
        <v>0</v>
      </c>
      <c r="H21737" s="17">
        <v>0</v>
      </c>
    </row>
    <row r="21738" spans="1:8">
      <c r="A21738" s="15">
        <v>21733</v>
      </c>
      <c r="B21738" s="16" t="s">
        <v>85</v>
      </c>
      <c r="C21738" s="16" t="s">
        <v>113</v>
      </c>
      <c r="D21738" s="17">
        <v>0</v>
      </c>
      <c r="E21738" s="17">
        <v>0</v>
      </c>
      <c r="F21738" s="17">
        <v>59</v>
      </c>
      <c r="G21738" s="17">
        <v>75</v>
      </c>
      <c r="H21738" s="17">
        <v>140</v>
      </c>
    </row>
    <row r="21739" spans="1:8">
      <c r="A21739" s="15">
        <v>21734</v>
      </c>
      <c r="B21739" s="16" t="s">
        <v>85</v>
      </c>
      <c r="C21739" s="16" t="s">
        <v>114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85</v>
      </c>
      <c r="C21740" s="16" t="s">
        <v>115</v>
      </c>
      <c r="D21740" s="17">
        <v>0</v>
      </c>
      <c r="E21740" s="17">
        <v>0</v>
      </c>
      <c r="F21740" s="17">
        <v>0</v>
      </c>
      <c r="G21740" s="17">
        <v>0</v>
      </c>
      <c r="H21740" s="17">
        <v>0</v>
      </c>
    </row>
    <row r="21741" spans="1:8">
      <c r="A21741" s="15">
        <v>21736</v>
      </c>
      <c r="B21741" s="16" t="s">
        <v>85</v>
      </c>
      <c r="C21741" s="16" t="s">
        <v>116</v>
      </c>
      <c r="D21741" s="17">
        <v>3</v>
      </c>
      <c r="E21741" s="17">
        <v>0</v>
      </c>
      <c r="F21741" s="17">
        <v>3</v>
      </c>
      <c r="G21741" s="17">
        <v>0</v>
      </c>
      <c r="H21741" s="17">
        <v>9</v>
      </c>
    </row>
    <row r="21742" spans="1:8">
      <c r="A21742" s="15">
        <v>21737</v>
      </c>
      <c r="B21742" s="16" t="s">
        <v>85</v>
      </c>
      <c r="C21742" s="16" t="s">
        <v>117</v>
      </c>
      <c r="D21742" s="17">
        <v>0</v>
      </c>
      <c r="E21742" s="17">
        <v>0</v>
      </c>
      <c r="F21742" s="17">
        <v>14</v>
      </c>
      <c r="G21742" s="17">
        <v>0</v>
      </c>
      <c r="H21742" s="17">
        <v>14</v>
      </c>
    </row>
    <row r="21743" spans="1:8">
      <c r="A21743" s="15">
        <v>21738</v>
      </c>
      <c r="B21743" s="16" t="s">
        <v>85</v>
      </c>
      <c r="C21743" s="16" t="s">
        <v>118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85</v>
      </c>
      <c r="C21744" s="16" t="s">
        <v>119</v>
      </c>
      <c r="D21744" s="17">
        <v>0</v>
      </c>
      <c r="E21744" s="17">
        <v>0</v>
      </c>
      <c r="F21744" s="17">
        <v>0</v>
      </c>
      <c r="G21744" s="17">
        <v>0</v>
      </c>
      <c r="H21744" s="17">
        <v>0</v>
      </c>
    </row>
    <row r="21745" spans="1:8">
      <c r="A21745" s="15">
        <v>21740</v>
      </c>
      <c r="B21745" s="16" t="s">
        <v>85</v>
      </c>
      <c r="C21745" s="16" t="s">
        <v>120</v>
      </c>
      <c r="D21745" s="17">
        <v>6</v>
      </c>
      <c r="E21745" s="17">
        <v>4</v>
      </c>
      <c r="F21745" s="17">
        <v>28</v>
      </c>
      <c r="G21745" s="17">
        <v>19</v>
      </c>
      <c r="H21745" s="17">
        <v>50</v>
      </c>
    </row>
    <row r="21746" spans="1:8">
      <c r="A21746" s="15">
        <v>21741</v>
      </c>
      <c r="B21746" s="16" t="s">
        <v>85</v>
      </c>
      <c r="C21746" s="16" t="s">
        <v>121</v>
      </c>
      <c r="D21746" s="17">
        <v>0</v>
      </c>
      <c r="E21746" s="17">
        <v>0</v>
      </c>
      <c r="F21746" s="17">
        <v>0</v>
      </c>
      <c r="G21746" s="17">
        <v>0</v>
      </c>
      <c r="H21746" s="17">
        <v>0</v>
      </c>
    </row>
    <row r="21747" spans="1:8">
      <c r="A21747" s="15">
        <v>21742</v>
      </c>
      <c r="B21747" s="16" t="s">
        <v>85</v>
      </c>
      <c r="C21747" s="16" t="s">
        <v>122</v>
      </c>
      <c r="D21747" s="17">
        <v>0</v>
      </c>
      <c r="E21747" s="17">
        <v>0</v>
      </c>
      <c r="F21747" s="17">
        <v>0</v>
      </c>
      <c r="G21747" s="17">
        <v>0</v>
      </c>
      <c r="H21747" s="17">
        <v>0</v>
      </c>
    </row>
    <row r="21748" spans="1:8">
      <c r="A21748" s="15">
        <v>21743</v>
      </c>
      <c r="B21748" s="16" t="s">
        <v>85</v>
      </c>
      <c r="C21748" s="16" t="s">
        <v>123</v>
      </c>
      <c r="D21748" s="17">
        <v>0</v>
      </c>
      <c r="E21748" s="17">
        <v>0</v>
      </c>
      <c r="F21748" s="17">
        <v>0</v>
      </c>
      <c r="G21748" s="17">
        <v>0</v>
      </c>
      <c r="H21748" s="17">
        <v>3</v>
      </c>
    </row>
    <row r="21749" spans="1:8">
      <c r="A21749" s="15">
        <v>21744</v>
      </c>
      <c r="B21749" s="16" t="s">
        <v>85</v>
      </c>
      <c r="C21749" s="16" t="s">
        <v>124</v>
      </c>
      <c r="D21749" s="17">
        <v>0</v>
      </c>
      <c r="E21749" s="17">
        <v>0</v>
      </c>
      <c r="F21749" s="17">
        <v>0</v>
      </c>
      <c r="G21749" s="17">
        <v>0</v>
      </c>
      <c r="H21749" s="17">
        <v>0</v>
      </c>
    </row>
    <row r="21750" spans="1:8">
      <c r="A21750" s="15">
        <v>21745</v>
      </c>
      <c r="B21750" s="16" t="s">
        <v>85</v>
      </c>
      <c r="C21750" s="16" t="s">
        <v>380</v>
      </c>
      <c r="D21750" s="17">
        <v>0</v>
      </c>
      <c r="E21750" s="17">
        <v>0</v>
      </c>
      <c r="F21750" s="17">
        <v>0</v>
      </c>
      <c r="G21750" s="17">
        <v>0</v>
      </c>
      <c r="H21750" s="17">
        <v>4</v>
      </c>
    </row>
    <row r="21751" spans="1:8">
      <c r="A21751" s="15">
        <v>21746</v>
      </c>
      <c r="B21751" s="16" t="s">
        <v>85</v>
      </c>
      <c r="C21751" s="16" t="s">
        <v>372</v>
      </c>
      <c r="D21751" s="17">
        <v>0</v>
      </c>
      <c r="E21751" s="17">
        <v>0</v>
      </c>
      <c r="F21751" s="17">
        <v>0</v>
      </c>
      <c r="G21751" s="17">
        <v>0</v>
      </c>
      <c r="H21751" s="17">
        <v>0</v>
      </c>
    </row>
    <row r="21752" spans="1:8">
      <c r="A21752" s="15">
        <v>21747</v>
      </c>
      <c r="B21752" s="16" t="s">
        <v>85</v>
      </c>
      <c r="C21752" s="16" t="s">
        <v>125</v>
      </c>
      <c r="D21752" s="17">
        <v>0</v>
      </c>
      <c r="E21752" s="17">
        <v>0</v>
      </c>
      <c r="F21752" s="17">
        <v>26</v>
      </c>
      <c r="G21752" s="17">
        <v>3</v>
      </c>
      <c r="H21752" s="17">
        <v>26</v>
      </c>
    </row>
    <row r="21753" spans="1:8">
      <c r="A21753" s="15">
        <v>21748</v>
      </c>
      <c r="B21753" s="16" t="s">
        <v>85</v>
      </c>
      <c r="C21753" s="16" t="s">
        <v>126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85</v>
      </c>
      <c r="C21754" s="16" t="s">
        <v>127</v>
      </c>
      <c r="D21754" s="17">
        <v>0</v>
      </c>
      <c r="E21754" s="17">
        <v>7</v>
      </c>
      <c r="F21754" s="17">
        <v>16</v>
      </c>
      <c r="G21754" s="17">
        <v>5</v>
      </c>
      <c r="H21754" s="17">
        <v>21</v>
      </c>
    </row>
    <row r="21755" spans="1:8">
      <c r="A21755" s="15">
        <v>21750</v>
      </c>
      <c r="B21755" s="16" t="s">
        <v>85</v>
      </c>
      <c r="C21755" s="16" t="s">
        <v>128</v>
      </c>
      <c r="D21755" s="17">
        <v>0</v>
      </c>
      <c r="E21755" s="17">
        <v>0</v>
      </c>
      <c r="F21755" s="17">
        <v>0</v>
      </c>
      <c r="G21755" s="17">
        <v>0</v>
      </c>
      <c r="H21755" s="17">
        <v>0</v>
      </c>
    </row>
    <row r="21756" spans="1:8">
      <c r="A21756" s="15">
        <v>21751</v>
      </c>
      <c r="B21756" s="16" t="s">
        <v>85</v>
      </c>
      <c r="C21756" s="16" t="s">
        <v>129</v>
      </c>
      <c r="D21756" s="17">
        <v>0</v>
      </c>
      <c r="E21756" s="17">
        <v>0</v>
      </c>
      <c r="F21756" s="17">
        <v>3</v>
      </c>
      <c r="G21756" s="17">
        <v>0</v>
      </c>
      <c r="H21756" s="17">
        <v>3</v>
      </c>
    </row>
    <row r="21757" spans="1:8">
      <c r="A21757" s="15">
        <v>21752</v>
      </c>
      <c r="B21757" s="16" t="s">
        <v>85</v>
      </c>
      <c r="C21757" s="16" t="s">
        <v>130</v>
      </c>
      <c r="D21757" s="17">
        <v>0</v>
      </c>
      <c r="E21757" s="17">
        <v>5</v>
      </c>
      <c r="F21757" s="17">
        <v>4</v>
      </c>
      <c r="G21757" s="17">
        <v>6</v>
      </c>
      <c r="H21757" s="17">
        <v>11</v>
      </c>
    </row>
    <row r="21758" spans="1:8">
      <c r="A21758" s="15">
        <v>21753</v>
      </c>
      <c r="B21758" s="16" t="s">
        <v>85</v>
      </c>
      <c r="C21758" s="16" t="s">
        <v>131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85</v>
      </c>
      <c r="C21759" s="16" t="s">
        <v>132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85</v>
      </c>
      <c r="C21760" s="16" t="s">
        <v>381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85</v>
      </c>
      <c r="C21761" s="16" t="s">
        <v>133</v>
      </c>
      <c r="D21761" s="17">
        <v>0</v>
      </c>
      <c r="E21761" s="17">
        <v>0</v>
      </c>
      <c r="F21761" s="17">
        <v>30</v>
      </c>
      <c r="G21761" s="17">
        <v>4</v>
      </c>
      <c r="H21761" s="17">
        <v>36</v>
      </c>
    </row>
    <row r="21762" spans="1:8">
      <c r="A21762" s="15">
        <v>21757</v>
      </c>
      <c r="B21762" s="16" t="s">
        <v>85</v>
      </c>
      <c r="C21762" s="16" t="s">
        <v>134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85</v>
      </c>
      <c r="C21763" s="16" t="s">
        <v>135</v>
      </c>
      <c r="D21763" s="17">
        <v>16</v>
      </c>
      <c r="E21763" s="17">
        <v>14</v>
      </c>
      <c r="F21763" s="17">
        <v>165</v>
      </c>
      <c r="G21763" s="17">
        <v>31</v>
      </c>
      <c r="H21763" s="17">
        <v>229</v>
      </c>
    </row>
    <row r="21764" spans="1:8">
      <c r="A21764" s="15">
        <v>21759</v>
      </c>
      <c r="B21764" s="16" t="s">
        <v>85</v>
      </c>
      <c r="C21764" s="16" t="s">
        <v>136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85</v>
      </c>
      <c r="C21765" s="16" t="s">
        <v>137</v>
      </c>
      <c r="D21765" s="17">
        <v>0</v>
      </c>
      <c r="E21765" s="17">
        <v>0</v>
      </c>
      <c r="F21765" s="17">
        <v>0</v>
      </c>
      <c r="G21765" s="17">
        <v>0</v>
      </c>
      <c r="H21765" s="17">
        <v>0</v>
      </c>
    </row>
    <row r="21766" spans="1:8">
      <c r="A21766" s="15">
        <v>21761</v>
      </c>
      <c r="B21766" s="16" t="s">
        <v>85</v>
      </c>
      <c r="C21766" s="16" t="s">
        <v>138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85</v>
      </c>
      <c r="C21767" s="16" t="s">
        <v>139</v>
      </c>
      <c r="D21767" s="17">
        <v>0</v>
      </c>
      <c r="E21767" s="17">
        <v>0</v>
      </c>
      <c r="F21767" s="17">
        <v>0</v>
      </c>
      <c r="G21767" s="17">
        <v>0</v>
      </c>
      <c r="H21767" s="17">
        <v>0</v>
      </c>
    </row>
    <row r="21768" spans="1:8">
      <c r="A21768" s="15">
        <v>21763</v>
      </c>
      <c r="B21768" s="16" t="s">
        <v>85</v>
      </c>
      <c r="C21768" s="16" t="s">
        <v>140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85</v>
      </c>
      <c r="C21769" s="16" t="s">
        <v>141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85</v>
      </c>
      <c r="C21770" s="16" t="s">
        <v>142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85</v>
      </c>
      <c r="C21771" s="16" t="s">
        <v>143</v>
      </c>
      <c r="D21771" s="17">
        <v>0</v>
      </c>
      <c r="E21771" s="17">
        <v>0</v>
      </c>
      <c r="F21771" s="17">
        <v>69</v>
      </c>
      <c r="G21771" s="17">
        <v>12</v>
      </c>
      <c r="H21771" s="17">
        <v>72</v>
      </c>
    </row>
    <row r="21772" spans="1:8">
      <c r="A21772" s="15">
        <v>21767</v>
      </c>
      <c r="B21772" s="16" t="s">
        <v>85</v>
      </c>
      <c r="C21772" s="16" t="s">
        <v>144</v>
      </c>
      <c r="D21772" s="17">
        <v>0</v>
      </c>
      <c r="E21772" s="17">
        <v>0</v>
      </c>
      <c r="F21772" s="17">
        <v>0</v>
      </c>
      <c r="G21772" s="17">
        <v>0</v>
      </c>
      <c r="H21772" s="17">
        <v>0</v>
      </c>
    </row>
    <row r="21773" spans="1:8">
      <c r="A21773" s="15">
        <v>21768</v>
      </c>
      <c r="B21773" s="16" t="s">
        <v>85</v>
      </c>
      <c r="C21773" s="16" t="s">
        <v>349</v>
      </c>
      <c r="D21773" s="17">
        <v>43</v>
      </c>
      <c r="E21773" s="17">
        <v>95</v>
      </c>
      <c r="F21773" s="17">
        <v>481</v>
      </c>
      <c r="G21773" s="17">
        <v>62</v>
      </c>
      <c r="H21773" s="17">
        <v>682</v>
      </c>
    </row>
    <row r="21774" spans="1:8">
      <c r="A21774" s="15">
        <v>21769</v>
      </c>
      <c r="B21774" s="16" t="s">
        <v>85</v>
      </c>
      <c r="C21774" s="16" t="s">
        <v>145</v>
      </c>
      <c r="D21774" s="17">
        <v>0</v>
      </c>
      <c r="E21774" s="17">
        <v>0</v>
      </c>
      <c r="F21774" s="17">
        <v>0</v>
      </c>
      <c r="G21774" s="17">
        <v>0</v>
      </c>
      <c r="H21774" s="17">
        <v>0</v>
      </c>
    </row>
    <row r="21775" spans="1:8">
      <c r="A21775" s="15">
        <v>21770</v>
      </c>
      <c r="B21775" s="16" t="s">
        <v>85</v>
      </c>
      <c r="C21775" s="16" t="s">
        <v>146</v>
      </c>
      <c r="D21775" s="17">
        <v>0</v>
      </c>
      <c r="E21775" s="17">
        <v>0</v>
      </c>
      <c r="F21775" s="17">
        <v>18</v>
      </c>
      <c r="G21775" s="17">
        <v>0</v>
      </c>
      <c r="H21775" s="17">
        <v>17</v>
      </c>
    </row>
    <row r="21776" spans="1:8">
      <c r="A21776" s="15">
        <v>21771</v>
      </c>
      <c r="B21776" s="16" t="s">
        <v>85</v>
      </c>
      <c r="C21776" s="16" t="s">
        <v>147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85</v>
      </c>
      <c r="C21777" s="16" t="s">
        <v>148</v>
      </c>
      <c r="D21777" s="17">
        <v>0</v>
      </c>
      <c r="E21777" s="17">
        <v>0</v>
      </c>
      <c r="F21777" s="17">
        <v>0</v>
      </c>
      <c r="G21777" s="17">
        <v>0</v>
      </c>
      <c r="H21777" s="17">
        <v>0</v>
      </c>
    </row>
    <row r="21778" spans="1:8">
      <c r="A21778" s="15">
        <v>21773</v>
      </c>
      <c r="B21778" s="16" t="s">
        <v>85</v>
      </c>
      <c r="C21778" s="16" t="s">
        <v>350</v>
      </c>
      <c r="D21778" s="17">
        <v>0</v>
      </c>
      <c r="E21778" s="17">
        <v>0</v>
      </c>
      <c r="F21778" s="17">
        <v>0</v>
      </c>
      <c r="G21778" s="17">
        <v>0</v>
      </c>
      <c r="H21778" s="17">
        <v>0</v>
      </c>
    </row>
    <row r="21779" spans="1:8">
      <c r="A21779" s="15">
        <v>21774</v>
      </c>
      <c r="B21779" s="16" t="s">
        <v>85</v>
      </c>
      <c r="C21779" s="16" t="s">
        <v>149</v>
      </c>
      <c r="D21779" s="17">
        <v>0</v>
      </c>
      <c r="E21779" s="17">
        <v>5</v>
      </c>
      <c r="F21779" s="17">
        <v>7</v>
      </c>
      <c r="G21779" s="17">
        <v>0</v>
      </c>
      <c r="H21779" s="17">
        <v>11</v>
      </c>
    </row>
    <row r="21780" spans="1:8">
      <c r="A21780" s="15">
        <v>21775</v>
      </c>
      <c r="B21780" s="16" t="s">
        <v>85</v>
      </c>
      <c r="C21780" s="16" t="s">
        <v>150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85</v>
      </c>
      <c r="C21781" s="16" t="s">
        <v>351</v>
      </c>
      <c r="D21781" s="17">
        <v>0</v>
      </c>
      <c r="E21781" s="17">
        <v>0</v>
      </c>
      <c r="F21781" s="17">
        <v>0</v>
      </c>
      <c r="G21781" s="17">
        <v>0</v>
      </c>
      <c r="H21781" s="17">
        <v>3</v>
      </c>
    </row>
    <row r="21782" spans="1:8">
      <c r="A21782" s="15">
        <v>21777</v>
      </c>
      <c r="B21782" s="16" t="s">
        <v>85</v>
      </c>
      <c r="C21782" s="16" t="s">
        <v>151</v>
      </c>
      <c r="D21782" s="17">
        <v>0</v>
      </c>
      <c r="E21782" s="17">
        <v>0</v>
      </c>
      <c r="F21782" s="17">
        <v>51</v>
      </c>
      <c r="G21782" s="17">
        <v>59</v>
      </c>
      <c r="H21782" s="17">
        <v>108</v>
      </c>
    </row>
    <row r="21783" spans="1:8">
      <c r="A21783" s="15">
        <v>21778</v>
      </c>
      <c r="B21783" s="16" t="s">
        <v>85</v>
      </c>
      <c r="C21783" s="16" t="s">
        <v>152</v>
      </c>
      <c r="D21783" s="17">
        <v>0</v>
      </c>
      <c r="E21783" s="17">
        <v>0</v>
      </c>
      <c r="F21783" s="17">
        <v>4</v>
      </c>
      <c r="G21783" s="17">
        <v>0</v>
      </c>
      <c r="H21783" s="17">
        <v>4</v>
      </c>
    </row>
    <row r="21784" spans="1:8">
      <c r="A21784" s="15">
        <v>21779</v>
      </c>
      <c r="B21784" s="16" t="s">
        <v>85</v>
      </c>
      <c r="C21784" s="16" t="s">
        <v>352</v>
      </c>
      <c r="D21784" s="17">
        <v>0</v>
      </c>
      <c r="E21784" s="17">
        <v>0</v>
      </c>
      <c r="F21784" s="17">
        <v>0</v>
      </c>
      <c r="G21784" s="17">
        <v>0</v>
      </c>
      <c r="H21784" s="17">
        <v>0</v>
      </c>
    </row>
    <row r="21785" spans="1:8">
      <c r="A21785" s="15">
        <v>21780</v>
      </c>
      <c r="B21785" s="16" t="s">
        <v>85</v>
      </c>
      <c r="C21785" s="16" t="s">
        <v>153</v>
      </c>
      <c r="D21785" s="17">
        <v>0</v>
      </c>
      <c r="E21785" s="17">
        <v>0</v>
      </c>
      <c r="F21785" s="17">
        <v>32</v>
      </c>
      <c r="G21785" s="17">
        <v>15</v>
      </c>
      <c r="H21785" s="17">
        <v>39</v>
      </c>
    </row>
    <row r="21786" spans="1:8">
      <c r="A21786" s="15">
        <v>21781</v>
      </c>
      <c r="B21786" s="16" t="s">
        <v>85</v>
      </c>
      <c r="C21786" s="16" t="s">
        <v>154</v>
      </c>
      <c r="D21786" s="17">
        <v>3</v>
      </c>
      <c r="E21786" s="17">
        <v>0</v>
      </c>
      <c r="F21786" s="17">
        <v>32</v>
      </c>
      <c r="G21786" s="17">
        <v>22</v>
      </c>
      <c r="H21786" s="17">
        <v>58</v>
      </c>
    </row>
    <row r="21787" spans="1:8">
      <c r="A21787" s="15">
        <v>21782</v>
      </c>
      <c r="B21787" s="16" t="s">
        <v>85</v>
      </c>
      <c r="C21787" s="16" t="s">
        <v>155</v>
      </c>
      <c r="D21787" s="17">
        <v>3</v>
      </c>
      <c r="E21787" s="17">
        <v>0</v>
      </c>
      <c r="F21787" s="17">
        <v>39</v>
      </c>
      <c r="G21787" s="17">
        <v>18</v>
      </c>
      <c r="H21787" s="17">
        <v>58</v>
      </c>
    </row>
    <row r="21788" spans="1:8">
      <c r="A21788" s="15">
        <v>21783</v>
      </c>
      <c r="B21788" s="16" t="s">
        <v>85</v>
      </c>
      <c r="C21788" s="16" t="s">
        <v>156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85</v>
      </c>
      <c r="C21789" s="16" t="s">
        <v>157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85</v>
      </c>
      <c r="C21790" s="16" t="s">
        <v>158</v>
      </c>
      <c r="D21790" s="17">
        <v>0</v>
      </c>
      <c r="E21790" s="17">
        <v>0</v>
      </c>
      <c r="F21790" s="17">
        <v>0</v>
      </c>
      <c r="G21790" s="17">
        <v>0</v>
      </c>
      <c r="H21790" s="17">
        <v>0</v>
      </c>
    </row>
    <row r="21791" spans="1:8">
      <c r="A21791" s="15">
        <v>21786</v>
      </c>
      <c r="B21791" s="16" t="s">
        <v>85</v>
      </c>
      <c r="C21791" s="16" t="s">
        <v>159</v>
      </c>
      <c r="D21791" s="17">
        <v>0</v>
      </c>
      <c r="E21791" s="17">
        <v>0</v>
      </c>
      <c r="F21791" s="17">
        <v>10</v>
      </c>
      <c r="G21791" s="17">
        <v>9</v>
      </c>
      <c r="H21791" s="17">
        <v>21</v>
      </c>
    </row>
    <row r="21792" spans="1:8">
      <c r="A21792" s="15">
        <v>21787</v>
      </c>
      <c r="B21792" s="16" t="s">
        <v>85</v>
      </c>
      <c r="C21792" s="16" t="s">
        <v>160</v>
      </c>
      <c r="D21792" s="17">
        <v>0</v>
      </c>
      <c r="E21792" s="17">
        <v>0</v>
      </c>
      <c r="F21792" s="17">
        <v>0</v>
      </c>
      <c r="G21792" s="17">
        <v>0</v>
      </c>
      <c r="H21792" s="17">
        <v>6</v>
      </c>
    </row>
    <row r="21793" spans="1:8">
      <c r="A21793" s="15">
        <v>21788</v>
      </c>
      <c r="B21793" s="16" t="s">
        <v>85</v>
      </c>
      <c r="C21793" s="16" t="s">
        <v>161</v>
      </c>
      <c r="D21793" s="17">
        <v>0</v>
      </c>
      <c r="E21793" s="17">
        <v>0</v>
      </c>
      <c r="F21793" s="17">
        <v>24</v>
      </c>
      <c r="G21793" s="17">
        <v>39</v>
      </c>
      <c r="H21793" s="17">
        <v>66</v>
      </c>
    </row>
    <row r="21794" spans="1:8">
      <c r="A21794" s="15">
        <v>21789</v>
      </c>
      <c r="B21794" s="16" t="s">
        <v>85</v>
      </c>
      <c r="C21794" s="16" t="s">
        <v>162</v>
      </c>
      <c r="D21794" s="17">
        <v>0</v>
      </c>
      <c r="E21794" s="17">
        <v>0</v>
      </c>
      <c r="F21794" s="17">
        <v>22</v>
      </c>
      <c r="G21794" s="17">
        <v>0</v>
      </c>
      <c r="H21794" s="17">
        <v>22</v>
      </c>
    </row>
    <row r="21795" spans="1:8">
      <c r="A21795" s="15">
        <v>21790</v>
      </c>
      <c r="B21795" s="16" t="s">
        <v>85</v>
      </c>
      <c r="C21795" s="16" t="s">
        <v>163</v>
      </c>
      <c r="D21795" s="17">
        <v>187</v>
      </c>
      <c r="E21795" s="17">
        <v>244</v>
      </c>
      <c r="F21795" s="17">
        <v>4553</v>
      </c>
      <c r="G21795" s="17">
        <v>3103</v>
      </c>
      <c r="H21795" s="17">
        <v>8095</v>
      </c>
    </row>
    <row r="21796" spans="1:8">
      <c r="A21796" s="15">
        <v>21791</v>
      </c>
      <c r="B21796" s="16" t="s">
        <v>85</v>
      </c>
      <c r="C21796" s="16" t="s">
        <v>164</v>
      </c>
      <c r="D21796" s="17">
        <v>0</v>
      </c>
      <c r="E21796" s="17">
        <v>0</v>
      </c>
      <c r="F21796" s="17">
        <v>0</v>
      </c>
      <c r="G21796" s="17">
        <v>0</v>
      </c>
      <c r="H21796" s="17">
        <v>0</v>
      </c>
    </row>
    <row r="21797" spans="1:8">
      <c r="A21797" s="15">
        <v>21792</v>
      </c>
      <c r="B21797" s="16" t="s">
        <v>85</v>
      </c>
      <c r="C21797" s="16" t="s">
        <v>165</v>
      </c>
      <c r="D21797" s="17">
        <v>0</v>
      </c>
      <c r="E21797" s="17">
        <v>0</v>
      </c>
      <c r="F21797" s="17">
        <v>0</v>
      </c>
      <c r="G21797" s="17">
        <v>0</v>
      </c>
      <c r="H21797" s="17">
        <v>0</v>
      </c>
    </row>
    <row r="21798" spans="1:8">
      <c r="A21798" s="15">
        <v>21793</v>
      </c>
      <c r="B21798" s="16" t="s">
        <v>85</v>
      </c>
      <c r="C21798" s="16" t="s">
        <v>166</v>
      </c>
      <c r="D21798" s="17">
        <v>0</v>
      </c>
      <c r="E21798" s="17">
        <v>0</v>
      </c>
      <c r="F21798" s="17">
        <v>0</v>
      </c>
      <c r="G21798" s="17">
        <v>11</v>
      </c>
      <c r="H21798" s="17">
        <v>11</v>
      </c>
    </row>
    <row r="21799" spans="1:8">
      <c r="A21799" s="15">
        <v>21794</v>
      </c>
      <c r="B21799" s="16" t="s">
        <v>85</v>
      </c>
      <c r="C21799" s="16" t="s">
        <v>167</v>
      </c>
      <c r="D21799" s="17">
        <v>7</v>
      </c>
      <c r="E21799" s="17">
        <v>0</v>
      </c>
      <c r="F21799" s="17">
        <v>8</v>
      </c>
      <c r="G21799" s="17">
        <v>0</v>
      </c>
      <c r="H21799" s="17">
        <v>12</v>
      </c>
    </row>
    <row r="21800" spans="1:8">
      <c r="A21800" s="15">
        <v>21795</v>
      </c>
      <c r="B21800" s="16" t="s">
        <v>85</v>
      </c>
      <c r="C21800" s="16" t="s">
        <v>168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85</v>
      </c>
      <c r="C21801" s="16" t="s">
        <v>353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85</v>
      </c>
      <c r="C21802" s="16" t="s">
        <v>169</v>
      </c>
      <c r="D21802" s="17">
        <v>0</v>
      </c>
      <c r="E21802" s="17">
        <v>3</v>
      </c>
      <c r="F21802" s="17">
        <v>52</v>
      </c>
      <c r="G21802" s="17">
        <v>13</v>
      </c>
      <c r="H21802" s="17">
        <v>62</v>
      </c>
    </row>
    <row r="21803" spans="1:8">
      <c r="A21803" s="15">
        <v>21798</v>
      </c>
      <c r="B21803" s="16" t="s">
        <v>85</v>
      </c>
      <c r="C21803" s="16" t="s">
        <v>170</v>
      </c>
      <c r="D21803" s="17">
        <v>0</v>
      </c>
      <c r="E21803" s="17">
        <v>0</v>
      </c>
      <c r="F21803" s="17">
        <v>16</v>
      </c>
      <c r="G21803" s="17">
        <v>23</v>
      </c>
      <c r="H21803" s="17">
        <v>35</v>
      </c>
    </row>
    <row r="21804" spans="1:8">
      <c r="A21804" s="15">
        <v>21799</v>
      </c>
      <c r="B21804" s="16" t="s">
        <v>85</v>
      </c>
      <c r="C21804" s="16" t="s">
        <v>171</v>
      </c>
      <c r="D21804" s="17">
        <v>7</v>
      </c>
      <c r="E21804" s="17">
        <v>9</v>
      </c>
      <c r="F21804" s="17">
        <v>88</v>
      </c>
      <c r="G21804" s="17">
        <v>27</v>
      </c>
      <c r="H21804" s="17">
        <v>130</v>
      </c>
    </row>
    <row r="21805" spans="1:8">
      <c r="A21805" s="15">
        <v>21800</v>
      </c>
      <c r="B21805" s="16" t="s">
        <v>85</v>
      </c>
      <c r="C21805" s="16" t="s">
        <v>172</v>
      </c>
      <c r="D21805" s="17">
        <v>0</v>
      </c>
      <c r="E21805" s="17">
        <v>0</v>
      </c>
      <c r="F21805" s="17">
        <v>0</v>
      </c>
      <c r="G21805" s="17">
        <v>0</v>
      </c>
      <c r="H21805" s="17">
        <v>0</v>
      </c>
    </row>
    <row r="21806" spans="1:8">
      <c r="A21806" s="15">
        <v>21801</v>
      </c>
      <c r="B21806" s="16" t="s">
        <v>85</v>
      </c>
      <c r="C21806" s="16" t="s">
        <v>173</v>
      </c>
      <c r="D21806" s="17">
        <v>0</v>
      </c>
      <c r="E21806" s="17">
        <v>0</v>
      </c>
      <c r="F21806" s="17">
        <v>0</v>
      </c>
      <c r="G21806" s="17">
        <v>0</v>
      </c>
      <c r="H21806" s="17">
        <v>0</v>
      </c>
    </row>
    <row r="21807" spans="1:8">
      <c r="A21807" s="15">
        <v>21802</v>
      </c>
      <c r="B21807" s="16" t="s">
        <v>85</v>
      </c>
      <c r="C21807" s="16" t="s">
        <v>174</v>
      </c>
      <c r="D21807" s="17">
        <v>0</v>
      </c>
      <c r="E21807" s="17">
        <v>0</v>
      </c>
      <c r="F21807" s="17">
        <v>0</v>
      </c>
      <c r="G21807" s="17">
        <v>0</v>
      </c>
      <c r="H21807" s="17">
        <v>0</v>
      </c>
    </row>
    <row r="21808" spans="1:8">
      <c r="A21808" s="15">
        <v>21803</v>
      </c>
      <c r="B21808" s="16" t="s">
        <v>85</v>
      </c>
      <c r="C21808" s="16" t="s">
        <v>175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85</v>
      </c>
      <c r="C21809" s="16" t="s">
        <v>176</v>
      </c>
      <c r="D21809" s="17">
        <v>0</v>
      </c>
      <c r="E21809" s="17">
        <v>0</v>
      </c>
      <c r="F21809" s="17">
        <v>3</v>
      </c>
      <c r="G21809" s="17">
        <v>5</v>
      </c>
      <c r="H21809" s="17">
        <v>10</v>
      </c>
    </row>
    <row r="21810" spans="1:8">
      <c r="A21810" s="15">
        <v>21805</v>
      </c>
      <c r="B21810" s="16" t="s">
        <v>85</v>
      </c>
      <c r="C21810" s="16" t="s">
        <v>177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85</v>
      </c>
      <c r="C21811" s="16" t="s">
        <v>178</v>
      </c>
      <c r="D21811" s="17">
        <v>10</v>
      </c>
      <c r="E21811" s="17">
        <v>22</v>
      </c>
      <c r="F21811" s="17">
        <v>436</v>
      </c>
      <c r="G21811" s="17">
        <v>636</v>
      </c>
      <c r="H21811" s="17">
        <v>1103</v>
      </c>
    </row>
    <row r="21812" spans="1:8">
      <c r="A21812" s="15">
        <v>21807</v>
      </c>
      <c r="B21812" s="16" t="s">
        <v>85</v>
      </c>
      <c r="C21812" s="16" t="s">
        <v>179</v>
      </c>
      <c r="D21812" s="17">
        <v>3</v>
      </c>
      <c r="E21812" s="17">
        <v>0</v>
      </c>
      <c r="F21812" s="17">
        <v>10</v>
      </c>
      <c r="G21812" s="17">
        <v>0</v>
      </c>
      <c r="H21812" s="17">
        <v>14</v>
      </c>
    </row>
    <row r="21813" spans="1:8">
      <c r="A21813" s="15">
        <v>21808</v>
      </c>
      <c r="B21813" s="16" t="s">
        <v>85</v>
      </c>
      <c r="C21813" s="16" t="s">
        <v>180</v>
      </c>
      <c r="D21813" s="17">
        <v>0</v>
      </c>
      <c r="E21813" s="17">
        <v>0</v>
      </c>
      <c r="F21813" s="17">
        <v>4</v>
      </c>
      <c r="G21813" s="17">
        <v>0</v>
      </c>
      <c r="H21813" s="17">
        <v>4</v>
      </c>
    </row>
    <row r="21814" spans="1:8">
      <c r="A21814" s="15">
        <v>21809</v>
      </c>
      <c r="B21814" s="16" t="s">
        <v>85</v>
      </c>
      <c r="C21814" s="16" t="s">
        <v>181</v>
      </c>
      <c r="D21814" s="17">
        <v>0</v>
      </c>
      <c r="E21814" s="17">
        <v>0</v>
      </c>
      <c r="F21814" s="17">
        <v>62</v>
      </c>
      <c r="G21814" s="17">
        <v>65</v>
      </c>
      <c r="H21814" s="17">
        <v>128</v>
      </c>
    </row>
    <row r="21815" spans="1:8">
      <c r="A21815" s="15">
        <v>21810</v>
      </c>
      <c r="B21815" s="16" t="s">
        <v>85</v>
      </c>
      <c r="C21815" s="16" t="s">
        <v>182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85</v>
      </c>
      <c r="C21816" s="16" t="s">
        <v>183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85</v>
      </c>
      <c r="C21817" s="16" t="s">
        <v>184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85</v>
      </c>
      <c r="C21818" s="16" t="s">
        <v>185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85</v>
      </c>
      <c r="C21819" s="16" t="s">
        <v>186</v>
      </c>
      <c r="D21819" s="17">
        <v>0</v>
      </c>
      <c r="E21819" s="17">
        <v>0</v>
      </c>
      <c r="F21819" s="17">
        <v>6</v>
      </c>
      <c r="G21819" s="17">
        <v>0</v>
      </c>
      <c r="H21819" s="17">
        <v>10</v>
      </c>
    </row>
    <row r="21820" spans="1:8">
      <c r="A21820" s="15">
        <v>21815</v>
      </c>
      <c r="B21820" s="16" t="s">
        <v>85</v>
      </c>
      <c r="C21820" s="16" t="s">
        <v>354</v>
      </c>
      <c r="D21820" s="17">
        <v>0</v>
      </c>
      <c r="E21820" s="17">
        <v>0</v>
      </c>
      <c r="F21820" s="17">
        <v>10</v>
      </c>
      <c r="G21820" s="17">
        <v>0</v>
      </c>
      <c r="H21820" s="17">
        <v>9</v>
      </c>
    </row>
    <row r="21821" spans="1:8">
      <c r="A21821" s="15">
        <v>21816</v>
      </c>
      <c r="B21821" s="16" t="s">
        <v>85</v>
      </c>
      <c r="C21821" s="16" t="s">
        <v>187</v>
      </c>
      <c r="D21821" s="17">
        <v>0</v>
      </c>
      <c r="E21821" s="17">
        <v>0</v>
      </c>
      <c r="F21821" s="17">
        <v>0</v>
      </c>
      <c r="G21821" s="17">
        <v>0</v>
      </c>
      <c r="H21821" s="17">
        <v>0</v>
      </c>
    </row>
    <row r="21822" spans="1:8">
      <c r="A21822" s="15">
        <v>21817</v>
      </c>
      <c r="B21822" s="16" t="s">
        <v>85</v>
      </c>
      <c r="C21822" s="16" t="s">
        <v>188</v>
      </c>
      <c r="D21822" s="17">
        <v>0</v>
      </c>
      <c r="E21822" s="17">
        <v>0</v>
      </c>
      <c r="F21822" s="17">
        <v>0</v>
      </c>
      <c r="G21822" s="17">
        <v>0</v>
      </c>
      <c r="H21822" s="17">
        <v>0</v>
      </c>
    </row>
    <row r="21823" spans="1:8">
      <c r="A21823" s="15">
        <v>21818</v>
      </c>
      <c r="B21823" s="16" t="s">
        <v>85</v>
      </c>
      <c r="C21823" s="16" t="s">
        <v>189</v>
      </c>
      <c r="D21823" s="17">
        <v>0</v>
      </c>
      <c r="E21823" s="17">
        <v>0</v>
      </c>
      <c r="F21823" s="17">
        <v>3</v>
      </c>
      <c r="G21823" s="17">
        <v>3</v>
      </c>
      <c r="H21823" s="17">
        <v>4</v>
      </c>
    </row>
    <row r="21824" spans="1:8">
      <c r="A21824" s="15">
        <v>21819</v>
      </c>
      <c r="B21824" s="16" t="s">
        <v>85</v>
      </c>
      <c r="C21824" s="16" t="s">
        <v>190</v>
      </c>
      <c r="D21824" s="17">
        <v>0</v>
      </c>
      <c r="E21824" s="17">
        <v>0</v>
      </c>
      <c r="F21824" s="17">
        <v>0</v>
      </c>
      <c r="G21824" s="17">
        <v>0</v>
      </c>
      <c r="H21824" s="17">
        <v>0</v>
      </c>
    </row>
    <row r="21825" spans="1:8">
      <c r="A21825" s="15">
        <v>21820</v>
      </c>
      <c r="B21825" s="16" t="s">
        <v>85</v>
      </c>
      <c r="C21825" s="16" t="s">
        <v>191</v>
      </c>
      <c r="D21825" s="17">
        <v>0</v>
      </c>
      <c r="E21825" s="17">
        <v>0</v>
      </c>
      <c r="F21825" s="17">
        <v>0</v>
      </c>
      <c r="G21825" s="17">
        <v>0</v>
      </c>
      <c r="H21825" s="17">
        <v>0</v>
      </c>
    </row>
    <row r="21826" spans="1:8">
      <c r="A21826" s="15">
        <v>21821</v>
      </c>
      <c r="B21826" s="16" t="s">
        <v>85</v>
      </c>
      <c r="C21826" s="16" t="s">
        <v>192</v>
      </c>
      <c r="D21826" s="17">
        <v>0</v>
      </c>
      <c r="E21826" s="17">
        <v>0</v>
      </c>
      <c r="F21826" s="17">
        <v>0</v>
      </c>
      <c r="G21826" s="17">
        <v>0</v>
      </c>
      <c r="H21826" s="17">
        <v>0</v>
      </c>
    </row>
    <row r="21827" spans="1:8">
      <c r="A21827" s="15">
        <v>21822</v>
      </c>
      <c r="B21827" s="16" t="s">
        <v>85</v>
      </c>
      <c r="C21827" s="16" t="s">
        <v>355</v>
      </c>
      <c r="D21827" s="17">
        <v>10</v>
      </c>
      <c r="E21827" s="17">
        <v>17</v>
      </c>
      <c r="F21827" s="17">
        <v>91</v>
      </c>
      <c r="G21827" s="17">
        <v>15</v>
      </c>
      <c r="H21827" s="17">
        <v>131</v>
      </c>
    </row>
    <row r="21828" spans="1:8">
      <c r="A21828" s="15">
        <v>21823</v>
      </c>
      <c r="B21828" s="16" t="s">
        <v>85</v>
      </c>
      <c r="C21828" s="16" t="s">
        <v>193</v>
      </c>
      <c r="D21828" s="17">
        <v>0</v>
      </c>
      <c r="E21828" s="17">
        <v>3</v>
      </c>
      <c r="F21828" s="17">
        <v>51</v>
      </c>
      <c r="G21828" s="17">
        <v>70</v>
      </c>
      <c r="H21828" s="17">
        <v>124</v>
      </c>
    </row>
    <row r="21829" spans="1:8">
      <c r="A21829" s="15">
        <v>21824</v>
      </c>
      <c r="B21829" s="16" t="s">
        <v>85</v>
      </c>
      <c r="C21829" s="16" t="s">
        <v>194</v>
      </c>
      <c r="D21829" s="17">
        <v>0</v>
      </c>
      <c r="E21829" s="17">
        <v>0</v>
      </c>
      <c r="F21829" s="17">
        <v>0</v>
      </c>
      <c r="G21829" s="17">
        <v>0</v>
      </c>
      <c r="H21829" s="17">
        <v>3</v>
      </c>
    </row>
    <row r="21830" spans="1:8">
      <c r="A21830" s="15">
        <v>21825</v>
      </c>
      <c r="B21830" s="16" t="s">
        <v>85</v>
      </c>
      <c r="C21830" s="16" t="s">
        <v>195</v>
      </c>
      <c r="D21830" s="17">
        <v>43</v>
      </c>
      <c r="E21830" s="17">
        <v>62</v>
      </c>
      <c r="F21830" s="17">
        <v>545</v>
      </c>
      <c r="G21830" s="17">
        <v>109</v>
      </c>
      <c r="H21830" s="17">
        <v>758</v>
      </c>
    </row>
    <row r="21831" spans="1:8">
      <c r="A21831" s="15">
        <v>21826</v>
      </c>
      <c r="B21831" s="16" t="s">
        <v>85</v>
      </c>
      <c r="C21831" s="16" t="s">
        <v>196</v>
      </c>
      <c r="D21831" s="17">
        <v>8</v>
      </c>
      <c r="E21831" s="17">
        <v>13</v>
      </c>
      <c r="F21831" s="17">
        <v>84</v>
      </c>
      <c r="G21831" s="17">
        <v>40</v>
      </c>
      <c r="H21831" s="17">
        <v>146</v>
      </c>
    </row>
    <row r="21832" spans="1:8">
      <c r="A21832" s="15">
        <v>21827</v>
      </c>
      <c r="B21832" s="16" t="s">
        <v>85</v>
      </c>
      <c r="C21832" s="16" t="s">
        <v>197</v>
      </c>
      <c r="D21832" s="17">
        <v>9</v>
      </c>
      <c r="E21832" s="17">
        <v>6</v>
      </c>
      <c r="F21832" s="17">
        <v>94</v>
      </c>
      <c r="G21832" s="17">
        <v>13</v>
      </c>
      <c r="H21832" s="17">
        <v>117</v>
      </c>
    </row>
    <row r="21833" spans="1:8">
      <c r="A21833" s="15">
        <v>21828</v>
      </c>
      <c r="B21833" s="16" t="s">
        <v>85</v>
      </c>
      <c r="C21833" s="16" t="s">
        <v>198</v>
      </c>
      <c r="D21833" s="17">
        <v>0</v>
      </c>
      <c r="E21833" s="17">
        <v>0</v>
      </c>
      <c r="F21833" s="17">
        <v>9</v>
      </c>
      <c r="G21833" s="17">
        <v>0</v>
      </c>
      <c r="H21833" s="17">
        <v>14</v>
      </c>
    </row>
    <row r="21834" spans="1:8">
      <c r="A21834" s="15">
        <v>21829</v>
      </c>
      <c r="B21834" s="16" t="s">
        <v>85</v>
      </c>
      <c r="C21834" s="16" t="s">
        <v>199</v>
      </c>
      <c r="D21834" s="17">
        <v>16</v>
      </c>
      <c r="E21834" s="17">
        <v>0</v>
      </c>
      <c r="F21834" s="17">
        <v>184</v>
      </c>
      <c r="G21834" s="17">
        <v>118</v>
      </c>
      <c r="H21834" s="17">
        <v>316</v>
      </c>
    </row>
    <row r="21835" spans="1:8">
      <c r="A21835" s="15">
        <v>21830</v>
      </c>
      <c r="B21835" s="16" t="s">
        <v>85</v>
      </c>
      <c r="C21835" s="16" t="s">
        <v>200</v>
      </c>
      <c r="D21835" s="17">
        <v>0</v>
      </c>
      <c r="E21835" s="17">
        <v>0</v>
      </c>
      <c r="F21835" s="17">
        <v>4</v>
      </c>
      <c r="G21835" s="17">
        <v>0</v>
      </c>
      <c r="H21835" s="17">
        <v>7</v>
      </c>
    </row>
    <row r="21836" spans="1:8">
      <c r="A21836" s="15">
        <v>21831</v>
      </c>
      <c r="B21836" s="16" t="s">
        <v>85</v>
      </c>
      <c r="C21836" s="16" t="s">
        <v>201</v>
      </c>
      <c r="D21836" s="17">
        <v>5</v>
      </c>
      <c r="E21836" s="17">
        <v>6</v>
      </c>
      <c r="F21836" s="17">
        <v>41</v>
      </c>
      <c r="G21836" s="17">
        <v>5</v>
      </c>
      <c r="H21836" s="17">
        <v>56</v>
      </c>
    </row>
    <row r="21837" spans="1:8">
      <c r="A21837" s="15">
        <v>21832</v>
      </c>
      <c r="B21837" s="16" t="s">
        <v>85</v>
      </c>
      <c r="C21837" s="16" t="s">
        <v>202</v>
      </c>
      <c r="D21837" s="17">
        <v>4</v>
      </c>
      <c r="E21837" s="17">
        <v>6</v>
      </c>
      <c r="F21837" s="17">
        <v>268</v>
      </c>
      <c r="G21837" s="17">
        <v>626</v>
      </c>
      <c r="H21837" s="17">
        <v>906</v>
      </c>
    </row>
    <row r="21838" spans="1:8">
      <c r="A21838" s="15">
        <v>21833</v>
      </c>
      <c r="B21838" s="16" t="s">
        <v>85</v>
      </c>
      <c r="C21838" s="16" t="s">
        <v>203</v>
      </c>
      <c r="D21838" s="17">
        <v>0</v>
      </c>
      <c r="E21838" s="17">
        <v>0</v>
      </c>
      <c r="F21838" s="17">
        <v>3</v>
      </c>
      <c r="G21838" s="17">
        <v>3</v>
      </c>
      <c r="H21838" s="17">
        <v>3</v>
      </c>
    </row>
    <row r="21839" spans="1:8">
      <c r="A21839" s="15">
        <v>21834</v>
      </c>
      <c r="B21839" s="16" t="s">
        <v>85</v>
      </c>
      <c r="C21839" s="16" t="s">
        <v>204</v>
      </c>
      <c r="D21839" s="17">
        <v>8</v>
      </c>
      <c r="E21839" s="17">
        <v>10</v>
      </c>
      <c r="F21839" s="17">
        <v>74</v>
      </c>
      <c r="G21839" s="17">
        <v>17</v>
      </c>
      <c r="H21839" s="17">
        <v>110</v>
      </c>
    </row>
    <row r="21840" spans="1:8">
      <c r="A21840" s="15">
        <v>21835</v>
      </c>
      <c r="B21840" s="16" t="s">
        <v>85</v>
      </c>
      <c r="C21840" s="16" t="s">
        <v>205</v>
      </c>
      <c r="D21840" s="17">
        <v>0</v>
      </c>
      <c r="E21840" s="17">
        <v>0</v>
      </c>
      <c r="F21840" s="17">
        <v>0</v>
      </c>
      <c r="G21840" s="17">
        <v>0</v>
      </c>
      <c r="H21840" s="17">
        <v>0</v>
      </c>
    </row>
    <row r="21841" spans="1:8">
      <c r="A21841" s="15">
        <v>21836</v>
      </c>
      <c r="B21841" s="16" t="s">
        <v>85</v>
      </c>
      <c r="C21841" s="16" t="s">
        <v>356</v>
      </c>
      <c r="D21841" s="17">
        <v>0</v>
      </c>
      <c r="E21841" s="17">
        <v>0</v>
      </c>
      <c r="F21841" s="17">
        <v>4</v>
      </c>
      <c r="G21841" s="17">
        <v>0</v>
      </c>
      <c r="H21841" s="17">
        <v>5</v>
      </c>
    </row>
    <row r="21842" spans="1:8">
      <c r="A21842" s="15">
        <v>21837</v>
      </c>
      <c r="B21842" s="16" t="s">
        <v>85</v>
      </c>
      <c r="C21842" s="16" t="s">
        <v>206</v>
      </c>
      <c r="D21842" s="17">
        <v>0</v>
      </c>
      <c r="E21842" s="17">
        <v>0</v>
      </c>
      <c r="F21842" s="17">
        <v>3</v>
      </c>
      <c r="G21842" s="17">
        <v>0</v>
      </c>
      <c r="H21842" s="17">
        <v>3</v>
      </c>
    </row>
    <row r="21843" spans="1:8">
      <c r="A21843" s="15">
        <v>21838</v>
      </c>
      <c r="B21843" s="16" t="s">
        <v>85</v>
      </c>
      <c r="C21843" s="16" t="s">
        <v>207</v>
      </c>
      <c r="D21843" s="17">
        <v>0</v>
      </c>
      <c r="E21843" s="17">
        <v>0</v>
      </c>
      <c r="F21843" s="17">
        <v>6</v>
      </c>
      <c r="G21843" s="17">
        <v>0</v>
      </c>
      <c r="H21843" s="17">
        <v>6</v>
      </c>
    </row>
    <row r="21844" spans="1:8">
      <c r="A21844" s="15">
        <v>21839</v>
      </c>
      <c r="B21844" s="16" t="s">
        <v>85</v>
      </c>
      <c r="C21844" s="16" t="s">
        <v>208</v>
      </c>
      <c r="D21844" s="17">
        <v>6</v>
      </c>
      <c r="E21844" s="17">
        <v>3</v>
      </c>
      <c r="F21844" s="17">
        <v>28</v>
      </c>
      <c r="G21844" s="17">
        <v>6</v>
      </c>
      <c r="H21844" s="17">
        <v>43</v>
      </c>
    </row>
    <row r="21845" spans="1:8">
      <c r="A21845" s="15">
        <v>21840</v>
      </c>
      <c r="B21845" s="16" t="s">
        <v>85</v>
      </c>
      <c r="C21845" s="16" t="s">
        <v>209</v>
      </c>
      <c r="D21845" s="17">
        <v>0</v>
      </c>
      <c r="E21845" s="17">
        <v>0</v>
      </c>
      <c r="F21845" s="17">
        <v>0</v>
      </c>
      <c r="G21845" s="17">
        <v>0</v>
      </c>
      <c r="H21845" s="17">
        <v>0</v>
      </c>
    </row>
    <row r="21846" spans="1:8">
      <c r="A21846" s="15">
        <v>21841</v>
      </c>
      <c r="B21846" s="16" t="s">
        <v>85</v>
      </c>
      <c r="C21846" s="16" t="s">
        <v>357</v>
      </c>
      <c r="D21846" s="17">
        <v>0</v>
      </c>
      <c r="E21846" s="17">
        <v>0</v>
      </c>
      <c r="F21846" s="17">
        <v>0</v>
      </c>
      <c r="G21846" s="17">
        <v>0</v>
      </c>
      <c r="H21846" s="17">
        <v>0</v>
      </c>
    </row>
    <row r="21847" spans="1:8">
      <c r="A21847" s="15">
        <v>21842</v>
      </c>
      <c r="B21847" s="16" t="s">
        <v>85</v>
      </c>
      <c r="C21847" s="16" t="s">
        <v>358</v>
      </c>
      <c r="D21847" s="17">
        <v>15</v>
      </c>
      <c r="E21847" s="17">
        <v>8</v>
      </c>
      <c r="F21847" s="17">
        <v>45</v>
      </c>
      <c r="G21847" s="17">
        <v>0</v>
      </c>
      <c r="H21847" s="17">
        <v>67</v>
      </c>
    </row>
    <row r="21848" spans="1:8">
      <c r="A21848" s="15">
        <v>21843</v>
      </c>
      <c r="B21848" s="16" t="s">
        <v>85</v>
      </c>
      <c r="C21848" s="16" t="s">
        <v>359</v>
      </c>
      <c r="D21848" s="17">
        <v>0</v>
      </c>
      <c r="E21848" s="17">
        <v>0</v>
      </c>
      <c r="F21848" s="17">
        <v>0</v>
      </c>
      <c r="G21848" s="17">
        <v>0</v>
      </c>
      <c r="H21848" s="17">
        <v>0</v>
      </c>
    </row>
    <row r="21849" spans="1:8">
      <c r="A21849" s="15">
        <v>21844</v>
      </c>
      <c r="B21849" s="16" t="s">
        <v>85</v>
      </c>
      <c r="C21849" s="16" t="s">
        <v>210</v>
      </c>
      <c r="D21849" s="17">
        <v>0</v>
      </c>
      <c r="E21849" s="17">
        <v>0</v>
      </c>
      <c r="F21849" s="17">
        <v>4</v>
      </c>
      <c r="G21849" s="17">
        <v>0</v>
      </c>
      <c r="H21849" s="17">
        <v>4</v>
      </c>
    </row>
    <row r="21850" spans="1:8">
      <c r="A21850" s="15">
        <v>21845</v>
      </c>
      <c r="B21850" s="16" t="s">
        <v>85</v>
      </c>
      <c r="C21850" s="16" t="s">
        <v>360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85</v>
      </c>
      <c r="C21851" s="16" t="s">
        <v>211</v>
      </c>
      <c r="D21851" s="17">
        <v>0</v>
      </c>
      <c r="E21851" s="17">
        <v>0</v>
      </c>
      <c r="F21851" s="17">
        <v>6</v>
      </c>
      <c r="G21851" s="17">
        <v>0</v>
      </c>
      <c r="H21851" s="17">
        <v>4</v>
      </c>
    </row>
    <row r="21852" spans="1:8">
      <c r="A21852" s="15">
        <v>21847</v>
      </c>
      <c r="B21852" s="16" t="s">
        <v>85</v>
      </c>
      <c r="C21852" s="16" t="s">
        <v>212</v>
      </c>
      <c r="D21852" s="17">
        <v>0</v>
      </c>
      <c r="E21852" s="17">
        <v>0</v>
      </c>
      <c r="F21852" s="17">
        <v>4</v>
      </c>
      <c r="G21852" s="17">
        <v>13</v>
      </c>
      <c r="H21852" s="17">
        <v>19</v>
      </c>
    </row>
    <row r="21853" spans="1:8">
      <c r="A21853" s="15">
        <v>21848</v>
      </c>
      <c r="B21853" s="16" t="s">
        <v>85</v>
      </c>
      <c r="C21853" s="16" t="s">
        <v>213</v>
      </c>
      <c r="D21853" s="17">
        <v>5</v>
      </c>
      <c r="E21853" s="17">
        <v>3</v>
      </c>
      <c r="F21853" s="17">
        <v>50</v>
      </c>
      <c r="G21853" s="17">
        <v>14</v>
      </c>
      <c r="H21853" s="17">
        <v>69</v>
      </c>
    </row>
    <row r="21854" spans="1:8">
      <c r="A21854" s="15">
        <v>21849</v>
      </c>
      <c r="B21854" s="16" t="s">
        <v>85</v>
      </c>
      <c r="C21854" s="16" t="s">
        <v>214</v>
      </c>
      <c r="D21854" s="17">
        <v>0</v>
      </c>
      <c r="E21854" s="17">
        <v>0</v>
      </c>
      <c r="F21854" s="17">
        <v>0</v>
      </c>
      <c r="G21854" s="17">
        <v>0</v>
      </c>
      <c r="H21854" s="17">
        <v>0</v>
      </c>
    </row>
    <row r="21855" spans="1:8">
      <c r="A21855" s="15">
        <v>21850</v>
      </c>
      <c r="B21855" s="16" t="s">
        <v>85</v>
      </c>
      <c r="C21855" s="16" t="s">
        <v>215</v>
      </c>
      <c r="D21855" s="17">
        <v>0</v>
      </c>
      <c r="E21855" s="17">
        <v>4</v>
      </c>
      <c r="F21855" s="17">
        <v>8</v>
      </c>
      <c r="G21855" s="17">
        <v>0</v>
      </c>
      <c r="H21855" s="17">
        <v>13</v>
      </c>
    </row>
    <row r="21856" spans="1:8">
      <c r="A21856" s="15">
        <v>21851</v>
      </c>
      <c r="B21856" s="16" t="s">
        <v>85</v>
      </c>
      <c r="C21856" s="16" t="s">
        <v>216</v>
      </c>
      <c r="D21856" s="17">
        <v>0</v>
      </c>
      <c r="E21856" s="17">
        <v>0</v>
      </c>
      <c r="F21856" s="17">
        <v>0</v>
      </c>
      <c r="G21856" s="17">
        <v>0</v>
      </c>
      <c r="H21856" s="17">
        <v>6</v>
      </c>
    </row>
    <row r="21857" spans="1:8">
      <c r="A21857" s="15">
        <v>21852</v>
      </c>
      <c r="B21857" s="16" t="s">
        <v>85</v>
      </c>
      <c r="C21857" s="16" t="s">
        <v>217</v>
      </c>
      <c r="D21857" s="17">
        <v>0</v>
      </c>
      <c r="E21857" s="17">
        <v>0</v>
      </c>
      <c r="F21857" s="17">
        <v>0</v>
      </c>
      <c r="G21857" s="17">
        <v>0</v>
      </c>
      <c r="H21857" s="17">
        <v>4</v>
      </c>
    </row>
    <row r="21858" spans="1:8">
      <c r="A21858" s="15">
        <v>21853</v>
      </c>
      <c r="B21858" s="16" t="s">
        <v>85</v>
      </c>
      <c r="C21858" s="16" t="s">
        <v>218</v>
      </c>
      <c r="D21858" s="17">
        <v>0</v>
      </c>
      <c r="E21858" s="17">
        <v>0</v>
      </c>
      <c r="F21858" s="17">
        <v>4</v>
      </c>
      <c r="G21858" s="17">
        <v>9</v>
      </c>
      <c r="H21858" s="17">
        <v>16</v>
      </c>
    </row>
    <row r="21859" spans="1:8">
      <c r="A21859" s="15">
        <v>21854</v>
      </c>
      <c r="B21859" s="16" t="s">
        <v>85</v>
      </c>
      <c r="C21859" s="16" t="s">
        <v>219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85</v>
      </c>
      <c r="C21860" s="16" t="s">
        <v>361</v>
      </c>
      <c r="D21860" s="17">
        <v>0</v>
      </c>
      <c r="E21860" s="17">
        <v>0</v>
      </c>
      <c r="F21860" s="17">
        <v>3</v>
      </c>
      <c r="G21860" s="17">
        <v>0</v>
      </c>
      <c r="H21860" s="17">
        <v>5</v>
      </c>
    </row>
    <row r="21861" spans="1:8">
      <c r="A21861" s="15">
        <v>21856</v>
      </c>
      <c r="B21861" s="16" t="s">
        <v>85</v>
      </c>
      <c r="C21861" s="16" t="s">
        <v>220</v>
      </c>
      <c r="D21861" s="17">
        <v>0</v>
      </c>
      <c r="E21861" s="17">
        <v>3</v>
      </c>
      <c r="F21861" s="17">
        <v>3</v>
      </c>
      <c r="G21861" s="17">
        <v>0</v>
      </c>
      <c r="H21861" s="17">
        <v>4</v>
      </c>
    </row>
    <row r="21862" spans="1:8">
      <c r="A21862" s="15">
        <v>21857</v>
      </c>
      <c r="B21862" s="16" t="s">
        <v>85</v>
      </c>
      <c r="C21862" s="16" t="s">
        <v>221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85</v>
      </c>
      <c r="C21863" s="16" t="s">
        <v>222</v>
      </c>
      <c r="D21863" s="17">
        <v>0</v>
      </c>
      <c r="E21863" s="17">
        <v>0</v>
      </c>
      <c r="F21863" s="17">
        <v>3</v>
      </c>
      <c r="G21863" s="17">
        <v>0</v>
      </c>
      <c r="H21863" s="17">
        <v>3</v>
      </c>
    </row>
    <row r="21864" spans="1:8">
      <c r="A21864" s="15">
        <v>21859</v>
      </c>
      <c r="B21864" s="16" t="s">
        <v>85</v>
      </c>
      <c r="C21864" s="16" t="s">
        <v>223</v>
      </c>
      <c r="D21864" s="17">
        <v>70</v>
      </c>
      <c r="E21864" s="17">
        <v>30</v>
      </c>
      <c r="F21864" s="17">
        <v>177</v>
      </c>
      <c r="G21864" s="17">
        <v>32</v>
      </c>
      <c r="H21864" s="17">
        <v>308</v>
      </c>
    </row>
    <row r="21865" spans="1:8">
      <c r="A21865" s="15">
        <v>21860</v>
      </c>
      <c r="B21865" s="16" t="s">
        <v>85</v>
      </c>
      <c r="C21865" s="16" t="s">
        <v>224</v>
      </c>
      <c r="D21865" s="17">
        <v>0</v>
      </c>
      <c r="E21865" s="17">
        <v>0</v>
      </c>
      <c r="F21865" s="17">
        <v>0</v>
      </c>
      <c r="G21865" s="17">
        <v>0</v>
      </c>
      <c r="H21865" s="17">
        <v>0</v>
      </c>
    </row>
    <row r="21866" spans="1:8">
      <c r="A21866" s="15">
        <v>21861</v>
      </c>
      <c r="B21866" s="16" t="s">
        <v>85</v>
      </c>
      <c r="C21866" s="16" t="s">
        <v>225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85</v>
      </c>
      <c r="C21867" s="16" t="s">
        <v>226</v>
      </c>
      <c r="D21867" s="17">
        <v>0</v>
      </c>
      <c r="E21867" s="17">
        <v>0</v>
      </c>
      <c r="F21867" s="17">
        <v>48</v>
      </c>
      <c r="G21867" s="17">
        <v>68</v>
      </c>
      <c r="H21867" s="17">
        <v>115</v>
      </c>
    </row>
    <row r="21868" spans="1:8">
      <c r="A21868" s="15">
        <v>21863</v>
      </c>
      <c r="B21868" s="16" t="s">
        <v>85</v>
      </c>
      <c r="C21868" s="16" t="s">
        <v>227</v>
      </c>
      <c r="D21868" s="17">
        <v>0</v>
      </c>
      <c r="E21868" s="17">
        <v>0</v>
      </c>
      <c r="F21868" s="17">
        <v>5</v>
      </c>
      <c r="G21868" s="17">
        <v>0</v>
      </c>
      <c r="H21868" s="17">
        <v>5</v>
      </c>
    </row>
    <row r="21869" spans="1:8">
      <c r="A21869" s="15">
        <v>21864</v>
      </c>
      <c r="B21869" s="16" t="s">
        <v>85</v>
      </c>
      <c r="C21869" s="16" t="s">
        <v>228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85</v>
      </c>
      <c r="C21870" s="16" t="s">
        <v>373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85</v>
      </c>
      <c r="C21871" s="16" t="s">
        <v>229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85</v>
      </c>
      <c r="C21872" s="16" t="s">
        <v>230</v>
      </c>
      <c r="D21872" s="17">
        <v>0</v>
      </c>
      <c r="E21872" s="17">
        <v>4</v>
      </c>
      <c r="F21872" s="17">
        <v>74</v>
      </c>
      <c r="G21872" s="17">
        <v>18</v>
      </c>
      <c r="H21872" s="17">
        <v>97</v>
      </c>
    </row>
    <row r="21873" spans="1:8">
      <c r="A21873" s="15">
        <v>21868</v>
      </c>
      <c r="B21873" s="16" t="s">
        <v>85</v>
      </c>
      <c r="C21873" s="16" t="s">
        <v>231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85</v>
      </c>
      <c r="C21874" s="16" t="s">
        <v>232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85</v>
      </c>
      <c r="C21875" s="16" t="s">
        <v>233</v>
      </c>
      <c r="D21875" s="17">
        <v>3</v>
      </c>
      <c r="E21875" s="17">
        <v>0</v>
      </c>
      <c r="F21875" s="17">
        <v>6</v>
      </c>
      <c r="G21875" s="17">
        <v>0</v>
      </c>
      <c r="H21875" s="17">
        <v>13</v>
      </c>
    </row>
    <row r="21876" spans="1:8">
      <c r="A21876" s="15">
        <v>21871</v>
      </c>
      <c r="B21876" s="16" t="s">
        <v>85</v>
      </c>
      <c r="C21876" s="16" t="s">
        <v>362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85</v>
      </c>
      <c r="C21877" s="16" t="s">
        <v>234</v>
      </c>
      <c r="D21877" s="17">
        <v>0</v>
      </c>
      <c r="E21877" s="17">
        <v>0</v>
      </c>
      <c r="F21877" s="17">
        <v>0</v>
      </c>
      <c r="G21877" s="17">
        <v>0</v>
      </c>
      <c r="H21877" s="17">
        <v>0</v>
      </c>
    </row>
    <row r="21878" spans="1:8">
      <c r="A21878" s="15">
        <v>21873</v>
      </c>
      <c r="B21878" s="16" t="s">
        <v>85</v>
      </c>
      <c r="C21878" s="16" t="s">
        <v>235</v>
      </c>
      <c r="D21878" s="17">
        <v>0</v>
      </c>
      <c r="E21878" s="17">
        <v>0</v>
      </c>
      <c r="F21878" s="17">
        <v>0</v>
      </c>
      <c r="G21878" s="17">
        <v>0</v>
      </c>
      <c r="H21878" s="17">
        <v>0</v>
      </c>
    </row>
    <row r="21879" spans="1:8">
      <c r="A21879" s="15">
        <v>21874</v>
      </c>
      <c r="B21879" s="16" t="s">
        <v>85</v>
      </c>
      <c r="C21879" s="16" t="s">
        <v>236</v>
      </c>
      <c r="D21879" s="17">
        <v>0</v>
      </c>
      <c r="E21879" s="17">
        <v>0</v>
      </c>
      <c r="F21879" s="17">
        <v>0</v>
      </c>
      <c r="G21879" s="17">
        <v>0</v>
      </c>
      <c r="H21879" s="17">
        <v>0</v>
      </c>
    </row>
    <row r="21880" spans="1:8">
      <c r="A21880" s="15">
        <v>21875</v>
      </c>
      <c r="B21880" s="16" t="s">
        <v>85</v>
      </c>
      <c r="C21880" s="16" t="s">
        <v>237</v>
      </c>
      <c r="D21880" s="17">
        <v>0</v>
      </c>
      <c r="E21880" s="17">
        <v>0</v>
      </c>
      <c r="F21880" s="17">
        <v>0</v>
      </c>
      <c r="G21880" s="17">
        <v>0</v>
      </c>
      <c r="H21880" s="17">
        <v>0</v>
      </c>
    </row>
    <row r="21881" spans="1:8">
      <c r="A21881" s="15">
        <v>21876</v>
      </c>
      <c r="B21881" s="16" t="s">
        <v>85</v>
      </c>
      <c r="C21881" s="16" t="s">
        <v>238</v>
      </c>
      <c r="D21881" s="17">
        <v>0</v>
      </c>
      <c r="E21881" s="17">
        <v>0</v>
      </c>
      <c r="F21881" s="17">
        <v>0</v>
      </c>
      <c r="G21881" s="17">
        <v>0</v>
      </c>
      <c r="H21881" s="17">
        <v>0</v>
      </c>
    </row>
    <row r="21882" spans="1:8">
      <c r="A21882" s="15">
        <v>21877</v>
      </c>
      <c r="B21882" s="16" t="s">
        <v>85</v>
      </c>
      <c r="C21882" s="16" t="s">
        <v>239</v>
      </c>
      <c r="D21882" s="17">
        <v>0</v>
      </c>
      <c r="E21882" s="17">
        <v>0</v>
      </c>
      <c r="F21882" s="17">
        <v>0</v>
      </c>
      <c r="G21882" s="17">
        <v>0</v>
      </c>
      <c r="H21882" s="17">
        <v>0</v>
      </c>
    </row>
    <row r="21883" spans="1:8">
      <c r="A21883" s="15">
        <v>21878</v>
      </c>
      <c r="B21883" s="16" t="s">
        <v>85</v>
      </c>
      <c r="C21883" s="16" t="s">
        <v>374</v>
      </c>
      <c r="D21883" s="17">
        <v>0</v>
      </c>
      <c r="E21883" s="17">
        <v>0</v>
      </c>
      <c r="F21883" s="17">
        <v>0</v>
      </c>
      <c r="G21883" s="17">
        <v>0</v>
      </c>
      <c r="H21883" s="17">
        <v>0</v>
      </c>
    </row>
    <row r="21884" spans="1:8">
      <c r="A21884" s="15">
        <v>21879</v>
      </c>
      <c r="B21884" s="16" t="s">
        <v>85</v>
      </c>
      <c r="C21884" s="16" t="s">
        <v>240</v>
      </c>
      <c r="D21884" s="17">
        <v>0</v>
      </c>
      <c r="E21884" s="17">
        <v>0</v>
      </c>
      <c r="F21884" s="17">
        <v>7</v>
      </c>
      <c r="G21884" s="17">
        <v>0</v>
      </c>
      <c r="H21884" s="17">
        <v>5</v>
      </c>
    </row>
    <row r="21885" spans="1:8">
      <c r="A21885" s="15">
        <v>21880</v>
      </c>
      <c r="B21885" s="16" t="s">
        <v>85</v>
      </c>
      <c r="C21885" s="16" t="s">
        <v>241</v>
      </c>
      <c r="D21885" s="17">
        <v>0</v>
      </c>
      <c r="E21885" s="17">
        <v>0</v>
      </c>
      <c r="F21885" s="17">
        <v>5</v>
      </c>
      <c r="G21885" s="17">
        <v>0</v>
      </c>
      <c r="H21885" s="17">
        <v>0</v>
      </c>
    </row>
    <row r="21886" spans="1:8">
      <c r="A21886" s="15">
        <v>21881</v>
      </c>
      <c r="B21886" s="16" t="s">
        <v>85</v>
      </c>
      <c r="C21886" s="16" t="s">
        <v>382</v>
      </c>
      <c r="D21886" s="17">
        <v>83</v>
      </c>
      <c r="E21886" s="17">
        <v>183</v>
      </c>
      <c r="F21886" s="17">
        <v>432</v>
      </c>
      <c r="G21886" s="17">
        <v>19</v>
      </c>
      <c r="H21886" s="17">
        <v>719</v>
      </c>
    </row>
    <row r="21887" spans="1:8">
      <c r="A21887" s="15">
        <v>21882</v>
      </c>
      <c r="B21887" s="16" t="s">
        <v>85</v>
      </c>
      <c r="C21887" s="16" t="s">
        <v>242</v>
      </c>
      <c r="D21887" s="17">
        <v>0</v>
      </c>
      <c r="E21887" s="17">
        <v>0</v>
      </c>
      <c r="F21887" s="17">
        <v>3</v>
      </c>
      <c r="G21887" s="17">
        <v>0</v>
      </c>
      <c r="H21887" s="17">
        <v>3</v>
      </c>
    </row>
    <row r="21888" spans="1:8">
      <c r="A21888" s="15">
        <v>21883</v>
      </c>
      <c r="B21888" s="16" t="s">
        <v>85</v>
      </c>
      <c r="C21888" s="16" t="s">
        <v>243</v>
      </c>
      <c r="D21888" s="17">
        <v>0</v>
      </c>
      <c r="E21888" s="17">
        <v>0</v>
      </c>
      <c r="F21888" s="17">
        <v>0</v>
      </c>
      <c r="G21888" s="17">
        <v>0</v>
      </c>
      <c r="H21888" s="17">
        <v>3</v>
      </c>
    </row>
    <row r="21889" spans="1:8">
      <c r="A21889" s="15">
        <v>21884</v>
      </c>
      <c r="B21889" s="16" t="s">
        <v>85</v>
      </c>
      <c r="C21889" s="16" t="s">
        <v>244</v>
      </c>
      <c r="D21889" s="17">
        <v>4</v>
      </c>
      <c r="E21889" s="17">
        <v>4</v>
      </c>
      <c r="F21889" s="17">
        <v>36</v>
      </c>
      <c r="G21889" s="17">
        <v>0</v>
      </c>
      <c r="H21889" s="17">
        <v>44</v>
      </c>
    </row>
    <row r="21890" spans="1:8">
      <c r="A21890" s="15">
        <v>21885</v>
      </c>
      <c r="B21890" s="16" t="s">
        <v>85</v>
      </c>
      <c r="C21890" s="16" t="s">
        <v>245</v>
      </c>
      <c r="D21890" s="17">
        <v>14</v>
      </c>
      <c r="E21890" s="17">
        <v>20</v>
      </c>
      <c r="F21890" s="17">
        <v>555</v>
      </c>
      <c r="G21890" s="17">
        <v>999</v>
      </c>
      <c r="H21890" s="17">
        <v>1591</v>
      </c>
    </row>
    <row r="21891" spans="1:8">
      <c r="A21891" s="15">
        <v>21886</v>
      </c>
      <c r="B21891" s="16" t="s">
        <v>85</v>
      </c>
      <c r="C21891" s="16" t="s">
        <v>246</v>
      </c>
      <c r="D21891" s="17">
        <v>0</v>
      </c>
      <c r="E21891" s="17">
        <v>3</v>
      </c>
      <c r="F21891" s="17">
        <v>8</v>
      </c>
      <c r="G21891" s="17">
        <v>0</v>
      </c>
      <c r="H21891" s="17">
        <v>10</v>
      </c>
    </row>
    <row r="21892" spans="1:8">
      <c r="A21892" s="15">
        <v>21887</v>
      </c>
      <c r="B21892" s="16" t="s">
        <v>85</v>
      </c>
      <c r="C21892" s="16" t="s">
        <v>247</v>
      </c>
      <c r="D21892" s="17">
        <v>108</v>
      </c>
      <c r="E21892" s="17">
        <v>144</v>
      </c>
      <c r="F21892" s="17">
        <v>1376</v>
      </c>
      <c r="G21892" s="17">
        <v>229</v>
      </c>
      <c r="H21892" s="17">
        <v>1853</v>
      </c>
    </row>
    <row r="21893" spans="1:8">
      <c r="A21893" s="15">
        <v>21888</v>
      </c>
      <c r="B21893" s="16" t="s">
        <v>85</v>
      </c>
      <c r="C21893" s="16" t="s">
        <v>248</v>
      </c>
      <c r="D21893" s="17">
        <v>0</v>
      </c>
      <c r="E21893" s="17">
        <v>0</v>
      </c>
      <c r="F21893" s="17">
        <v>0</v>
      </c>
      <c r="G21893" s="17">
        <v>0</v>
      </c>
      <c r="H21893" s="17">
        <v>0</v>
      </c>
    </row>
    <row r="21894" spans="1:8">
      <c r="A21894" s="15">
        <v>21889</v>
      </c>
      <c r="B21894" s="16" t="s">
        <v>85</v>
      </c>
      <c r="C21894" s="16" t="s">
        <v>249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85</v>
      </c>
      <c r="C21895" s="16" t="s">
        <v>250</v>
      </c>
      <c r="D21895" s="17">
        <v>4</v>
      </c>
      <c r="E21895" s="17">
        <v>0</v>
      </c>
      <c r="F21895" s="17">
        <v>10</v>
      </c>
      <c r="G21895" s="17">
        <v>0</v>
      </c>
      <c r="H21895" s="17">
        <v>9</v>
      </c>
    </row>
    <row r="21896" spans="1:8">
      <c r="A21896" s="15">
        <v>21891</v>
      </c>
      <c r="B21896" s="16" t="s">
        <v>85</v>
      </c>
      <c r="C21896" s="16" t="s">
        <v>251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85</v>
      </c>
      <c r="C21897" s="16" t="s">
        <v>252</v>
      </c>
      <c r="D21897" s="17">
        <v>0</v>
      </c>
      <c r="E21897" s="17">
        <v>0</v>
      </c>
      <c r="F21897" s="17">
        <v>0</v>
      </c>
      <c r="G21897" s="17">
        <v>0</v>
      </c>
      <c r="H21897" s="17">
        <v>0</v>
      </c>
    </row>
    <row r="21898" spans="1:8">
      <c r="A21898" s="15">
        <v>21893</v>
      </c>
      <c r="B21898" s="16" t="s">
        <v>85</v>
      </c>
      <c r="C21898" s="16" t="s">
        <v>253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85</v>
      </c>
      <c r="C21899" s="16" t="s">
        <v>254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85</v>
      </c>
      <c r="C21900" s="16" t="s">
        <v>255</v>
      </c>
      <c r="D21900" s="17">
        <v>0</v>
      </c>
      <c r="E21900" s="17">
        <v>0</v>
      </c>
      <c r="F21900" s="17">
        <v>0</v>
      </c>
      <c r="G21900" s="17">
        <v>0</v>
      </c>
      <c r="H21900" s="17">
        <v>0</v>
      </c>
    </row>
    <row r="21901" spans="1:8">
      <c r="A21901" s="15">
        <v>21896</v>
      </c>
      <c r="B21901" s="16" t="s">
        <v>85</v>
      </c>
      <c r="C21901" s="16" t="s">
        <v>256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85</v>
      </c>
      <c r="C21902" s="16" t="s">
        <v>257</v>
      </c>
      <c r="D21902" s="17">
        <v>0</v>
      </c>
      <c r="E21902" s="17">
        <v>0</v>
      </c>
      <c r="F21902" s="17">
        <v>0</v>
      </c>
      <c r="G21902" s="17">
        <v>0</v>
      </c>
      <c r="H21902" s="17">
        <v>0</v>
      </c>
    </row>
    <row r="21903" spans="1:8">
      <c r="A21903" s="15">
        <v>21898</v>
      </c>
      <c r="B21903" s="16" t="s">
        <v>85</v>
      </c>
      <c r="C21903" s="16" t="s">
        <v>258</v>
      </c>
      <c r="D21903" s="17">
        <v>11</v>
      </c>
      <c r="E21903" s="17">
        <v>4</v>
      </c>
      <c r="F21903" s="17">
        <v>116</v>
      </c>
      <c r="G21903" s="17">
        <v>96</v>
      </c>
      <c r="H21903" s="17">
        <v>229</v>
      </c>
    </row>
    <row r="21904" spans="1:8">
      <c r="A21904" s="15">
        <v>21899</v>
      </c>
      <c r="B21904" s="16" t="s">
        <v>85</v>
      </c>
      <c r="C21904" s="16" t="s">
        <v>259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85</v>
      </c>
      <c r="C21905" s="16" t="s">
        <v>260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85</v>
      </c>
      <c r="C21906" s="16" t="s">
        <v>261</v>
      </c>
      <c r="D21906" s="17">
        <v>0</v>
      </c>
      <c r="E21906" s="17">
        <v>0</v>
      </c>
      <c r="F21906" s="17">
        <v>4</v>
      </c>
      <c r="G21906" s="17">
        <v>8</v>
      </c>
      <c r="H21906" s="17">
        <v>13</v>
      </c>
    </row>
    <row r="21907" spans="1:8">
      <c r="A21907" s="15">
        <v>21902</v>
      </c>
      <c r="B21907" s="16" t="s">
        <v>85</v>
      </c>
      <c r="C21907" s="16" t="s">
        <v>262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85</v>
      </c>
      <c r="C21908" s="16" t="s">
        <v>263</v>
      </c>
      <c r="D21908" s="17">
        <v>0</v>
      </c>
      <c r="E21908" s="17">
        <v>4</v>
      </c>
      <c r="F21908" s="17">
        <v>28</v>
      </c>
      <c r="G21908" s="17">
        <v>6</v>
      </c>
      <c r="H21908" s="17">
        <v>41</v>
      </c>
    </row>
    <row r="21909" spans="1:8">
      <c r="A21909" s="15">
        <v>21904</v>
      </c>
      <c r="B21909" s="16" t="s">
        <v>85</v>
      </c>
      <c r="C21909" s="16" t="s">
        <v>264</v>
      </c>
      <c r="D21909" s="17">
        <v>0</v>
      </c>
      <c r="E21909" s="17">
        <v>0</v>
      </c>
      <c r="F21909" s="17">
        <v>0</v>
      </c>
      <c r="G21909" s="17">
        <v>0</v>
      </c>
      <c r="H21909" s="17">
        <v>0</v>
      </c>
    </row>
    <row r="21910" spans="1:8">
      <c r="A21910" s="15">
        <v>21905</v>
      </c>
      <c r="B21910" s="16" t="s">
        <v>85</v>
      </c>
      <c r="C21910" s="16" t="s">
        <v>265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85</v>
      </c>
      <c r="C21911" s="16" t="s">
        <v>266</v>
      </c>
      <c r="D21911" s="17">
        <v>0</v>
      </c>
      <c r="E21911" s="17">
        <v>5</v>
      </c>
      <c r="F21911" s="17">
        <v>79</v>
      </c>
      <c r="G21911" s="17">
        <v>5</v>
      </c>
      <c r="H21911" s="17">
        <v>87</v>
      </c>
    </row>
    <row r="21912" spans="1:8">
      <c r="A21912" s="15">
        <v>21907</v>
      </c>
      <c r="B21912" s="16" t="s">
        <v>85</v>
      </c>
      <c r="C21912" s="16" t="s">
        <v>267</v>
      </c>
      <c r="D21912" s="17">
        <v>0</v>
      </c>
      <c r="E21912" s="17">
        <v>0</v>
      </c>
      <c r="F21912" s="17">
        <v>5</v>
      </c>
      <c r="G21912" s="17">
        <v>0</v>
      </c>
      <c r="H21912" s="17">
        <v>4</v>
      </c>
    </row>
    <row r="21913" spans="1:8">
      <c r="A21913" s="15">
        <v>21908</v>
      </c>
      <c r="B21913" s="16" t="s">
        <v>85</v>
      </c>
      <c r="C21913" s="16" t="s">
        <v>268</v>
      </c>
      <c r="D21913" s="17">
        <v>0</v>
      </c>
      <c r="E21913" s="17">
        <v>0</v>
      </c>
      <c r="F21913" s="17">
        <v>9</v>
      </c>
      <c r="G21913" s="17">
        <v>0</v>
      </c>
      <c r="H21913" s="17">
        <v>15</v>
      </c>
    </row>
    <row r="21914" spans="1:8">
      <c r="A21914" s="15">
        <v>21909</v>
      </c>
      <c r="B21914" s="16" t="s">
        <v>85</v>
      </c>
      <c r="C21914" s="16" t="s">
        <v>269</v>
      </c>
      <c r="D21914" s="17">
        <v>30</v>
      </c>
      <c r="E21914" s="17">
        <v>51</v>
      </c>
      <c r="F21914" s="17">
        <v>332</v>
      </c>
      <c r="G21914" s="17">
        <v>47</v>
      </c>
      <c r="H21914" s="17">
        <v>459</v>
      </c>
    </row>
    <row r="21915" spans="1:8">
      <c r="A21915" s="15">
        <v>21910</v>
      </c>
      <c r="B21915" s="16" t="s">
        <v>85</v>
      </c>
      <c r="C21915" s="16" t="s">
        <v>363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85</v>
      </c>
      <c r="C21916" s="16" t="s">
        <v>270</v>
      </c>
      <c r="D21916" s="17">
        <v>6</v>
      </c>
      <c r="E21916" s="17">
        <v>4</v>
      </c>
      <c r="F21916" s="17">
        <v>155</v>
      </c>
      <c r="G21916" s="17">
        <v>108</v>
      </c>
      <c r="H21916" s="17">
        <v>268</v>
      </c>
    </row>
    <row r="21917" spans="1:8">
      <c r="A21917" s="15">
        <v>21912</v>
      </c>
      <c r="B21917" s="16" t="s">
        <v>85</v>
      </c>
      <c r="C21917" s="16" t="s">
        <v>271</v>
      </c>
      <c r="D21917" s="17">
        <v>0</v>
      </c>
      <c r="E21917" s="17">
        <v>0</v>
      </c>
      <c r="F21917" s="17">
        <v>12</v>
      </c>
      <c r="G21917" s="17">
        <v>9</v>
      </c>
      <c r="H21917" s="17">
        <v>18</v>
      </c>
    </row>
    <row r="21918" spans="1:8">
      <c r="A21918" s="15">
        <v>21913</v>
      </c>
      <c r="B21918" s="16" t="s">
        <v>85</v>
      </c>
      <c r="C21918" s="16" t="s">
        <v>272</v>
      </c>
      <c r="D21918" s="17">
        <v>0</v>
      </c>
      <c r="E21918" s="17">
        <v>4</v>
      </c>
      <c r="F21918" s="17">
        <v>0</v>
      </c>
      <c r="G21918" s="17">
        <v>0</v>
      </c>
      <c r="H21918" s="17">
        <v>4</v>
      </c>
    </row>
    <row r="21919" spans="1:8">
      <c r="A21919" s="15">
        <v>21914</v>
      </c>
      <c r="B21919" s="16" t="s">
        <v>85</v>
      </c>
      <c r="C21919" s="16" t="s">
        <v>273</v>
      </c>
      <c r="D21919" s="17">
        <v>0</v>
      </c>
      <c r="E21919" s="17">
        <v>0</v>
      </c>
      <c r="F21919" s="17">
        <v>0</v>
      </c>
      <c r="G21919" s="17">
        <v>0</v>
      </c>
      <c r="H21919" s="17">
        <v>0</v>
      </c>
    </row>
    <row r="21920" spans="1:8">
      <c r="A21920" s="15">
        <v>21915</v>
      </c>
      <c r="B21920" s="16" t="s">
        <v>85</v>
      </c>
      <c r="C21920" s="16" t="s">
        <v>274</v>
      </c>
      <c r="D21920" s="17">
        <v>0</v>
      </c>
      <c r="E21920" s="17">
        <v>6</v>
      </c>
      <c r="F21920" s="17">
        <v>67</v>
      </c>
      <c r="G21920" s="17">
        <v>15</v>
      </c>
      <c r="H21920" s="17">
        <v>86</v>
      </c>
    </row>
    <row r="21921" spans="1:8">
      <c r="A21921" s="15">
        <v>21916</v>
      </c>
      <c r="B21921" s="16" t="s">
        <v>85</v>
      </c>
      <c r="C21921" s="16" t="s">
        <v>275</v>
      </c>
      <c r="D21921" s="17">
        <v>4</v>
      </c>
      <c r="E21921" s="17">
        <v>5</v>
      </c>
      <c r="F21921" s="17">
        <v>53</v>
      </c>
      <c r="G21921" s="17">
        <v>3</v>
      </c>
      <c r="H21921" s="17">
        <v>62</v>
      </c>
    </row>
    <row r="21922" spans="1:8">
      <c r="A21922" s="15">
        <v>21917</v>
      </c>
      <c r="B21922" s="16" t="s">
        <v>85</v>
      </c>
      <c r="C21922" s="16" t="s">
        <v>276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85</v>
      </c>
      <c r="C21923" s="16" t="s">
        <v>277</v>
      </c>
      <c r="D21923" s="17">
        <v>0</v>
      </c>
      <c r="E21923" s="17">
        <v>0</v>
      </c>
      <c r="F21923" s="17">
        <v>18</v>
      </c>
      <c r="G21923" s="17">
        <v>0</v>
      </c>
      <c r="H21923" s="17">
        <v>15</v>
      </c>
    </row>
    <row r="21924" spans="1:8">
      <c r="A21924" s="15">
        <v>21919</v>
      </c>
      <c r="B21924" s="16" t="s">
        <v>85</v>
      </c>
      <c r="C21924" s="16" t="s">
        <v>278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85</v>
      </c>
      <c r="C21925" s="16" t="s">
        <v>364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85</v>
      </c>
      <c r="C21926" s="16" t="s">
        <v>279</v>
      </c>
      <c r="D21926" s="17">
        <v>0</v>
      </c>
      <c r="E21926" s="17">
        <v>0</v>
      </c>
      <c r="F21926" s="17">
        <v>4</v>
      </c>
      <c r="G21926" s="17">
        <v>0</v>
      </c>
      <c r="H21926" s="17">
        <v>4</v>
      </c>
    </row>
    <row r="21927" spans="1:8">
      <c r="A21927" s="15">
        <v>21922</v>
      </c>
      <c r="B21927" s="16" t="s">
        <v>85</v>
      </c>
      <c r="C21927" s="16" t="s">
        <v>280</v>
      </c>
      <c r="D21927" s="17">
        <v>14</v>
      </c>
      <c r="E21927" s="17">
        <v>19</v>
      </c>
      <c r="F21927" s="17">
        <v>452</v>
      </c>
      <c r="G21927" s="17">
        <v>377</v>
      </c>
      <c r="H21927" s="17">
        <v>861</v>
      </c>
    </row>
    <row r="21928" spans="1:8">
      <c r="A21928" s="15">
        <v>21923</v>
      </c>
      <c r="B21928" s="16" t="s">
        <v>85</v>
      </c>
      <c r="C21928" s="16" t="s">
        <v>281</v>
      </c>
      <c r="D21928" s="17">
        <v>0</v>
      </c>
      <c r="E21928" s="17">
        <v>0</v>
      </c>
      <c r="F21928" s="17">
        <v>0</v>
      </c>
      <c r="G21928" s="17">
        <v>0</v>
      </c>
      <c r="H21928" s="17">
        <v>6</v>
      </c>
    </row>
    <row r="21929" spans="1:8">
      <c r="A21929" s="15">
        <v>21924</v>
      </c>
      <c r="B21929" s="16" t="s">
        <v>85</v>
      </c>
      <c r="C21929" s="16" t="s">
        <v>282</v>
      </c>
      <c r="D21929" s="17">
        <v>0</v>
      </c>
      <c r="E21929" s="17">
        <v>0</v>
      </c>
      <c r="F21929" s="17">
        <v>29</v>
      </c>
      <c r="G21929" s="17">
        <v>9</v>
      </c>
      <c r="H21929" s="17">
        <v>39</v>
      </c>
    </row>
    <row r="21930" spans="1:8">
      <c r="A21930" s="15">
        <v>21925</v>
      </c>
      <c r="B21930" s="16" t="s">
        <v>85</v>
      </c>
      <c r="C21930" s="16" t="s">
        <v>283</v>
      </c>
      <c r="D21930" s="17">
        <v>0</v>
      </c>
      <c r="E21930" s="17">
        <v>0</v>
      </c>
      <c r="F21930" s="17">
        <v>10</v>
      </c>
      <c r="G21930" s="17">
        <v>0</v>
      </c>
      <c r="H21930" s="17">
        <v>8</v>
      </c>
    </row>
    <row r="21931" spans="1:8">
      <c r="A21931" s="15">
        <v>21926</v>
      </c>
      <c r="B21931" s="16" t="s">
        <v>85</v>
      </c>
      <c r="C21931" s="16" t="s">
        <v>284</v>
      </c>
      <c r="D21931" s="17">
        <v>0</v>
      </c>
      <c r="E21931" s="17">
        <v>0</v>
      </c>
      <c r="F21931" s="17">
        <v>0</v>
      </c>
      <c r="G21931" s="17">
        <v>0</v>
      </c>
      <c r="H21931" s="17">
        <v>0</v>
      </c>
    </row>
    <row r="21932" spans="1:8">
      <c r="A21932" s="15">
        <v>21927</v>
      </c>
      <c r="B21932" s="16" t="s">
        <v>85</v>
      </c>
      <c r="C21932" s="16" t="s">
        <v>285</v>
      </c>
      <c r="D21932" s="17">
        <v>10</v>
      </c>
      <c r="E21932" s="17">
        <v>22</v>
      </c>
      <c r="F21932" s="17">
        <v>80</v>
      </c>
      <c r="G21932" s="17">
        <v>11</v>
      </c>
      <c r="H21932" s="17">
        <v>123</v>
      </c>
    </row>
    <row r="21933" spans="1:8">
      <c r="A21933" s="15">
        <v>21928</v>
      </c>
      <c r="B21933" s="16" t="s">
        <v>85</v>
      </c>
      <c r="C21933" s="16" t="s">
        <v>375</v>
      </c>
      <c r="D21933" s="17">
        <v>0</v>
      </c>
      <c r="E21933" s="17">
        <v>0</v>
      </c>
      <c r="F21933" s="17">
        <v>0</v>
      </c>
      <c r="G21933" s="17">
        <v>0</v>
      </c>
      <c r="H21933" s="17">
        <v>0</v>
      </c>
    </row>
    <row r="21934" spans="1:8">
      <c r="A21934" s="15">
        <v>21929</v>
      </c>
      <c r="B21934" s="16" t="s">
        <v>85</v>
      </c>
      <c r="C21934" s="16" t="s">
        <v>286</v>
      </c>
      <c r="D21934" s="17">
        <v>0</v>
      </c>
      <c r="E21934" s="17">
        <v>0</v>
      </c>
      <c r="F21934" s="17">
        <v>10</v>
      </c>
      <c r="G21934" s="17">
        <v>7</v>
      </c>
      <c r="H21934" s="17">
        <v>10</v>
      </c>
    </row>
    <row r="21935" spans="1:8">
      <c r="A21935" s="15">
        <v>21930</v>
      </c>
      <c r="B21935" s="16" t="s">
        <v>85</v>
      </c>
      <c r="C21935" s="16" t="s">
        <v>287</v>
      </c>
      <c r="D21935" s="17">
        <v>0</v>
      </c>
      <c r="E21935" s="17">
        <v>0</v>
      </c>
      <c r="F21935" s="17">
        <v>18</v>
      </c>
      <c r="G21935" s="17">
        <v>30</v>
      </c>
      <c r="H21935" s="17">
        <v>42</v>
      </c>
    </row>
    <row r="21936" spans="1:8">
      <c r="A21936" s="15">
        <v>21931</v>
      </c>
      <c r="B21936" s="16" t="s">
        <v>85</v>
      </c>
      <c r="C21936" s="16" t="s">
        <v>288</v>
      </c>
      <c r="D21936" s="17">
        <v>0</v>
      </c>
      <c r="E21936" s="17">
        <v>0</v>
      </c>
      <c r="F21936" s="17">
        <v>0</v>
      </c>
      <c r="G21936" s="17">
        <v>0</v>
      </c>
      <c r="H21936" s="17">
        <v>0</v>
      </c>
    </row>
    <row r="21937" spans="1:8">
      <c r="A21937" s="15">
        <v>21932</v>
      </c>
      <c r="B21937" s="16" t="s">
        <v>85</v>
      </c>
      <c r="C21937" s="16" t="s">
        <v>289</v>
      </c>
      <c r="D21937" s="17">
        <v>0</v>
      </c>
      <c r="E21937" s="17">
        <v>0</v>
      </c>
      <c r="F21937" s="17">
        <v>6</v>
      </c>
      <c r="G21937" s="17">
        <v>0</v>
      </c>
      <c r="H21937" s="17">
        <v>6</v>
      </c>
    </row>
    <row r="21938" spans="1:8">
      <c r="A21938" s="15">
        <v>21933</v>
      </c>
      <c r="B21938" s="16" t="s">
        <v>85</v>
      </c>
      <c r="C21938" s="16" t="s">
        <v>290</v>
      </c>
      <c r="D21938" s="17">
        <v>45</v>
      </c>
      <c r="E21938" s="17">
        <v>85</v>
      </c>
      <c r="F21938" s="17">
        <v>520</v>
      </c>
      <c r="G21938" s="17">
        <v>120</v>
      </c>
      <c r="H21938" s="17">
        <v>776</v>
      </c>
    </row>
    <row r="21939" spans="1:8">
      <c r="A21939" s="15">
        <v>21934</v>
      </c>
      <c r="B21939" s="16" t="s">
        <v>85</v>
      </c>
      <c r="C21939" s="16" t="s">
        <v>291</v>
      </c>
      <c r="D21939" s="17">
        <v>0</v>
      </c>
      <c r="E21939" s="17">
        <v>0</v>
      </c>
      <c r="F21939" s="17">
        <v>0</v>
      </c>
      <c r="G21939" s="17">
        <v>0</v>
      </c>
      <c r="H21939" s="17">
        <v>0</v>
      </c>
    </row>
    <row r="21940" spans="1:8">
      <c r="A21940" s="15">
        <v>21935</v>
      </c>
      <c r="B21940" s="16" t="s">
        <v>85</v>
      </c>
      <c r="C21940" s="16" t="s">
        <v>292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85</v>
      </c>
      <c r="C21941" s="16" t="s">
        <v>293</v>
      </c>
      <c r="D21941" s="17">
        <v>0</v>
      </c>
      <c r="E21941" s="17">
        <v>0</v>
      </c>
      <c r="F21941" s="17">
        <v>30</v>
      </c>
      <c r="G21941" s="17">
        <v>33</v>
      </c>
      <c r="H21941" s="17">
        <v>59</v>
      </c>
    </row>
    <row r="21942" spans="1:8">
      <c r="A21942" s="15">
        <v>21937</v>
      </c>
      <c r="B21942" s="16" t="s">
        <v>85</v>
      </c>
      <c r="C21942" s="16" t="s">
        <v>365</v>
      </c>
      <c r="D21942" s="17">
        <v>0</v>
      </c>
      <c r="E21942" s="17">
        <v>5</v>
      </c>
      <c r="F21942" s="17">
        <v>8</v>
      </c>
      <c r="G21942" s="17">
        <v>0</v>
      </c>
      <c r="H21942" s="17">
        <v>17</v>
      </c>
    </row>
    <row r="21943" spans="1:8">
      <c r="A21943" s="15">
        <v>21938</v>
      </c>
      <c r="B21943" s="16" t="s">
        <v>85</v>
      </c>
      <c r="C21943" s="16" t="s">
        <v>294</v>
      </c>
      <c r="D21943" s="17">
        <v>0</v>
      </c>
      <c r="E21943" s="17">
        <v>0</v>
      </c>
      <c r="F21943" s="17">
        <v>0</v>
      </c>
      <c r="G21943" s="17">
        <v>0</v>
      </c>
      <c r="H21943" s="17">
        <v>0</v>
      </c>
    </row>
    <row r="21944" spans="1:8">
      <c r="A21944" s="15">
        <v>21939</v>
      </c>
      <c r="B21944" s="16" t="s">
        <v>85</v>
      </c>
      <c r="C21944" s="16" t="s">
        <v>295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85</v>
      </c>
      <c r="C21945" s="16" t="s">
        <v>296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85</v>
      </c>
      <c r="C21946" s="16" t="s">
        <v>297</v>
      </c>
      <c r="D21946" s="17">
        <v>0</v>
      </c>
      <c r="E21946" s="17">
        <v>0</v>
      </c>
      <c r="F21946" s="17">
        <v>4</v>
      </c>
      <c r="G21946" s="17">
        <v>0</v>
      </c>
      <c r="H21946" s="17">
        <v>3</v>
      </c>
    </row>
    <row r="21947" spans="1:8">
      <c r="A21947" s="15">
        <v>21942</v>
      </c>
      <c r="B21947" s="16" t="s">
        <v>85</v>
      </c>
      <c r="C21947" s="16" t="s">
        <v>298</v>
      </c>
      <c r="D21947" s="17">
        <v>0</v>
      </c>
      <c r="E21947" s="17">
        <v>0</v>
      </c>
      <c r="F21947" s="17">
        <v>0</v>
      </c>
      <c r="G21947" s="17">
        <v>0</v>
      </c>
      <c r="H21947" s="17">
        <v>0</v>
      </c>
    </row>
    <row r="21948" spans="1:8">
      <c r="A21948" s="15">
        <v>21943</v>
      </c>
      <c r="B21948" s="16" t="s">
        <v>85</v>
      </c>
      <c r="C21948" s="16" t="s">
        <v>299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85</v>
      </c>
      <c r="C21949" s="16" t="s">
        <v>300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85</v>
      </c>
      <c r="C21950" s="16" t="s">
        <v>301</v>
      </c>
      <c r="D21950" s="17">
        <v>4</v>
      </c>
      <c r="E21950" s="17">
        <v>0</v>
      </c>
      <c r="F21950" s="17">
        <v>29</v>
      </c>
      <c r="G21950" s="17">
        <v>4</v>
      </c>
      <c r="H21950" s="17">
        <v>37</v>
      </c>
    </row>
    <row r="21951" spans="1:8">
      <c r="A21951" s="15">
        <v>21946</v>
      </c>
      <c r="B21951" s="16" t="s">
        <v>85</v>
      </c>
      <c r="C21951" s="16" t="s">
        <v>366</v>
      </c>
      <c r="D21951" s="17">
        <v>0</v>
      </c>
      <c r="E21951" s="17">
        <v>0</v>
      </c>
      <c r="F21951" s="17">
        <v>0</v>
      </c>
      <c r="G21951" s="17">
        <v>0</v>
      </c>
      <c r="H21951" s="17">
        <v>0</v>
      </c>
    </row>
    <row r="21952" spans="1:8">
      <c r="A21952" s="15">
        <v>21947</v>
      </c>
      <c r="B21952" s="16" t="s">
        <v>85</v>
      </c>
      <c r="C21952" s="16" t="s">
        <v>302</v>
      </c>
      <c r="D21952" s="17">
        <v>9</v>
      </c>
      <c r="E21952" s="17">
        <v>12</v>
      </c>
      <c r="F21952" s="17">
        <v>222</v>
      </c>
      <c r="G21952" s="17">
        <v>65</v>
      </c>
      <c r="H21952" s="17">
        <v>305</v>
      </c>
    </row>
    <row r="21953" spans="1:8">
      <c r="A21953" s="15">
        <v>21948</v>
      </c>
      <c r="B21953" s="16" t="s">
        <v>85</v>
      </c>
      <c r="C21953" s="16" t="s">
        <v>383</v>
      </c>
      <c r="D21953" s="17">
        <v>0</v>
      </c>
      <c r="E21953" s="17">
        <v>0</v>
      </c>
      <c r="F21953" s="17">
        <v>0</v>
      </c>
      <c r="G21953" s="17">
        <v>0</v>
      </c>
      <c r="H21953" s="17">
        <v>0</v>
      </c>
    </row>
    <row r="21954" spans="1:8">
      <c r="A21954" s="15">
        <v>21949</v>
      </c>
      <c r="B21954" s="16" t="s">
        <v>85</v>
      </c>
      <c r="C21954" s="16" t="s">
        <v>384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85</v>
      </c>
      <c r="C21955" s="16" t="s">
        <v>385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85</v>
      </c>
      <c r="C21956" s="16" t="s">
        <v>386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85</v>
      </c>
      <c r="C21957" s="16" t="s">
        <v>387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85</v>
      </c>
      <c r="C21958" s="16" t="s">
        <v>303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85</v>
      </c>
      <c r="C21959" s="16" t="s">
        <v>304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85</v>
      </c>
      <c r="C21960" s="16" t="s">
        <v>376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85</v>
      </c>
      <c r="C21961" s="16" t="s">
        <v>305</v>
      </c>
      <c r="D21961" s="17">
        <v>3</v>
      </c>
      <c r="E21961" s="17">
        <v>12</v>
      </c>
      <c r="F21961" s="17">
        <v>6</v>
      </c>
      <c r="G21961" s="17">
        <v>0</v>
      </c>
      <c r="H21961" s="17">
        <v>24</v>
      </c>
    </row>
    <row r="21962" spans="1:8">
      <c r="A21962" s="15">
        <v>21957</v>
      </c>
      <c r="B21962" s="16" t="s">
        <v>85</v>
      </c>
      <c r="C21962" s="16" t="s">
        <v>306</v>
      </c>
      <c r="D21962" s="17">
        <v>0</v>
      </c>
      <c r="E21962" s="17">
        <v>0</v>
      </c>
      <c r="F21962" s="17">
        <v>0</v>
      </c>
      <c r="G21962" s="17">
        <v>0</v>
      </c>
      <c r="H21962" s="17">
        <v>0</v>
      </c>
    </row>
    <row r="21963" spans="1:8">
      <c r="A21963" s="15">
        <v>21958</v>
      </c>
      <c r="B21963" s="16" t="s">
        <v>85</v>
      </c>
      <c r="C21963" s="16" t="s">
        <v>307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85</v>
      </c>
      <c r="C21964" s="16" t="s">
        <v>308</v>
      </c>
      <c r="D21964" s="17">
        <v>0</v>
      </c>
      <c r="E21964" s="17">
        <v>0</v>
      </c>
      <c r="F21964" s="17">
        <v>32</v>
      </c>
      <c r="G21964" s="17">
        <v>9</v>
      </c>
      <c r="H21964" s="17">
        <v>48</v>
      </c>
    </row>
    <row r="21965" spans="1:8">
      <c r="A21965" s="15">
        <v>21960</v>
      </c>
      <c r="B21965" s="16" t="s">
        <v>85</v>
      </c>
      <c r="C21965" s="16" t="s">
        <v>309</v>
      </c>
      <c r="D21965" s="17">
        <v>5</v>
      </c>
      <c r="E21965" s="17">
        <v>4</v>
      </c>
      <c r="F21965" s="17">
        <v>58</v>
      </c>
      <c r="G21965" s="17">
        <v>34</v>
      </c>
      <c r="H21965" s="17">
        <v>98</v>
      </c>
    </row>
    <row r="21966" spans="1:8">
      <c r="A21966" s="15">
        <v>21961</v>
      </c>
      <c r="B21966" s="16" t="s">
        <v>85</v>
      </c>
      <c r="C21966" s="16" t="s">
        <v>310</v>
      </c>
      <c r="D21966" s="17">
        <v>0</v>
      </c>
      <c r="E21966" s="17">
        <v>0</v>
      </c>
      <c r="F21966" s="17">
        <v>8</v>
      </c>
      <c r="G21966" s="17">
        <v>0</v>
      </c>
      <c r="H21966" s="17">
        <v>8</v>
      </c>
    </row>
    <row r="21967" spans="1:8">
      <c r="A21967" s="15">
        <v>21962</v>
      </c>
      <c r="B21967" s="16" t="s">
        <v>85</v>
      </c>
      <c r="C21967" s="16" t="s">
        <v>311</v>
      </c>
      <c r="D21967" s="17">
        <v>3</v>
      </c>
      <c r="E21967" s="17">
        <v>3</v>
      </c>
      <c r="F21967" s="17">
        <v>45</v>
      </c>
      <c r="G21967" s="17">
        <v>3</v>
      </c>
      <c r="H21967" s="17">
        <v>56</v>
      </c>
    </row>
    <row r="21968" spans="1:8">
      <c r="A21968" s="15">
        <v>21963</v>
      </c>
      <c r="B21968" s="16" t="s">
        <v>85</v>
      </c>
      <c r="C21968" s="16" t="s">
        <v>312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85</v>
      </c>
      <c r="C21969" s="16" t="s">
        <v>313</v>
      </c>
      <c r="D21969" s="17">
        <v>0</v>
      </c>
      <c r="E21969" s="17">
        <v>0</v>
      </c>
      <c r="F21969" s="17">
        <v>3</v>
      </c>
      <c r="G21969" s="17">
        <v>0</v>
      </c>
      <c r="H21969" s="17">
        <v>3</v>
      </c>
    </row>
    <row r="21970" spans="1:8">
      <c r="A21970" s="15">
        <v>21965</v>
      </c>
      <c r="B21970" s="16" t="s">
        <v>85</v>
      </c>
      <c r="C21970" s="16" t="s">
        <v>314</v>
      </c>
      <c r="D21970" s="17">
        <v>37</v>
      </c>
      <c r="E21970" s="17">
        <v>25</v>
      </c>
      <c r="F21970" s="17">
        <v>152</v>
      </c>
      <c r="G21970" s="17">
        <v>6</v>
      </c>
      <c r="H21970" s="17">
        <v>220</v>
      </c>
    </row>
    <row r="21971" spans="1:8">
      <c r="A21971" s="15">
        <v>21966</v>
      </c>
      <c r="B21971" s="16" t="s">
        <v>85</v>
      </c>
      <c r="C21971" s="16" t="s">
        <v>388</v>
      </c>
      <c r="D21971" s="17">
        <v>0</v>
      </c>
      <c r="E21971" s="17">
        <v>0</v>
      </c>
      <c r="F21971" s="17">
        <v>22</v>
      </c>
      <c r="G21971" s="17">
        <v>19</v>
      </c>
      <c r="H21971" s="17">
        <v>44</v>
      </c>
    </row>
    <row r="21972" spans="1:8">
      <c r="A21972" s="15">
        <v>21967</v>
      </c>
      <c r="B21972" s="16" t="s">
        <v>85</v>
      </c>
      <c r="C21972" s="16" t="s">
        <v>367</v>
      </c>
      <c r="D21972" s="17">
        <v>0</v>
      </c>
      <c r="E21972" s="17">
        <v>0</v>
      </c>
      <c r="F21972" s="17">
        <v>4</v>
      </c>
      <c r="G21972" s="17">
        <v>0</v>
      </c>
      <c r="H21972" s="17">
        <v>4</v>
      </c>
    </row>
    <row r="21973" spans="1:8">
      <c r="A21973" s="15">
        <v>21968</v>
      </c>
      <c r="B21973" s="16" t="s">
        <v>85</v>
      </c>
      <c r="C21973" s="16" t="s">
        <v>315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85</v>
      </c>
      <c r="C21974" s="16" t="s">
        <v>316</v>
      </c>
      <c r="D21974" s="17">
        <v>0</v>
      </c>
      <c r="E21974" s="17">
        <v>0</v>
      </c>
      <c r="F21974" s="17">
        <v>0</v>
      </c>
      <c r="G21974" s="17">
        <v>0</v>
      </c>
      <c r="H21974" s="17">
        <v>0</v>
      </c>
    </row>
    <row r="21975" spans="1:8">
      <c r="A21975" s="15">
        <v>21970</v>
      </c>
      <c r="B21975" s="16" t="s">
        <v>85</v>
      </c>
      <c r="C21975" s="16" t="s">
        <v>317</v>
      </c>
      <c r="D21975" s="17">
        <v>0</v>
      </c>
      <c r="E21975" s="17">
        <v>0</v>
      </c>
      <c r="F21975" s="17">
        <v>21</v>
      </c>
      <c r="G21975" s="17">
        <v>3</v>
      </c>
      <c r="H21975" s="17">
        <v>27</v>
      </c>
    </row>
    <row r="21976" spans="1:8">
      <c r="A21976" s="15">
        <v>21971</v>
      </c>
      <c r="B21976" s="16" t="s">
        <v>85</v>
      </c>
      <c r="C21976" s="16" t="s">
        <v>318</v>
      </c>
      <c r="D21976" s="17">
        <v>0</v>
      </c>
      <c r="E21976" s="17">
        <v>0</v>
      </c>
      <c r="F21976" s="17">
        <v>9</v>
      </c>
      <c r="G21976" s="17">
        <v>7</v>
      </c>
      <c r="H21976" s="17">
        <v>10</v>
      </c>
    </row>
    <row r="21977" spans="1:8">
      <c r="A21977" s="15">
        <v>21972</v>
      </c>
      <c r="B21977" s="16" t="s">
        <v>85</v>
      </c>
      <c r="C21977" s="16" t="s">
        <v>319</v>
      </c>
      <c r="D21977" s="17">
        <v>0</v>
      </c>
      <c r="E21977" s="17">
        <v>0</v>
      </c>
      <c r="F21977" s="17">
        <v>0</v>
      </c>
      <c r="G21977" s="17">
        <v>0</v>
      </c>
      <c r="H21977" s="17">
        <v>0</v>
      </c>
    </row>
    <row r="21978" spans="1:8">
      <c r="A21978" s="15">
        <v>21973</v>
      </c>
      <c r="B21978" s="16" t="s">
        <v>85</v>
      </c>
      <c r="C21978" s="16" t="s">
        <v>320</v>
      </c>
      <c r="D21978" s="17">
        <v>0</v>
      </c>
      <c r="E21978" s="17">
        <v>0</v>
      </c>
      <c r="F21978" s="17">
        <v>20</v>
      </c>
      <c r="G21978" s="17">
        <v>11</v>
      </c>
      <c r="H21978" s="17">
        <v>28</v>
      </c>
    </row>
    <row r="21979" spans="1:8">
      <c r="A21979" s="15">
        <v>21974</v>
      </c>
      <c r="B21979" s="16" t="s">
        <v>85</v>
      </c>
      <c r="C21979" s="16" t="s">
        <v>321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85</v>
      </c>
      <c r="C21980" s="16" t="s">
        <v>377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85</v>
      </c>
      <c r="C21981" s="16" t="s">
        <v>322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0</v>
      </c>
    </row>
    <row r="21982" spans="1:8">
      <c r="A21982" s="15">
        <v>21977</v>
      </c>
      <c r="B21982" s="16" t="s">
        <v>85</v>
      </c>
      <c r="C21982" s="16" t="s">
        <v>323</v>
      </c>
      <c r="D21982" s="17">
        <v>0</v>
      </c>
      <c r="E21982" s="17">
        <v>0</v>
      </c>
      <c r="F21982" s="17">
        <v>7</v>
      </c>
      <c r="G21982" s="17">
        <v>0</v>
      </c>
      <c r="H21982" s="17">
        <v>7</v>
      </c>
    </row>
    <row r="21983" spans="1:8">
      <c r="A21983" s="15">
        <v>21978</v>
      </c>
      <c r="B21983" s="16" t="s">
        <v>85</v>
      </c>
      <c r="C21983" s="16" t="s">
        <v>324</v>
      </c>
      <c r="D21983" s="17">
        <v>0</v>
      </c>
      <c r="E21983" s="17">
        <v>0</v>
      </c>
      <c r="F21983" s="17">
        <v>28</v>
      </c>
      <c r="G21983" s="17">
        <v>11</v>
      </c>
      <c r="H21983" s="17">
        <v>40</v>
      </c>
    </row>
    <row r="21984" spans="1:8">
      <c r="A21984" s="15">
        <v>21979</v>
      </c>
      <c r="B21984" s="16" t="s">
        <v>85</v>
      </c>
      <c r="C21984" s="16" t="s">
        <v>325</v>
      </c>
      <c r="D21984" s="17">
        <v>4</v>
      </c>
      <c r="E21984" s="17">
        <v>0</v>
      </c>
      <c r="F21984" s="17">
        <v>3</v>
      </c>
      <c r="G21984" s="17">
        <v>0</v>
      </c>
      <c r="H21984" s="17">
        <v>9</v>
      </c>
    </row>
    <row r="21985" spans="1:8">
      <c r="A21985" s="15">
        <v>21980</v>
      </c>
      <c r="B21985" s="16" t="s">
        <v>85</v>
      </c>
      <c r="C21985" s="16" t="s">
        <v>368</v>
      </c>
      <c r="D21985" s="17">
        <v>0</v>
      </c>
      <c r="E21985" s="17">
        <v>3</v>
      </c>
      <c r="F21985" s="17">
        <v>20</v>
      </c>
      <c r="G21985" s="17">
        <v>13</v>
      </c>
      <c r="H21985" s="17">
        <v>30</v>
      </c>
    </row>
    <row r="21986" spans="1:8">
      <c r="A21986" s="15">
        <v>21981</v>
      </c>
      <c r="B21986" s="16" t="s">
        <v>85</v>
      </c>
      <c r="C21986" s="16" t="s">
        <v>326</v>
      </c>
      <c r="D21986" s="17">
        <v>40</v>
      </c>
      <c r="E21986" s="17">
        <v>40</v>
      </c>
      <c r="F21986" s="17">
        <v>311</v>
      </c>
      <c r="G21986" s="17">
        <v>92</v>
      </c>
      <c r="H21986" s="17">
        <v>484</v>
      </c>
    </row>
    <row r="21987" spans="1:8">
      <c r="A21987" s="15">
        <v>21982</v>
      </c>
      <c r="B21987" s="16" t="s">
        <v>85</v>
      </c>
      <c r="C21987" s="16" t="s">
        <v>327</v>
      </c>
      <c r="D21987" s="17">
        <v>0</v>
      </c>
      <c r="E21987" s="17">
        <v>0</v>
      </c>
      <c r="F21987" s="17">
        <v>18</v>
      </c>
      <c r="G21987" s="17">
        <v>5</v>
      </c>
      <c r="H21987" s="17">
        <v>23</v>
      </c>
    </row>
    <row r="21988" spans="1:8">
      <c r="A21988" s="15">
        <v>21983</v>
      </c>
      <c r="B21988" s="16" t="s">
        <v>85</v>
      </c>
      <c r="C21988" s="16" t="s">
        <v>328</v>
      </c>
      <c r="D21988" s="17">
        <v>0</v>
      </c>
      <c r="E21988" s="17">
        <v>5</v>
      </c>
      <c r="F21988" s="17">
        <v>3</v>
      </c>
      <c r="G21988" s="17">
        <v>3</v>
      </c>
      <c r="H21988" s="17">
        <v>5</v>
      </c>
    </row>
    <row r="21989" spans="1:8">
      <c r="A21989" s="15">
        <v>21984</v>
      </c>
      <c r="B21989" s="16" t="s">
        <v>85</v>
      </c>
      <c r="C21989" s="16" t="s">
        <v>329</v>
      </c>
      <c r="D21989" s="17">
        <v>0</v>
      </c>
      <c r="E21989" s="17">
        <v>0</v>
      </c>
      <c r="F21989" s="17">
        <v>4</v>
      </c>
      <c r="G21989" s="17">
        <v>0</v>
      </c>
      <c r="H21989" s="17">
        <v>4</v>
      </c>
    </row>
    <row r="21990" spans="1:8">
      <c r="A21990" s="15">
        <v>21985</v>
      </c>
      <c r="B21990" s="16" t="s">
        <v>85</v>
      </c>
      <c r="C21990" s="16" t="s">
        <v>379</v>
      </c>
      <c r="D21990" s="17">
        <v>0</v>
      </c>
      <c r="E21990" s="17">
        <v>3</v>
      </c>
      <c r="F21990" s="17">
        <v>14</v>
      </c>
      <c r="G21990" s="17">
        <v>0</v>
      </c>
      <c r="H21990" s="17">
        <v>15</v>
      </c>
    </row>
    <row r="21991" spans="1:8">
      <c r="A21991" s="15">
        <v>21986</v>
      </c>
      <c r="B21991" s="16" t="s">
        <v>85</v>
      </c>
      <c r="C21991" s="16" t="s">
        <v>369</v>
      </c>
      <c r="D21991" s="17">
        <v>8</v>
      </c>
      <c r="E21991" s="17">
        <v>24</v>
      </c>
      <c r="F21991" s="17">
        <v>94</v>
      </c>
      <c r="G21991" s="17">
        <v>8</v>
      </c>
      <c r="H21991" s="17">
        <v>132</v>
      </c>
    </row>
    <row r="21992" spans="1:8">
      <c r="A21992" s="15">
        <v>21987</v>
      </c>
      <c r="B21992" s="16" t="s">
        <v>85</v>
      </c>
      <c r="C21992" s="16" t="s">
        <v>389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85</v>
      </c>
      <c r="C21993" s="16" t="s">
        <v>390</v>
      </c>
      <c r="D21993" s="17">
        <v>0</v>
      </c>
      <c r="E21993" s="17">
        <v>0</v>
      </c>
      <c r="F21993" s="17">
        <v>0</v>
      </c>
      <c r="G21993" s="17">
        <v>0</v>
      </c>
      <c r="H21993" s="17">
        <v>0</v>
      </c>
    </row>
    <row r="21994" spans="1:8">
      <c r="A21994" s="15">
        <v>21989</v>
      </c>
      <c r="B21994" s="16" t="s">
        <v>85</v>
      </c>
      <c r="C21994" s="16" t="s">
        <v>330</v>
      </c>
      <c r="D21994" s="17">
        <v>0</v>
      </c>
      <c r="E21994" s="17">
        <v>5</v>
      </c>
      <c r="F21994" s="17">
        <v>103</v>
      </c>
      <c r="G21994" s="17">
        <v>56</v>
      </c>
      <c r="H21994" s="17">
        <v>163</v>
      </c>
    </row>
    <row r="21995" spans="1:8">
      <c r="A21995" s="15">
        <v>21990</v>
      </c>
      <c r="B21995" s="16" t="s">
        <v>85</v>
      </c>
      <c r="C21995" s="16" t="s">
        <v>391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85</v>
      </c>
      <c r="C21996" s="16" t="s">
        <v>392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85</v>
      </c>
      <c r="C21997" s="16" t="s">
        <v>393</v>
      </c>
      <c r="D21997" s="17">
        <v>0</v>
      </c>
      <c r="E21997" s="17">
        <v>0</v>
      </c>
      <c r="F21997" s="17">
        <v>0</v>
      </c>
      <c r="G21997" s="17">
        <v>0</v>
      </c>
      <c r="H21997" s="17">
        <v>0</v>
      </c>
    </row>
    <row r="21998" spans="1:8">
      <c r="A21998" s="15">
        <v>21993</v>
      </c>
      <c r="B21998" s="16" t="s">
        <v>85</v>
      </c>
      <c r="C21998" s="16" t="s">
        <v>331</v>
      </c>
      <c r="D21998" s="17">
        <v>0</v>
      </c>
      <c r="E21998" s="17">
        <v>0</v>
      </c>
      <c r="F21998" s="17">
        <v>0</v>
      </c>
      <c r="G21998" s="17">
        <v>0</v>
      </c>
      <c r="H21998" s="17">
        <v>0</v>
      </c>
    </row>
    <row r="21999" spans="1:8">
      <c r="A21999" s="15">
        <v>21994</v>
      </c>
      <c r="B21999" s="16" t="s">
        <v>85</v>
      </c>
      <c r="C21999" s="16" t="s">
        <v>394</v>
      </c>
      <c r="D21999" s="17">
        <v>28456</v>
      </c>
      <c r="E21999" s="17">
        <v>18678</v>
      </c>
      <c r="F21999" s="17">
        <v>79073</v>
      </c>
      <c r="G21999" s="17">
        <v>23336</v>
      </c>
      <c r="H21999" s="17">
        <v>149542</v>
      </c>
    </row>
    <row r="22000" spans="1:8">
      <c r="A22000" s="15">
        <v>21995</v>
      </c>
      <c r="B22000" s="16" t="s">
        <v>85</v>
      </c>
      <c r="C22000" s="16" t="s">
        <v>332</v>
      </c>
      <c r="D22000" s="17">
        <v>0</v>
      </c>
      <c r="E22000" s="17">
        <v>0</v>
      </c>
      <c r="F22000" s="17">
        <v>10</v>
      </c>
      <c r="G22000" s="17">
        <v>0</v>
      </c>
      <c r="H22000" s="17">
        <v>16</v>
      </c>
    </row>
    <row r="22001" spans="1:8">
      <c r="A22001" s="15">
        <v>21996</v>
      </c>
      <c r="B22001" s="16" t="s">
        <v>85</v>
      </c>
      <c r="C22001" s="16" t="s">
        <v>333</v>
      </c>
      <c r="D22001" s="17">
        <v>4</v>
      </c>
      <c r="E22001" s="17">
        <v>12</v>
      </c>
      <c r="F22001" s="17">
        <v>73</v>
      </c>
      <c r="G22001" s="17">
        <v>5</v>
      </c>
      <c r="H22001" s="17">
        <v>88</v>
      </c>
    </row>
    <row r="22002" spans="1:8">
      <c r="A22002" s="15">
        <v>21997</v>
      </c>
      <c r="B22002" s="16" t="s">
        <v>86</v>
      </c>
      <c r="C22002" s="16" t="s">
        <v>97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86</v>
      </c>
      <c r="C22003" s="16" t="s">
        <v>347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86</v>
      </c>
      <c r="C22004" s="16" t="s">
        <v>98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86</v>
      </c>
      <c r="C22005" s="16" t="s">
        <v>99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86</v>
      </c>
      <c r="C22006" s="16" t="s">
        <v>100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86</v>
      </c>
      <c r="C22007" s="16" t="s">
        <v>101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86</v>
      </c>
      <c r="C22008" s="16" t="s">
        <v>102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86</v>
      </c>
      <c r="C22009" s="16" t="s">
        <v>103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86</v>
      </c>
      <c r="C22010" s="16" t="s">
        <v>104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86</v>
      </c>
      <c r="C22011" s="16" t="s">
        <v>105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86</v>
      </c>
      <c r="C22012" s="16" t="s">
        <v>106</v>
      </c>
      <c r="D22012" s="17">
        <v>0</v>
      </c>
      <c r="E22012" s="17">
        <v>0</v>
      </c>
      <c r="F22012" s="17">
        <v>0</v>
      </c>
      <c r="G22012" s="17">
        <v>0</v>
      </c>
      <c r="H22012" s="17">
        <v>0</v>
      </c>
    </row>
    <row r="22013" spans="1:8">
      <c r="A22013" s="15">
        <v>22008</v>
      </c>
      <c r="B22013" s="16" t="s">
        <v>86</v>
      </c>
      <c r="C22013" s="16" t="s">
        <v>107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86</v>
      </c>
      <c r="C22014" s="16" t="s">
        <v>108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86</v>
      </c>
      <c r="C22015" s="16" t="s">
        <v>109</v>
      </c>
      <c r="D22015" s="17">
        <v>0</v>
      </c>
      <c r="E22015" s="17">
        <v>0</v>
      </c>
      <c r="F22015" s="17">
        <v>0</v>
      </c>
      <c r="G22015" s="17">
        <v>0</v>
      </c>
      <c r="H22015" s="17">
        <v>0</v>
      </c>
    </row>
    <row r="22016" spans="1:8">
      <c r="A22016" s="15">
        <v>22011</v>
      </c>
      <c r="B22016" s="16" t="s">
        <v>86</v>
      </c>
      <c r="C22016" s="16" t="s">
        <v>110</v>
      </c>
      <c r="D22016" s="17">
        <v>964</v>
      </c>
      <c r="E22016" s="17">
        <v>589</v>
      </c>
      <c r="F22016" s="17">
        <v>2657</v>
      </c>
      <c r="G22016" s="17">
        <v>1441</v>
      </c>
      <c r="H22016" s="17">
        <v>5653</v>
      </c>
    </row>
    <row r="22017" spans="1:8">
      <c r="A22017" s="15">
        <v>22012</v>
      </c>
      <c r="B22017" s="16" t="s">
        <v>86</v>
      </c>
      <c r="C22017" s="16" t="s">
        <v>348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86</v>
      </c>
      <c r="C22018" s="16" t="s">
        <v>111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86</v>
      </c>
      <c r="C22019" s="16" t="s">
        <v>112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86</v>
      </c>
      <c r="C22020" s="16" t="s">
        <v>113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86</v>
      </c>
      <c r="C22021" s="16" t="s">
        <v>114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86</v>
      </c>
      <c r="C22022" s="16" t="s">
        <v>115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86</v>
      </c>
      <c r="C22023" s="16" t="s">
        <v>116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86</v>
      </c>
      <c r="C22024" s="16" t="s">
        <v>117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86</v>
      </c>
      <c r="C22025" s="16" t="s">
        <v>118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86</v>
      </c>
      <c r="C22026" s="16" t="s">
        <v>119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86</v>
      </c>
      <c r="C22027" s="16" t="s">
        <v>120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86</v>
      </c>
      <c r="C22028" s="16" t="s">
        <v>121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86</v>
      </c>
      <c r="C22029" s="16" t="s">
        <v>122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86</v>
      </c>
      <c r="C22030" s="16" t="s">
        <v>123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86</v>
      </c>
      <c r="C22031" s="16" t="s">
        <v>124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86</v>
      </c>
      <c r="C22032" s="16" t="s">
        <v>380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86</v>
      </c>
      <c r="C22033" s="16" t="s">
        <v>372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86</v>
      </c>
      <c r="C22034" s="16" t="s">
        <v>125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86</v>
      </c>
      <c r="C22035" s="16" t="s">
        <v>126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86</v>
      </c>
      <c r="C22036" s="16" t="s">
        <v>127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86</v>
      </c>
      <c r="C22037" s="16" t="s">
        <v>128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86</v>
      </c>
      <c r="C22038" s="16" t="s">
        <v>129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86</v>
      </c>
      <c r="C22039" s="16" t="s">
        <v>130</v>
      </c>
      <c r="D22039" s="17">
        <v>0</v>
      </c>
      <c r="E22039" s="17">
        <v>0</v>
      </c>
      <c r="F22039" s="17">
        <v>0</v>
      </c>
      <c r="G22039" s="17">
        <v>0</v>
      </c>
      <c r="H22039" s="17">
        <v>0</v>
      </c>
    </row>
    <row r="22040" spans="1:8">
      <c r="A22040" s="15">
        <v>22035</v>
      </c>
      <c r="B22040" s="16" t="s">
        <v>86</v>
      </c>
      <c r="C22040" s="16" t="s">
        <v>131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86</v>
      </c>
      <c r="C22041" s="16" t="s">
        <v>132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86</v>
      </c>
      <c r="C22042" s="16" t="s">
        <v>381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86</v>
      </c>
      <c r="C22043" s="16" t="s">
        <v>133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86</v>
      </c>
      <c r="C22044" s="16" t="s">
        <v>134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86</v>
      </c>
      <c r="C22045" s="16" t="s">
        <v>135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86</v>
      </c>
      <c r="C22046" s="16" t="s">
        <v>136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86</v>
      </c>
      <c r="C22047" s="16" t="s">
        <v>137</v>
      </c>
      <c r="D22047" s="17">
        <v>0</v>
      </c>
      <c r="E22047" s="17">
        <v>0</v>
      </c>
      <c r="F22047" s="17">
        <v>0</v>
      </c>
      <c r="G22047" s="17">
        <v>0</v>
      </c>
      <c r="H22047" s="17">
        <v>0</v>
      </c>
    </row>
    <row r="22048" spans="1:8">
      <c r="A22048" s="15">
        <v>22043</v>
      </c>
      <c r="B22048" s="16" t="s">
        <v>86</v>
      </c>
      <c r="C22048" s="16" t="s">
        <v>138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86</v>
      </c>
      <c r="C22049" s="16" t="s">
        <v>139</v>
      </c>
      <c r="D22049" s="17">
        <v>0</v>
      </c>
      <c r="E22049" s="17">
        <v>0</v>
      </c>
      <c r="F22049" s="17">
        <v>0</v>
      </c>
      <c r="G22049" s="17">
        <v>0</v>
      </c>
      <c r="H22049" s="17">
        <v>0</v>
      </c>
    </row>
    <row r="22050" spans="1:8">
      <c r="A22050" s="15">
        <v>22045</v>
      </c>
      <c r="B22050" s="16" t="s">
        <v>86</v>
      </c>
      <c r="C22050" s="16" t="s">
        <v>140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86</v>
      </c>
      <c r="C22051" s="16" t="s">
        <v>141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86</v>
      </c>
      <c r="C22052" s="16" t="s">
        <v>142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86</v>
      </c>
      <c r="C22053" s="16" t="s">
        <v>143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86</v>
      </c>
      <c r="C22054" s="16" t="s">
        <v>144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86</v>
      </c>
      <c r="C22055" s="16" t="s">
        <v>349</v>
      </c>
      <c r="D22055" s="17">
        <v>0</v>
      </c>
      <c r="E22055" s="17">
        <v>0</v>
      </c>
      <c r="F22055" s="17">
        <v>14</v>
      </c>
      <c r="G22055" s="17">
        <v>0</v>
      </c>
      <c r="H22055" s="17">
        <v>14</v>
      </c>
    </row>
    <row r="22056" spans="1:8">
      <c r="A22056" s="15">
        <v>22051</v>
      </c>
      <c r="B22056" s="16" t="s">
        <v>86</v>
      </c>
      <c r="C22056" s="16" t="s">
        <v>145</v>
      </c>
      <c r="D22056" s="17">
        <v>0</v>
      </c>
      <c r="E22056" s="17">
        <v>0</v>
      </c>
      <c r="F22056" s="17">
        <v>0</v>
      </c>
      <c r="G22056" s="17">
        <v>0</v>
      </c>
      <c r="H22056" s="17">
        <v>0</v>
      </c>
    </row>
    <row r="22057" spans="1:8">
      <c r="A22057" s="15">
        <v>22052</v>
      </c>
      <c r="B22057" s="16" t="s">
        <v>86</v>
      </c>
      <c r="C22057" s="16" t="s">
        <v>146</v>
      </c>
      <c r="D22057" s="17">
        <v>0</v>
      </c>
      <c r="E22057" s="17">
        <v>0</v>
      </c>
      <c r="F22057" s="17">
        <v>5</v>
      </c>
      <c r="G22057" s="17">
        <v>0</v>
      </c>
      <c r="H22057" s="17">
        <v>6</v>
      </c>
    </row>
    <row r="22058" spans="1:8">
      <c r="A22058" s="15">
        <v>22053</v>
      </c>
      <c r="B22058" s="16" t="s">
        <v>86</v>
      </c>
      <c r="C22058" s="16" t="s">
        <v>147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86</v>
      </c>
      <c r="C22059" s="16" t="s">
        <v>148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86</v>
      </c>
      <c r="C22060" s="16" t="s">
        <v>350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86</v>
      </c>
      <c r="C22061" s="16" t="s">
        <v>149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86</v>
      </c>
      <c r="C22062" s="16" t="s">
        <v>150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86</v>
      </c>
      <c r="C22063" s="16" t="s">
        <v>351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86</v>
      </c>
      <c r="C22064" s="16" t="s">
        <v>151</v>
      </c>
      <c r="D22064" s="17">
        <v>0</v>
      </c>
      <c r="E22064" s="17">
        <v>0</v>
      </c>
      <c r="F22064" s="17">
        <v>0</v>
      </c>
      <c r="G22064" s="17">
        <v>3</v>
      </c>
      <c r="H22064" s="17">
        <v>3</v>
      </c>
    </row>
    <row r="22065" spans="1:8">
      <c r="A22065" s="15">
        <v>22060</v>
      </c>
      <c r="B22065" s="16" t="s">
        <v>86</v>
      </c>
      <c r="C22065" s="16" t="s">
        <v>152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86</v>
      </c>
      <c r="C22066" s="16" t="s">
        <v>352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86</v>
      </c>
      <c r="C22067" s="16" t="s">
        <v>153</v>
      </c>
      <c r="D22067" s="17">
        <v>0</v>
      </c>
      <c r="E22067" s="17">
        <v>0</v>
      </c>
      <c r="F22067" s="17">
        <v>0</v>
      </c>
      <c r="G22067" s="17">
        <v>0</v>
      </c>
      <c r="H22067" s="17">
        <v>0</v>
      </c>
    </row>
    <row r="22068" spans="1:8">
      <c r="A22068" s="15">
        <v>22063</v>
      </c>
      <c r="B22068" s="16" t="s">
        <v>86</v>
      </c>
      <c r="C22068" s="16" t="s">
        <v>154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86</v>
      </c>
      <c r="C22069" s="16" t="s">
        <v>155</v>
      </c>
      <c r="D22069" s="17">
        <v>0</v>
      </c>
      <c r="E22069" s="17">
        <v>0</v>
      </c>
      <c r="F22069" s="17">
        <v>0</v>
      </c>
      <c r="G22069" s="17">
        <v>0</v>
      </c>
      <c r="H22069" s="17">
        <v>0</v>
      </c>
    </row>
    <row r="22070" spans="1:8">
      <c r="A22070" s="15">
        <v>22065</v>
      </c>
      <c r="B22070" s="16" t="s">
        <v>86</v>
      </c>
      <c r="C22070" s="16" t="s">
        <v>156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86</v>
      </c>
      <c r="C22071" s="16" t="s">
        <v>157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86</v>
      </c>
      <c r="C22072" s="16" t="s">
        <v>158</v>
      </c>
      <c r="D22072" s="17">
        <v>0</v>
      </c>
      <c r="E22072" s="17">
        <v>0</v>
      </c>
      <c r="F22072" s="17">
        <v>0</v>
      </c>
      <c r="G22072" s="17">
        <v>0</v>
      </c>
      <c r="H22072" s="17">
        <v>0</v>
      </c>
    </row>
    <row r="22073" spans="1:8">
      <c r="A22073" s="15">
        <v>22068</v>
      </c>
      <c r="B22073" s="16" t="s">
        <v>86</v>
      </c>
      <c r="C22073" s="16" t="s">
        <v>159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86</v>
      </c>
      <c r="C22074" s="16" t="s">
        <v>160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86</v>
      </c>
      <c r="C22075" s="16" t="s">
        <v>161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86</v>
      </c>
      <c r="C22076" s="16" t="s">
        <v>162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86</v>
      </c>
      <c r="C22077" s="16" t="s">
        <v>163</v>
      </c>
      <c r="D22077" s="17">
        <v>0</v>
      </c>
      <c r="E22077" s="17">
        <v>0</v>
      </c>
      <c r="F22077" s="17">
        <v>51</v>
      </c>
      <c r="G22077" s="17">
        <v>65</v>
      </c>
      <c r="H22077" s="17">
        <v>116</v>
      </c>
    </row>
    <row r="22078" spans="1:8">
      <c r="A22078" s="15">
        <v>22073</v>
      </c>
      <c r="B22078" s="16" t="s">
        <v>86</v>
      </c>
      <c r="C22078" s="16" t="s">
        <v>164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86</v>
      </c>
      <c r="C22079" s="16" t="s">
        <v>165</v>
      </c>
      <c r="D22079" s="17">
        <v>0</v>
      </c>
      <c r="E22079" s="17">
        <v>0</v>
      </c>
      <c r="F22079" s="17">
        <v>0</v>
      </c>
      <c r="G22079" s="17">
        <v>0</v>
      </c>
      <c r="H22079" s="17">
        <v>0</v>
      </c>
    </row>
    <row r="22080" spans="1:8">
      <c r="A22080" s="15">
        <v>22075</v>
      </c>
      <c r="B22080" s="16" t="s">
        <v>86</v>
      </c>
      <c r="C22080" s="16" t="s">
        <v>166</v>
      </c>
      <c r="D22080" s="17">
        <v>0</v>
      </c>
      <c r="E22080" s="17">
        <v>0</v>
      </c>
      <c r="F22080" s="17">
        <v>0</v>
      </c>
      <c r="G22080" s="17">
        <v>3</v>
      </c>
      <c r="H22080" s="17">
        <v>3</v>
      </c>
    </row>
    <row r="22081" spans="1:8">
      <c r="A22081" s="15">
        <v>22076</v>
      </c>
      <c r="B22081" s="16" t="s">
        <v>86</v>
      </c>
      <c r="C22081" s="16" t="s">
        <v>167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86</v>
      </c>
      <c r="C22082" s="16" t="s">
        <v>168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86</v>
      </c>
      <c r="C22083" s="16" t="s">
        <v>353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86</v>
      </c>
      <c r="C22084" s="16" t="s">
        <v>169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86</v>
      </c>
      <c r="C22085" s="16" t="s">
        <v>170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86</v>
      </c>
      <c r="C22086" s="16" t="s">
        <v>171</v>
      </c>
      <c r="D22086" s="17">
        <v>0</v>
      </c>
      <c r="E22086" s="17">
        <v>0</v>
      </c>
      <c r="F22086" s="17">
        <v>5</v>
      </c>
      <c r="G22086" s="17">
        <v>0</v>
      </c>
      <c r="H22086" s="17">
        <v>6</v>
      </c>
    </row>
    <row r="22087" spans="1:8">
      <c r="A22087" s="15">
        <v>22082</v>
      </c>
      <c r="B22087" s="16" t="s">
        <v>86</v>
      </c>
      <c r="C22087" s="16" t="s">
        <v>172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86</v>
      </c>
      <c r="C22088" s="16" t="s">
        <v>173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86</v>
      </c>
      <c r="C22089" s="16" t="s">
        <v>174</v>
      </c>
      <c r="D22089" s="17">
        <v>0</v>
      </c>
      <c r="E22089" s="17">
        <v>0</v>
      </c>
      <c r="F22089" s="17">
        <v>0</v>
      </c>
      <c r="G22089" s="17">
        <v>0</v>
      </c>
      <c r="H22089" s="17">
        <v>0</v>
      </c>
    </row>
    <row r="22090" spans="1:8">
      <c r="A22090" s="15">
        <v>22085</v>
      </c>
      <c r="B22090" s="16" t="s">
        <v>86</v>
      </c>
      <c r="C22090" s="16" t="s">
        <v>175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86</v>
      </c>
      <c r="C22091" s="16" t="s">
        <v>176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86</v>
      </c>
      <c r="C22092" s="16" t="s">
        <v>177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86</v>
      </c>
      <c r="C22093" s="16" t="s">
        <v>178</v>
      </c>
      <c r="D22093" s="17">
        <v>0</v>
      </c>
      <c r="E22093" s="17">
        <v>0</v>
      </c>
      <c r="F22093" s="17">
        <v>0</v>
      </c>
      <c r="G22093" s="17">
        <v>18</v>
      </c>
      <c r="H22093" s="17">
        <v>25</v>
      </c>
    </row>
    <row r="22094" spans="1:8">
      <c r="A22094" s="15">
        <v>22089</v>
      </c>
      <c r="B22094" s="16" t="s">
        <v>86</v>
      </c>
      <c r="C22094" s="16" t="s">
        <v>179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86</v>
      </c>
      <c r="C22095" s="16" t="s">
        <v>180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86</v>
      </c>
      <c r="C22096" s="16" t="s">
        <v>181</v>
      </c>
      <c r="D22096" s="17">
        <v>0</v>
      </c>
      <c r="E22096" s="17">
        <v>0</v>
      </c>
      <c r="F22096" s="17">
        <v>0</v>
      </c>
      <c r="G22096" s="17">
        <v>9</v>
      </c>
      <c r="H22096" s="17">
        <v>9</v>
      </c>
    </row>
    <row r="22097" spans="1:8">
      <c r="A22097" s="15">
        <v>22092</v>
      </c>
      <c r="B22097" s="16" t="s">
        <v>86</v>
      </c>
      <c r="C22097" s="16" t="s">
        <v>182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86</v>
      </c>
      <c r="C22098" s="16" t="s">
        <v>183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86</v>
      </c>
      <c r="C22099" s="16" t="s">
        <v>184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86</v>
      </c>
      <c r="C22100" s="16" t="s">
        <v>185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86</v>
      </c>
      <c r="C22101" s="16" t="s">
        <v>186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86</v>
      </c>
      <c r="C22102" s="16" t="s">
        <v>354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86</v>
      </c>
      <c r="C22103" s="16" t="s">
        <v>187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86</v>
      </c>
      <c r="C22104" s="16" t="s">
        <v>188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86</v>
      </c>
      <c r="C22105" s="16" t="s">
        <v>189</v>
      </c>
      <c r="D22105" s="17">
        <v>0</v>
      </c>
      <c r="E22105" s="17">
        <v>0</v>
      </c>
      <c r="F22105" s="17">
        <v>0</v>
      </c>
      <c r="G22105" s="17">
        <v>0</v>
      </c>
      <c r="H22105" s="17">
        <v>0</v>
      </c>
    </row>
    <row r="22106" spans="1:8">
      <c r="A22106" s="15">
        <v>22101</v>
      </c>
      <c r="B22106" s="16" t="s">
        <v>86</v>
      </c>
      <c r="C22106" s="16" t="s">
        <v>190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86</v>
      </c>
      <c r="C22107" s="16" t="s">
        <v>191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86</v>
      </c>
      <c r="C22108" s="16" t="s">
        <v>192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86</v>
      </c>
      <c r="C22109" s="16" t="s">
        <v>355</v>
      </c>
      <c r="D22109" s="17">
        <v>0</v>
      </c>
      <c r="E22109" s="17">
        <v>0</v>
      </c>
      <c r="F22109" s="17">
        <v>0</v>
      </c>
      <c r="G22109" s="17">
        <v>0</v>
      </c>
      <c r="H22109" s="17">
        <v>0</v>
      </c>
    </row>
    <row r="22110" spans="1:8">
      <c r="A22110" s="15">
        <v>22105</v>
      </c>
      <c r="B22110" s="16" t="s">
        <v>86</v>
      </c>
      <c r="C22110" s="16" t="s">
        <v>193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86</v>
      </c>
      <c r="C22111" s="16" t="s">
        <v>194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86</v>
      </c>
      <c r="C22112" s="16" t="s">
        <v>195</v>
      </c>
      <c r="D22112" s="17">
        <v>8</v>
      </c>
      <c r="E22112" s="17">
        <v>0</v>
      </c>
      <c r="F22112" s="17">
        <v>24</v>
      </c>
      <c r="G22112" s="17">
        <v>6</v>
      </c>
      <c r="H22112" s="17">
        <v>36</v>
      </c>
    </row>
    <row r="22113" spans="1:8">
      <c r="A22113" s="15">
        <v>22108</v>
      </c>
      <c r="B22113" s="16" t="s">
        <v>86</v>
      </c>
      <c r="C22113" s="16" t="s">
        <v>196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86</v>
      </c>
      <c r="C22114" s="16" t="s">
        <v>197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86</v>
      </c>
      <c r="C22115" s="16" t="s">
        <v>198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86</v>
      </c>
      <c r="C22116" s="16" t="s">
        <v>199</v>
      </c>
      <c r="D22116" s="17">
        <v>0</v>
      </c>
      <c r="E22116" s="17">
        <v>0</v>
      </c>
      <c r="F22116" s="17">
        <v>4</v>
      </c>
      <c r="G22116" s="17">
        <v>0</v>
      </c>
      <c r="H22116" s="17">
        <v>7</v>
      </c>
    </row>
    <row r="22117" spans="1:8">
      <c r="A22117" s="15">
        <v>22112</v>
      </c>
      <c r="B22117" s="16" t="s">
        <v>86</v>
      </c>
      <c r="C22117" s="16" t="s">
        <v>200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86</v>
      </c>
      <c r="C22118" s="16" t="s">
        <v>201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86</v>
      </c>
      <c r="C22119" s="16" t="s">
        <v>202</v>
      </c>
      <c r="D22119" s="17">
        <v>0</v>
      </c>
      <c r="E22119" s="17">
        <v>0</v>
      </c>
      <c r="F22119" s="17">
        <v>4</v>
      </c>
      <c r="G22119" s="17">
        <v>0</v>
      </c>
      <c r="H22119" s="17">
        <v>4</v>
      </c>
    </row>
    <row r="22120" spans="1:8">
      <c r="A22120" s="15">
        <v>22115</v>
      </c>
      <c r="B22120" s="16" t="s">
        <v>86</v>
      </c>
      <c r="C22120" s="16" t="s">
        <v>203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86</v>
      </c>
      <c r="C22121" s="16" t="s">
        <v>204</v>
      </c>
      <c r="D22121" s="17">
        <v>0</v>
      </c>
      <c r="E22121" s="17">
        <v>0</v>
      </c>
      <c r="F22121" s="17">
        <v>0</v>
      </c>
      <c r="G22121" s="17">
        <v>0</v>
      </c>
      <c r="H22121" s="17">
        <v>3</v>
      </c>
    </row>
    <row r="22122" spans="1:8">
      <c r="A22122" s="15">
        <v>22117</v>
      </c>
      <c r="B22122" s="16" t="s">
        <v>86</v>
      </c>
      <c r="C22122" s="16" t="s">
        <v>205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86</v>
      </c>
      <c r="C22123" s="16" t="s">
        <v>356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86</v>
      </c>
      <c r="C22124" s="16" t="s">
        <v>206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86</v>
      </c>
      <c r="C22125" s="16" t="s">
        <v>207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86</v>
      </c>
      <c r="C22126" s="16" t="s">
        <v>208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86</v>
      </c>
      <c r="C22127" s="16" t="s">
        <v>209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86</v>
      </c>
      <c r="C22128" s="16" t="s">
        <v>357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86</v>
      </c>
      <c r="C22129" s="16" t="s">
        <v>358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86</v>
      </c>
      <c r="C22130" s="16" t="s">
        <v>359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86</v>
      </c>
      <c r="C22131" s="16" t="s">
        <v>210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86</v>
      </c>
      <c r="C22132" s="16" t="s">
        <v>360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86</v>
      </c>
      <c r="C22133" s="16" t="s">
        <v>211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86</v>
      </c>
      <c r="C22134" s="16" t="s">
        <v>212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86</v>
      </c>
      <c r="C22135" s="16" t="s">
        <v>213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86</v>
      </c>
      <c r="C22136" s="16" t="s">
        <v>214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86</v>
      </c>
      <c r="C22137" s="16" t="s">
        <v>215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86</v>
      </c>
      <c r="C22138" s="16" t="s">
        <v>216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86</v>
      </c>
      <c r="C22139" s="16" t="s">
        <v>217</v>
      </c>
      <c r="D22139" s="17">
        <v>0</v>
      </c>
      <c r="E22139" s="17">
        <v>0</v>
      </c>
      <c r="F22139" s="17">
        <v>0</v>
      </c>
      <c r="G22139" s="17">
        <v>0</v>
      </c>
      <c r="H22139" s="17">
        <v>0</v>
      </c>
    </row>
    <row r="22140" spans="1:8">
      <c r="A22140" s="15">
        <v>22135</v>
      </c>
      <c r="B22140" s="16" t="s">
        <v>86</v>
      </c>
      <c r="C22140" s="16" t="s">
        <v>218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86</v>
      </c>
      <c r="C22141" s="16" t="s">
        <v>219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86</v>
      </c>
      <c r="C22142" s="16" t="s">
        <v>361</v>
      </c>
      <c r="D22142" s="17">
        <v>0</v>
      </c>
      <c r="E22142" s="17">
        <v>0</v>
      </c>
      <c r="F22142" s="17">
        <v>0</v>
      </c>
      <c r="G22142" s="17">
        <v>0</v>
      </c>
      <c r="H22142" s="17">
        <v>0</v>
      </c>
    </row>
    <row r="22143" spans="1:8">
      <c r="A22143" s="15">
        <v>22138</v>
      </c>
      <c r="B22143" s="16" t="s">
        <v>86</v>
      </c>
      <c r="C22143" s="16" t="s">
        <v>220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86</v>
      </c>
      <c r="C22144" s="16" t="s">
        <v>221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86</v>
      </c>
      <c r="C22145" s="16" t="s">
        <v>222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86</v>
      </c>
      <c r="C22146" s="16" t="s">
        <v>223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86</v>
      </c>
      <c r="C22147" s="16" t="s">
        <v>224</v>
      </c>
      <c r="D22147" s="17">
        <v>0</v>
      </c>
      <c r="E22147" s="17">
        <v>0</v>
      </c>
      <c r="F22147" s="17">
        <v>0</v>
      </c>
      <c r="G22147" s="17">
        <v>0</v>
      </c>
      <c r="H22147" s="17">
        <v>0</v>
      </c>
    </row>
    <row r="22148" spans="1:8">
      <c r="A22148" s="15">
        <v>22143</v>
      </c>
      <c r="B22148" s="16" t="s">
        <v>86</v>
      </c>
      <c r="C22148" s="16" t="s">
        <v>225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86</v>
      </c>
      <c r="C22149" s="16" t="s">
        <v>226</v>
      </c>
      <c r="D22149" s="17">
        <v>0</v>
      </c>
      <c r="E22149" s="17">
        <v>0</v>
      </c>
      <c r="F22149" s="17">
        <v>0</v>
      </c>
      <c r="G22149" s="17">
        <v>0</v>
      </c>
      <c r="H22149" s="17">
        <v>7</v>
      </c>
    </row>
    <row r="22150" spans="1:8">
      <c r="A22150" s="15">
        <v>22145</v>
      </c>
      <c r="B22150" s="16" t="s">
        <v>86</v>
      </c>
      <c r="C22150" s="16" t="s">
        <v>227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86</v>
      </c>
      <c r="C22151" s="16" t="s">
        <v>228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86</v>
      </c>
      <c r="C22152" s="16" t="s">
        <v>373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86</v>
      </c>
      <c r="C22153" s="16" t="s">
        <v>229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86</v>
      </c>
      <c r="C22154" s="16" t="s">
        <v>230</v>
      </c>
      <c r="D22154" s="17">
        <v>0</v>
      </c>
      <c r="E22154" s="17">
        <v>0</v>
      </c>
      <c r="F22154" s="17">
        <v>0</v>
      </c>
      <c r="G22154" s="17">
        <v>3</v>
      </c>
      <c r="H22154" s="17">
        <v>4</v>
      </c>
    </row>
    <row r="22155" spans="1:8">
      <c r="A22155" s="15">
        <v>22150</v>
      </c>
      <c r="B22155" s="16" t="s">
        <v>86</v>
      </c>
      <c r="C22155" s="16" t="s">
        <v>231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86</v>
      </c>
      <c r="C22156" s="16" t="s">
        <v>232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86</v>
      </c>
      <c r="C22157" s="16" t="s">
        <v>233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86</v>
      </c>
      <c r="C22158" s="16" t="s">
        <v>362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86</v>
      </c>
      <c r="C22159" s="16" t="s">
        <v>234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86</v>
      </c>
      <c r="C22160" s="16" t="s">
        <v>235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86</v>
      </c>
      <c r="C22161" s="16" t="s">
        <v>236</v>
      </c>
      <c r="D22161" s="17">
        <v>0</v>
      </c>
      <c r="E22161" s="17">
        <v>0</v>
      </c>
      <c r="F22161" s="17">
        <v>0</v>
      </c>
      <c r="G22161" s="17">
        <v>0</v>
      </c>
      <c r="H22161" s="17">
        <v>0</v>
      </c>
    </row>
    <row r="22162" spans="1:8">
      <c r="A22162" s="15">
        <v>22157</v>
      </c>
      <c r="B22162" s="16" t="s">
        <v>86</v>
      </c>
      <c r="C22162" s="16" t="s">
        <v>237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86</v>
      </c>
      <c r="C22163" s="16" t="s">
        <v>238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86</v>
      </c>
      <c r="C22164" s="16" t="s">
        <v>239</v>
      </c>
      <c r="D22164" s="17">
        <v>0</v>
      </c>
      <c r="E22164" s="17">
        <v>0</v>
      </c>
      <c r="F22164" s="17">
        <v>0</v>
      </c>
      <c r="G22164" s="17">
        <v>0</v>
      </c>
      <c r="H22164" s="17">
        <v>0</v>
      </c>
    </row>
    <row r="22165" spans="1:8">
      <c r="A22165" s="15">
        <v>22160</v>
      </c>
      <c r="B22165" s="16" t="s">
        <v>86</v>
      </c>
      <c r="C22165" s="16" t="s">
        <v>374</v>
      </c>
      <c r="D22165" s="17">
        <v>0</v>
      </c>
      <c r="E22165" s="17">
        <v>0</v>
      </c>
      <c r="F22165" s="17">
        <v>0</v>
      </c>
      <c r="G22165" s="17">
        <v>0</v>
      </c>
      <c r="H22165" s="17">
        <v>0</v>
      </c>
    </row>
    <row r="22166" spans="1:8">
      <c r="A22166" s="15">
        <v>22161</v>
      </c>
      <c r="B22166" s="16" t="s">
        <v>86</v>
      </c>
      <c r="C22166" s="16" t="s">
        <v>240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86</v>
      </c>
      <c r="C22167" s="16" t="s">
        <v>241</v>
      </c>
      <c r="D22167" s="17">
        <v>0</v>
      </c>
      <c r="E22167" s="17">
        <v>0</v>
      </c>
      <c r="F22167" s="17">
        <v>0</v>
      </c>
      <c r="G22167" s="17">
        <v>0</v>
      </c>
      <c r="H22167" s="17">
        <v>0</v>
      </c>
    </row>
    <row r="22168" spans="1:8">
      <c r="A22168" s="15">
        <v>22163</v>
      </c>
      <c r="B22168" s="16" t="s">
        <v>86</v>
      </c>
      <c r="C22168" s="16" t="s">
        <v>382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86</v>
      </c>
      <c r="C22169" s="16" t="s">
        <v>242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86</v>
      </c>
      <c r="C22170" s="16" t="s">
        <v>243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86</v>
      </c>
      <c r="C22171" s="16" t="s">
        <v>244</v>
      </c>
      <c r="D22171" s="17">
        <v>0</v>
      </c>
      <c r="E22171" s="17">
        <v>5</v>
      </c>
      <c r="F22171" s="17">
        <v>6</v>
      </c>
      <c r="G22171" s="17">
        <v>0</v>
      </c>
      <c r="H22171" s="17">
        <v>4</v>
      </c>
    </row>
    <row r="22172" spans="1:8">
      <c r="A22172" s="15">
        <v>22167</v>
      </c>
      <c r="B22172" s="16" t="s">
        <v>86</v>
      </c>
      <c r="C22172" s="16" t="s">
        <v>245</v>
      </c>
      <c r="D22172" s="17">
        <v>0</v>
      </c>
      <c r="E22172" s="17">
        <v>0</v>
      </c>
      <c r="F22172" s="17">
        <v>4</v>
      </c>
      <c r="G22172" s="17">
        <v>11</v>
      </c>
      <c r="H22172" s="17">
        <v>24</v>
      </c>
    </row>
    <row r="22173" spans="1:8">
      <c r="A22173" s="15">
        <v>22168</v>
      </c>
      <c r="B22173" s="16" t="s">
        <v>86</v>
      </c>
      <c r="C22173" s="16" t="s">
        <v>246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86</v>
      </c>
      <c r="C22174" s="16" t="s">
        <v>247</v>
      </c>
      <c r="D22174" s="17">
        <v>5</v>
      </c>
      <c r="E22174" s="17">
        <v>0</v>
      </c>
      <c r="F22174" s="17">
        <v>27</v>
      </c>
      <c r="G22174" s="17">
        <v>11</v>
      </c>
      <c r="H22174" s="17">
        <v>43</v>
      </c>
    </row>
    <row r="22175" spans="1:8">
      <c r="A22175" s="15">
        <v>22170</v>
      </c>
      <c r="B22175" s="16" t="s">
        <v>86</v>
      </c>
      <c r="C22175" s="16" t="s">
        <v>248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86</v>
      </c>
      <c r="C22176" s="16" t="s">
        <v>249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86</v>
      </c>
      <c r="C22177" s="16" t="s">
        <v>250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86</v>
      </c>
      <c r="C22178" s="16" t="s">
        <v>251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86</v>
      </c>
      <c r="C22179" s="16" t="s">
        <v>252</v>
      </c>
      <c r="D22179" s="17">
        <v>0</v>
      </c>
      <c r="E22179" s="17">
        <v>0</v>
      </c>
      <c r="F22179" s="17">
        <v>0</v>
      </c>
      <c r="G22179" s="17">
        <v>0</v>
      </c>
      <c r="H22179" s="17">
        <v>0</v>
      </c>
    </row>
    <row r="22180" spans="1:8">
      <c r="A22180" s="15">
        <v>22175</v>
      </c>
      <c r="B22180" s="16" t="s">
        <v>86</v>
      </c>
      <c r="C22180" s="16" t="s">
        <v>253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86</v>
      </c>
      <c r="C22181" s="16" t="s">
        <v>254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86</v>
      </c>
      <c r="C22182" s="16" t="s">
        <v>255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86</v>
      </c>
      <c r="C22183" s="16" t="s">
        <v>256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86</v>
      </c>
      <c r="C22184" s="16" t="s">
        <v>257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86</v>
      </c>
      <c r="C22185" s="16" t="s">
        <v>258</v>
      </c>
      <c r="D22185" s="17">
        <v>0</v>
      </c>
      <c r="E22185" s="17">
        <v>0</v>
      </c>
      <c r="F22185" s="17">
        <v>0</v>
      </c>
      <c r="G22185" s="17">
        <v>4</v>
      </c>
      <c r="H22185" s="17">
        <v>4</v>
      </c>
    </row>
    <row r="22186" spans="1:8">
      <c r="A22186" s="15">
        <v>22181</v>
      </c>
      <c r="B22186" s="16" t="s">
        <v>86</v>
      </c>
      <c r="C22186" s="16" t="s">
        <v>259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86</v>
      </c>
      <c r="C22187" s="16" t="s">
        <v>260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86</v>
      </c>
      <c r="C22188" s="16" t="s">
        <v>261</v>
      </c>
      <c r="D22188" s="17">
        <v>0</v>
      </c>
      <c r="E22188" s="17">
        <v>0</v>
      </c>
      <c r="F22188" s="17">
        <v>0</v>
      </c>
      <c r="G22188" s="17">
        <v>0</v>
      </c>
      <c r="H22188" s="17">
        <v>0</v>
      </c>
    </row>
    <row r="22189" spans="1:8">
      <c r="A22189" s="15">
        <v>22184</v>
      </c>
      <c r="B22189" s="16" t="s">
        <v>86</v>
      </c>
      <c r="C22189" s="16" t="s">
        <v>262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86</v>
      </c>
      <c r="C22190" s="16" t="s">
        <v>263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86</v>
      </c>
      <c r="C22191" s="16" t="s">
        <v>264</v>
      </c>
      <c r="D22191" s="17">
        <v>0</v>
      </c>
      <c r="E22191" s="17">
        <v>0</v>
      </c>
      <c r="F22191" s="17">
        <v>0</v>
      </c>
      <c r="G22191" s="17">
        <v>0</v>
      </c>
      <c r="H22191" s="17">
        <v>0</v>
      </c>
    </row>
    <row r="22192" spans="1:8">
      <c r="A22192" s="15">
        <v>22187</v>
      </c>
      <c r="B22192" s="16" t="s">
        <v>86</v>
      </c>
      <c r="C22192" s="16" t="s">
        <v>265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86</v>
      </c>
      <c r="C22193" s="16" t="s">
        <v>266</v>
      </c>
      <c r="D22193" s="17">
        <v>0</v>
      </c>
      <c r="E22193" s="17">
        <v>0</v>
      </c>
      <c r="F22193" s="17">
        <v>7</v>
      </c>
      <c r="G22193" s="17">
        <v>0</v>
      </c>
      <c r="H22193" s="17">
        <v>5</v>
      </c>
    </row>
    <row r="22194" spans="1:8">
      <c r="A22194" s="15">
        <v>22189</v>
      </c>
      <c r="B22194" s="16" t="s">
        <v>86</v>
      </c>
      <c r="C22194" s="16" t="s">
        <v>267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86</v>
      </c>
      <c r="C22195" s="16" t="s">
        <v>268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86</v>
      </c>
      <c r="C22196" s="16" t="s">
        <v>269</v>
      </c>
      <c r="D22196" s="17">
        <v>3</v>
      </c>
      <c r="E22196" s="17">
        <v>3</v>
      </c>
      <c r="F22196" s="17">
        <v>7</v>
      </c>
      <c r="G22196" s="17">
        <v>6</v>
      </c>
      <c r="H22196" s="17">
        <v>18</v>
      </c>
    </row>
    <row r="22197" spans="1:8">
      <c r="A22197" s="15">
        <v>22192</v>
      </c>
      <c r="B22197" s="16" t="s">
        <v>86</v>
      </c>
      <c r="C22197" s="16" t="s">
        <v>363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86</v>
      </c>
      <c r="C22198" s="16" t="s">
        <v>270</v>
      </c>
      <c r="D22198" s="17">
        <v>0</v>
      </c>
      <c r="E22198" s="17">
        <v>0</v>
      </c>
      <c r="F22198" s="17">
        <v>3</v>
      </c>
      <c r="G22198" s="17">
        <v>0</v>
      </c>
      <c r="H22198" s="17">
        <v>9</v>
      </c>
    </row>
    <row r="22199" spans="1:8">
      <c r="A22199" s="15">
        <v>22194</v>
      </c>
      <c r="B22199" s="16" t="s">
        <v>86</v>
      </c>
      <c r="C22199" s="16" t="s">
        <v>271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86</v>
      </c>
      <c r="C22200" s="16" t="s">
        <v>272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86</v>
      </c>
      <c r="C22201" s="16" t="s">
        <v>273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86</v>
      </c>
      <c r="C22202" s="16" t="s">
        <v>274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86</v>
      </c>
      <c r="C22203" s="16" t="s">
        <v>275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86</v>
      </c>
      <c r="C22204" s="16" t="s">
        <v>276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86</v>
      </c>
      <c r="C22205" s="16" t="s">
        <v>277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86</v>
      </c>
      <c r="C22206" s="16" t="s">
        <v>278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86</v>
      </c>
      <c r="C22207" s="16" t="s">
        <v>364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86</v>
      </c>
      <c r="C22208" s="16" t="s">
        <v>279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86</v>
      </c>
      <c r="C22209" s="16" t="s">
        <v>280</v>
      </c>
      <c r="D22209" s="17">
        <v>0</v>
      </c>
      <c r="E22209" s="17">
        <v>0</v>
      </c>
      <c r="F22209" s="17">
        <v>8</v>
      </c>
      <c r="G22209" s="17">
        <v>3</v>
      </c>
      <c r="H22209" s="17">
        <v>6</v>
      </c>
    </row>
    <row r="22210" spans="1:8">
      <c r="A22210" s="15">
        <v>22205</v>
      </c>
      <c r="B22210" s="16" t="s">
        <v>86</v>
      </c>
      <c r="C22210" s="16" t="s">
        <v>281</v>
      </c>
      <c r="D22210" s="17">
        <v>0</v>
      </c>
      <c r="E22210" s="17">
        <v>0</v>
      </c>
      <c r="F22210" s="17">
        <v>0</v>
      </c>
      <c r="G22210" s="17">
        <v>0</v>
      </c>
      <c r="H22210" s="17">
        <v>0</v>
      </c>
    </row>
    <row r="22211" spans="1:8">
      <c r="A22211" s="15">
        <v>22206</v>
      </c>
      <c r="B22211" s="16" t="s">
        <v>86</v>
      </c>
      <c r="C22211" s="16" t="s">
        <v>282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86</v>
      </c>
      <c r="C22212" s="16" t="s">
        <v>283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86</v>
      </c>
      <c r="C22213" s="16" t="s">
        <v>284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86</v>
      </c>
      <c r="C22214" s="16" t="s">
        <v>285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86</v>
      </c>
      <c r="C22215" s="16" t="s">
        <v>375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86</v>
      </c>
      <c r="C22216" s="16" t="s">
        <v>286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86</v>
      </c>
      <c r="C22217" s="16" t="s">
        <v>287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86</v>
      </c>
      <c r="C22218" s="16" t="s">
        <v>288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86</v>
      </c>
      <c r="C22219" s="16" t="s">
        <v>289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86</v>
      </c>
      <c r="C22220" s="16" t="s">
        <v>290</v>
      </c>
      <c r="D22220" s="17">
        <v>0</v>
      </c>
      <c r="E22220" s="17">
        <v>0</v>
      </c>
      <c r="F22220" s="17">
        <v>6</v>
      </c>
      <c r="G22220" s="17">
        <v>5</v>
      </c>
      <c r="H22220" s="17">
        <v>3</v>
      </c>
    </row>
    <row r="22221" spans="1:8">
      <c r="A22221" s="15">
        <v>22216</v>
      </c>
      <c r="B22221" s="16" t="s">
        <v>86</v>
      </c>
      <c r="C22221" s="16" t="s">
        <v>291</v>
      </c>
      <c r="D22221" s="17">
        <v>0</v>
      </c>
      <c r="E22221" s="17">
        <v>0</v>
      </c>
      <c r="F22221" s="17">
        <v>0</v>
      </c>
      <c r="G22221" s="17">
        <v>0</v>
      </c>
      <c r="H22221" s="17">
        <v>0</v>
      </c>
    </row>
    <row r="22222" spans="1:8">
      <c r="A22222" s="15">
        <v>22217</v>
      </c>
      <c r="B22222" s="16" t="s">
        <v>86</v>
      </c>
      <c r="C22222" s="16" t="s">
        <v>292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86</v>
      </c>
      <c r="C22223" s="16" t="s">
        <v>293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86</v>
      </c>
      <c r="C22224" s="16" t="s">
        <v>365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86</v>
      </c>
      <c r="C22225" s="16" t="s">
        <v>294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86</v>
      </c>
      <c r="C22226" s="16" t="s">
        <v>295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86</v>
      </c>
      <c r="C22227" s="16" t="s">
        <v>296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86</v>
      </c>
      <c r="C22228" s="16" t="s">
        <v>297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86</v>
      </c>
      <c r="C22229" s="16" t="s">
        <v>298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86</v>
      </c>
      <c r="C22230" s="16" t="s">
        <v>299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86</v>
      </c>
      <c r="C22231" s="16" t="s">
        <v>300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86</v>
      </c>
      <c r="C22232" s="16" t="s">
        <v>301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86</v>
      </c>
      <c r="C22233" s="16" t="s">
        <v>366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86</v>
      </c>
      <c r="C22234" s="16" t="s">
        <v>302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86</v>
      </c>
      <c r="C22235" s="16" t="s">
        <v>383</v>
      </c>
      <c r="D22235" s="17">
        <v>0</v>
      </c>
      <c r="E22235" s="17">
        <v>0</v>
      </c>
      <c r="F22235" s="17">
        <v>0</v>
      </c>
      <c r="G22235" s="17">
        <v>0</v>
      </c>
      <c r="H22235" s="17">
        <v>0</v>
      </c>
    </row>
    <row r="22236" spans="1:8">
      <c r="A22236" s="15">
        <v>22231</v>
      </c>
      <c r="B22236" s="16" t="s">
        <v>86</v>
      </c>
      <c r="C22236" s="16" t="s">
        <v>384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86</v>
      </c>
      <c r="C22237" s="16" t="s">
        <v>385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86</v>
      </c>
      <c r="C22238" s="16" t="s">
        <v>386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86</v>
      </c>
      <c r="C22239" s="16" t="s">
        <v>387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86</v>
      </c>
      <c r="C22240" s="16" t="s">
        <v>303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86</v>
      </c>
      <c r="C22241" s="16" t="s">
        <v>304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86</v>
      </c>
      <c r="C22242" s="16" t="s">
        <v>376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86</v>
      </c>
      <c r="C22243" s="16" t="s">
        <v>305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86</v>
      </c>
      <c r="C22244" s="16" t="s">
        <v>306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86</v>
      </c>
      <c r="C22245" s="16" t="s">
        <v>307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86</v>
      </c>
      <c r="C22246" s="16" t="s">
        <v>308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86</v>
      </c>
      <c r="C22247" s="16" t="s">
        <v>309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86</v>
      </c>
      <c r="C22248" s="16" t="s">
        <v>310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86</v>
      </c>
      <c r="C22249" s="16" t="s">
        <v>311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86</v>
      </c>
      <c r="C22250" s="16" t="s">
        <v>312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86</v>
      </c>
      <c r="C22251" s="16" t="s">
        <v>313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86</v>
      </c>
      <c r="C22252" s="16" t="s">
        <v>314</v>
      </c>
      <c r="D22252" s="17">
        <v>3</v>
      </c>
      <c r="E22252" s="17">
        <v>0</v>
      </c>
      <c r="F22252" s="17">
        <v>0</v>
      </c>
      <c r="G22252" s="17">
        <v>0</v>
      </c>
      <c r="H22252" s="17">
        <v>3</v>
      </c>
    </row>
    <row r="22253" spans="1:8">
      <c r="A22253" s="15">
        <v>22248</v>
      </c>
      <c r="B22253" s="16" t="s">
        <v>86</v>
      </c>
      <c r="C22253" s="16" t="s">
        <v>388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86</v>
      </c>
      <c r="C22254" s="16" t="s">
        <v>367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86</v>
      </c>
      <c r="C22255" s="16" t="s">
        <v>315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86</v>
      </c>
      <c r="C22256" s="16" t="s">
        <v>316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86</v>
      </c>
      <c r="C22257" s="16" t="s">
        <v>317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86</v>
      </c>
      <c r="C22258" s="16" t="s">
        <v>318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86</v>
      </c>
      <c r="C22259" s="16" t="s">
        <v>319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86</v>
      </c>
      <c r="C22260" s="16" t="s">
        <v>320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86</v>
      </c>
      <c r="C22261" s="16" t="s">
        <v>321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86</v>
      </c>
      <c r="C22262" s="16" t="s">
        <v>377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86</v>
      </c>
      <c r="C22263" s="16" t="s">
        <v>322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0</v>
      </c>
    </row>
    <row r="22264" spans="1:8">
      <c r="A22264" s="15">
        <v>22259</v>
      </c>
      <c r="B22264" s="16" t="s">
        <v>86</v>
      </c>
      <c r="C22264" s="16" t="s">
        <v>323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4</v>
      </c>
    </row>
    <row r="22265" spans="1:8">
      <c r="A22265" s="15">
        <v>22260</v>
      </c>
      <c r="B22265" s="16" t="s">
        <v>86</v>
      </c>
      <c r="C22265" s="16" t="s">
        <v>324</v>
      </c>
      <c r="D22265" s="17">
        <v>0</v>
      </c>
      <c r="E22265" s="17">
        <v>0</v>
      </c>
      <c r="F22265" s="17">
        <v>0</v>
      </c>
      <c r="G22265" s="17">
        <v>0</v>
      </c>
      <c r="H22265" s="17">
        <v>0</v>
      </c>
    </row>
    <row r="22266" spans="1:8">
      <c r="A22266" s="15">
        <v>22261</v>
      </c>
      <c r="B22266" s="16" t="s">
        <v>86</v>
      </c>
      <c r="C22266" s="16" t="s">
        <v>325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86</v>
      </c>
      <c r="C22267" s="16" t="s">
        <v>368</v>
      </c>
      <c r="D22267" s="17">
        <v>0</v>
      </c>
      <c r="E22267" s="17">
        <v>0</v>
      </c>
      <c r="F22267" s="17">
        <v>0</v>
      </c>
      <c r="G22267" s="17">
        <v>0</v>
      </c>
      <c r="H22267" s="17">
        <v>0</v>
      </c>
    </row>
    <row r="22268" spans="1:8">
      <c r="A22268" s="15">
        <v>22263</v>
      </c>
      <c r="B22268" s="16" t="s">
        <v>86</v>
      </c>
      <c r="C22268" s="16" t="s">
        <v>326</v>
      </c>
      <c r="D22268" s="17">
        <v>0</v>
      </c>
      <c r="E22268" s="17">
        <v>0</v>
      </c>
      <c r="F22268" s="17">
        <v>3</v>
      </c>
      <c r="G22268" s="17">
        <v>3</v>
      </c>
      <c r="H22268" s="17">
        <v>9</v>
      </c>
    </row>
    <row r="22269" spans="1:8">
      <c r="A22269" s="15">
        <v>22264</v>
      </c>
      <c r="B22269" s="16" t="s">
        <v>86</v>
      </c>
      <c r="C22269" s="16" t="s">
        <v>327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86</v>
      </c>
      <c r="C22270" s="16" t="s">
        <v>328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86</v>
      </c>
      <c r="C22271" s="16" t="s">
        <v>329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86</v>
      </c>
      <c r="C22272" s="16" t="s">
        <v>379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86</v>
      </c>
      <c r="C22273" s="16" t="s">
        <v>369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86</v>
      </c>
      <c r="C22274" s="16" t="s">
        <v>389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86</v>
      </c>
      <c r="C22275" s="16" t="s">
        <v>390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86</v>
      </c>
      <c r="C22276" s="16" t="s">
        <v>330</v>
      </c>
      <c r="D22276" s="17">
        <v>0</v>
      </c>
      <c r="E22276" s="17">
        <v>0</v>
      </c>
      <c r="F22276" s="17">
        <v>0</v>
      </c>
      <c r="G22276" s="17">
        <v>0</v>
      </c>
      <c r="H22276" s="17">
        <v>3</v>
      </c>
    </row>
    <row r="22277" spans="1:8">
      <c r="A22277" s="15">
        <v>22272</v>
      </c>
      <c r="B22277" s="16" t="s">
        <v>86</v>
      </c>
      <c r="C22277" s="16" t="s">
        <v>391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86</v>
      </c>
      <c r="C22278" s="16" t="s">
        <v>392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86</v>
      </c>
      <c r="C22279" s="16" t="s">
        <v>393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86</v>
      </c>
      <c r="C22280" s="16" t="s">
        <v>331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86</v>
      </c>
      <c r="C22281" s="16" t="s">
        <v>394</v>
      </c>
      <c r="D22281" s="17">
        <v>1056</v>
      </c>
      <c r="E22281" s="17">
        <v>647</v>
      </c>
      <c r="F22281" s="17">
        <v>3146</v>
      </c>
      <c r="G22281" s="17">
        <v>1830</v>
      </c>
      <c r="H22281" s="17">
        <v>6675</v>
      </c>
    </row>
    <row r="22282" spans="1:8">
      <c r="A22282" s="15">
        <v>22277</v>
      </c>
      <c r="B22282" s="16" t="s">
        <v>86</v>
      </c>
      <c r="C22282" s="16" t="s">
        <v>332</v>
      </c>
      <c r="D22282" s="17">
        <v>0</v>
      </c>
      <c r="E22282" s="17">
        <v>0</v>
      </c>
      <c r="F22282" s="17">
        <v>0</v>
      </c>
      <c r="G22282" s="17">
        <v>0</v>
      </c>
      <c r="H22282" s="17">
        <v>0</v>
      </c>
    </row>
    <row r="22283" spans="1:8">
      <c r="A22283" s="15">
        <v>22278</v>
      </c>
      <c r="B22283" s="16" t="s">
        <v>86</v>
      </c>
      <c r="C22283" s="16" t="s">
        <v>333</v>
      </c>
      <c r="D22283" s="17">
        <v>0</v>
      </c>
      <c r="E22283" s="17">
        <v>0</v>
      </c>
      <c r="F22283" s="17">
        <v>0</v>
      </c>
      <c r="G22283" s="17">
        <v>0</v>
      </c>
      <c r="H22283" s="17">
        <v>0</v>
      </c>
    </row>
    <row r="22284" spans="1:8">
      <c r="A22284" s="15">
        <v>22279</v>
      </c>
      <c r="B22284" s="16" t="s">
        <v>337</v>
      </c>
      <c r="C22284" s="16" t="s">
        <v>97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337</v>
      </c>
      <c r="C22285" s="16" t="s">
        <v>347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337</v>
      </c>
      <c r="C22286" s="16" t="s">
        <v>98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337</v>
      </c>
      <c r="C22287" s="16" t="s">
        <v>99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337</v>
      </c>
      <c r="C22288" s="16" t="s">
        <v>100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337</v>
      </c>
      <c r="C22289" s="16" t="s">
        <v>101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337</v>
      </c>
      <c r="C22290" s="16" t="s">
        <v>102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337</v>
      </c>
      <c r="C22291" s="16" t="s">
        <v>103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337</v>
      </c>
      <c r="C22292" s="16" t="s">
        <v>104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337</v>
      </c>
      <c r="C22293" s="16" t="s">
        <v>105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337</v>
      </c>
      <c r="C22294" s="16" t="s">
        <v>106</v>
      </c>
      <c r="D22294" s="17">
        <v>0</v>
      </c>
      <c r="E22294" s="17">
        <v>0</v>
      </c>
      <c r="F22294" s="17">
        <v>0</v>
      </c>
      <c r="G22294" s="17">
        <v>0</v>
      </c>
      <c r="H22294" s="17">
        <v>0</v>
      </c>
    </row>
    <row r="22295" spans="1:8">
      <c r="A22295" s="15">
        <v>22290</v>
      </c>
      <c r="B22295" s="16" t="s">
        <v>337</v>
      </c>
      <c r="C22295" s="16" t="s">
        <v>107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337</v>
      </c>
      <c r="C22296" s="16" t="s">
        <v>108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337</v>
      </c>
      <c r="C22297" s="16" t="s">
        <v>109</v>
      </c>
      <c r="D22297" s="17">
        <v>0</v>
      </c>
      <c r="E22297" s="17">
        <v>0</v>
      </c>
      <c r="F22297" s="17">
        <v>0</v>
      </c>
      <c r="G22297" s="17">
        <v>0</v>
      </c>
      <c r="H22297" s="17">
        <v>0</v>
      </c>
    </row>
    <row r="22298" spans="1:8">
      <c r="A22298" s="15">
        <v>22293</v>
      </c>
      <c r="B22298" s="16" t="s">
        <v>337</v>
      </c>
      <c r="C22298" s="16" t="s">
        <v>110</v>
      </c>
      <c r="D22298" s="17">
        <v>96</v>
      </c>
      <c r="E22298" s="17">
        <v>86</v>
      </c>
      <c r="F22298" s="17">
        <v>264</v>
      </c>
      <c r="G22298" s="17">
        <v>46</v>
      </c>
      <c r="H22298" s="17">
        <v>489</v>
      </c>
    </row>
    <row r="22299" spans="1:8">
      <c r="A22299" s="15">
        <v>22294</v>
      </c>
      <c r="B22299" s="16" t="s">
        <v>337</v>
      </c>
      <c r="C22299" s="16" t="s">
        <v>348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337</v>
      </c>
      <c r="C22300" s="16" t="s">
        <v>111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337</v>
      </c>
      <c r="C22301" s="16" t="s">
        <v>112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337</v>
      </c>
      <c r="C22302" s="16" t="s">
        <v>113</v>
      </c>
      <c r="D22302" s="17">
        <v>0</v>
      </c>
      <c r="E22302" s="17">
        <v>0</v>
      </c>
      <c r="F22302" s="17">
        <v>6</v>
      </c>
      <c r="G22302" s="17">
        <v>0</v>
      </c>
      <c r="H22302" s="17">
        <v>8</v>
      </c>
    </row>
    <row r="22303" spans="1:8">
      <c r="A22303" s="15">
        <v>22298</v>
      </c>
      <c r="B22303" s="16" t="s">
        <v>337</v>
      </c>
      <c r="C22303" s="16" t="s">
        <v>114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337</v>
      </c>
      <c r="C22304" s="16" t="s">
        <v>115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337</v>
      </c>
      <c r="C22305" s="16" t="s">
        <v>116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337</v>
      </c>
      <c r="C22306" s="16" t="s">
        <v>117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337</v>
      </c>
      <c r="C22307" s="16" t="s">
        <v>118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337</v>
      </c>
      <c r="C22308" s="16" t="s">
        <v>119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337</v>
      </c>
      <c r="C22309" s="16" t="s">
        <v>120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337</v>
      </c>
      <c r="C22310" s="16" t="s">
        <v>121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337</v>
      </c>
      <c r="C22311" s="16" t="s">
        <v>122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337</v>
      </c>
      <c r="C22312" s="16" t="s">
        <v>123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337</v>
      </c>
      <c r="C22313" s="16" t="s">
        <v>124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337</v>
      </c>
      <c r="C22314" s="16" t="s">
        <v>380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337</v>
      </c>
      <c r="C22315" s="16" t="s">
        <v>372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337</v>
      </c>
      <c r="C22316" s="16" t="s">
        <v>125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337</v>
      </c>
      <c r="C22317" s="16" t="s">
        <v>126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337</v>
      </c>
      <c r="C22318" s="16" t="s">
        <v>127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337</v>
      </c>
      <c r="C22319" s="16" t="s">
        <v>128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337</v>
      </c>
      <c r="C22320" s="16" t="s">
        <v>129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337</v>
      </c>
      <c r="C22321" s="16" t="s">
        <v>130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337</v>
      </c>
      <c r="C22322" s="16" t="s">
        <v>131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337</v>
      </c>
      <c r="C22323" s="16" t="s">
        <v>132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337</v>
      </c>
      <c r="C22324" s="16" t="s">
        <v>381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337</v>
      </c>
      <c r="C22325" s="16" t="s">
        <v>133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337</v>
      </c>
      <c r="C22326" s="16" t="s">
        <v>134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337</v>
      </c>
      <c r="C22327" s="16" t="s">
        <v>135</v>
      </c>
      <c r="D22327" s="17">
        <v>0</v>
      </c>
      <c r="E22327" s="17">
        <v>0</v>
      </c>
      <c r="F22327" s="17">
        <v>3</v>
      </c>
      <c r="G22327" s="17">
        <v>0</v>
      </c>
      <c r="H22327" s="17">
        <v>4</v>
      </c>
    </row>
    <row r="22328" spans="1:8">
      <c r="A22328" s="15">
        <v>22323</v>
      </c>
      <c r="B22328" s="16" t="s">
        <v>337</v>
      </c>
      <c r="C22328" s="16" t="s">
        <v>136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337</v>
      </c>
      <c r="C22329" s="16" t="s">
        <v>137</v>
      </c>
      <c r="D22329" s="17">
        <v>0</v>
      </c>
      <c r="E22329" s="17">
        <v>0</v>
      </c>
      <c r="F22329" s="17">
        <v>0</v>
      </c>
      <c r="G22329" s="17">
        <v>0</v>
      </c>
      <c r="H22329" s="17">
        <v>0</v>
      </c>
    </row>
    <row r="22330" spans="1:8">
      <c r="A22330" s="15">
        <v>22325</v>
      </c>
      <c r="B22330" s="16" t="s">
        <v>337</v>
      </c>
      <c r="C22330" s="16" t="s">
        <v>138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337</v>
      </c>
      <c r="C22331" s="16" t="s">
        <v>139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337</v>
      </c>
      <c r="C22332" s="16" t="s">
        <v>140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337</v>
      </c>
      <c r="C22333" s="16" t="s">
        <v>141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337</v>
      </c>
      <c r="C22334" s="16" t="s">
        <v>142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337</v>
      </c>
      <c r="C22335" s="16" t="s">
        <v>143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337</v>
      </c>
      <c r="C22336" s="16" t="s">
        <v>144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337</v>
      </c>
      <c r="C22337" s="16" t="s">
        <v>349</v>
      </c>
      <c r="D22337" s="17">
        <v>0</v>
      </c>
      <c r="E22337" s="17">
        <v>0</v>
      </c>
      <c r="F22337" s="17">
        <v>11</v>
      </c>
      <c r="G22337" s="17">
        <v>0</v>
      </c>
      <c r="H22337" s="17">
        <v>11</v>
      </c>
    </row>
    <row r="22338" spans="1:8">
      <c r="A22338" s="15">
        <v>22333</v>
      </c>
      <c r="B22338" s="16" t="s">
        <v>337</v>
      </c>
      <c r="C22338" s="16" t="s">
        <v>145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337</v>
      </c>
      <c r="C22339" s="16" t="s">
        <v>146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337</v>
      </c>
      <c r="C22340" s="16" t="s">
        <v>147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337</v>
      </c>
      <c r="C22341" s="16" t="s">
        <v>148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337</v>
      </c>
      <c r="C22342" s="16" t="s">
        <v>350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337</v>
      </c>
      <c r="C22343" s="16" t="s">
        <v>149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337</v>
      </c>
      <c r="C22344" s="16" t="s">
        <v>150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337</v>
      </c>
      <c r="C22345" s="16" t="s">
        <v>351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337</v>
      </c>
      <c r="C22346" s="16" t="s">
        <v>151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337</v>
      </c>
      <c r="C22347" s="16" t="s">
        <v>152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337</v>
      </c>
      <c r="C22348" s="16" t="s">
        <v>352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337</v>
      </c>
      <c r="C22349" s="16" t="s">
        <v>153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337</v>
      </c>
      <c r="C22350" s="16" t="s">
        <v>154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337</v>
      </c>
      <c r="C22351" s="16" t="s">
        <v>155</v>
      </c>
      <c r="D22351" s="17">
        <v>0</v>
      </c>
      <c r="E22351" s="17">
        <v>0</v>
      </c>
      <c r="F22351" s="17">
        <v>0</v>
      </c>
      <c r="G22351" s="17">
        <v>0</v>
      </c>
      <c r="H22351" s="17">
        <v>0</v>
      </c>
    </row>
    <row r="22352" spans="1:8">
      <c r="A22352" s="15">
        <v>22347</v>
      </c>
      <c r="B22352" s="16" t="s">
        <v>337</v>
      </c>
      <c r="C22352" s="16" t="s">
        <v>156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337</v>
      </c>
      <c r="C22353" s="16" t="s">
        <v>157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337</v>
      </c>
      <c r="C22354" s="16" t="s">
        <v>158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337</v>
      </c>
      <c r="C22355" s="16" t="s">
        <v>159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337</v>
      </c>
      <c r="C22356" s="16" t="s">
        <v>160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337</v>
      </c>
      <c r="C22357" s="16" t="s">
        <v>161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337</v>
      </c>
      <c r="C22358" s="16" t="s">
        <v>162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337</v>
      </c>
      <c r="C22359" s="16" t="s">
        <v>163</v>
      </c>
      <c r="D22359" s="17">
        <v>0</v>
      </c>
      <c r="E22359" s="17">
        <v>0</v>
      </c>
      <c r="F22359" s="17">
        <v>17</v>
      </c>
      <c r="G22359" s="17">
        <v>9</v>
      </c>
      <c r="H22359" s="17">
        <v>25</v>
      </c>
    </row>
    <row r="22360" spans="1:8">
      <c r="A22360" s="15">
        <v>22355</v>
      </c>
      <c r="B22360" s="16" t="s">
        <v>337</v>
      </c>
      <c r="C22360" s="16" t="s">
        <v>164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337</v>
      </c>
      <c r="C22361" s="16" t="s">
        <v>165</v>
      </c>
      <c r="D22361" s="17">
        <v>0</v>
      </c>
      <c r="E22361" s="17">
        <v>0</v>
      </c>
      <c r="F22361" s="17">
        <v>0</v>
      </c>
      <c r="G22361" s="17">
        <v>0</v>
      </c>
      <c r="H22361" s="17">
        <v>0</v>
      </c>
    </row>
    <row r="22362" spans="1:8">
      <c r="A22362" s="15">
        <v>22357</v>
      </c>
      <c r="B22362" s="16" t="s">
        <v>337</v>
      </c>
      <c r="C22362" s="16" t="s">
        <v>166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337</v>
      </c>
      <c r="C22363" s="16" t="s">
        <v>167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337</v>
      </c>
      <c r="C22364" s="16" t="s">
        <v>168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337</v>
      </c>
      <c r="C22365" s="16" t="s">
        <v>353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337</v>
      </c>
      <c r="C22366" s="16" t="s">
        <v>169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337</v>
      </c>
      <c r="C22367" s="16" t="s">
        <v>170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337</v>
      </c>
      <c r="C22368" s="16" t="s">
        <v>171</v>
      </c>
      <c r="D22368" s="17">
        <v>0</v>
      </c>
      <c r="E22368" s="17">
        <v>0</v>
      </c>
      <c r="F22368" s="17">
        <v>3</v>
      </c>
      <c r="G22368" s="17">
        <v>0</v>
      </c>
      <c r="H22368" s="17">
        <v>3</v>
      </c>
    </row>
    <row r="22369" spans="1:8">
      <c r="A22369" s="15">
        <v>22364</v>
      </c>
      <c r="B22369" s="16" t="s">
        <v>337</v>
      </c>
      <c r="C22369" s="16" t="s">
        <v>172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337</v>
      </c>
      <c r="C22370" s="16" t="s">
        <v>173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337</v>
      </c>
      <c r="C22371" s="16" t="s">
        <v>174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337</v>
      </c>
      <c r="C22372" s="16" t="s">
        <v>175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337</v>
      </c>
      <c r="C22373" s="16" t="s">
        <v>176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337</v>
      </c>
      <c r="C22374" s="16" t="s">
        <v>177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337</v>
      </c>
      <c r="C22375" s="16" t="s">
        <v>178</v>
      </c>
      <c r="D22375" s="17">
        <v>0</v>
      </c>
      <c r="E22375" s="17">
        <v>0</v>
      </c>
      <c r="F22375" s="17">
        <v>0</v>
      </c>
      <c r="G22375" s="17">
        <v>3</v>
      </c>
      <c r="H22375" s="17">
        <v>9</v>
      </c>
    </row>
    <row r="22376" spans="1:8">
      <c r="A22376" s="15">
        <v>22371</v>
      </c>
      <c r="B22376" s="16" t="s">
        <v>337</v>
      </c>
      <c r="C22376" s="16" t="s">
        <v>179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337</v>
      </c>
      <c r="C22377" s="16" t="s">
        <v>180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337</v>
      </c>
      <c r="C22378" s="16" t="s">
        <v>181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337</v>
      </c>
      <c r="C22379" s="16" t="s">
        <v>182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337</v>
      </c>
      <c r="C22380" s="16" t="s">
        <v>183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337</v>
      </c>
      <c r="C22381" s="16" t="s">
        <v>184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337</v>
      </c>
      <c r="C22382" s="16" t="s">
        <v>185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337</v>
      </c>
      <c r="C22383" s="16" t="s">
        <v>186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337</v>
      </c>
      <c r="C22384" s="16" t="s">
        <v>354</v>
      </c>
      <c r="D22384" s="17">
        <v>0</v>
      </c>
      <c r="E22384" s="17">
        <v>0</v>
      </c>
      <c r="F22384" s="17">
        <v>0</v>
      </c>
      <c r="G22384" s="17">
        <v>0</v>
      </c>
      <c r="H22384" s="17">
        <v>0</v>
      </c>
    </row>
    <row r="22385" spans="1:8">
      <c r="A22385" s="15">
        <v>22380</v>
      </c>
      <c r="B22385" s="16" t="s">
        <v>337</v>
      </c>
      <c r="C22385" s="16" t="s">
        <v>187</v>
      </c>
      <c r="D22385" s="17">
        <v>0</v>
      </c>
      <c r="E22385" s="17">
        <v>0</v>
      </c>
      <c r="F22385" s="17">
        <v>0</v>
      </c>
      <c r="G22385" s="17">
        <v>0</v>
      </c>
      <c r="H22385" s="17">
        <v>0</v>
      </c>
    </row>
    <row r="22386" spans="1:8">
      <c r="A22386" s="15">
        <v>22381</v>
      </c>
      <c r="B22386" s="16" t="s">
        <v>337</v>
      </c>
      <c r="C22386" s="16" t="s">
        <v>188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337</v>
      </c>
      <c r="C22387" s="16" t="s">
        <v>189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337</v>
      </c>
      <c r="C22388" s="16" t="s">
        <v>190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337</v>
      </c>
      <c r="C22389" s="16" t="s">
        <v>191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337</v>
      </c>
      <c r="C22390" s="16" t="s">
        <v>192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337</v>
      </c>
      <c r="C22391" s="16" t="s">
        <v>355</v>
      </c>
      <c r="D22391" s="17">
        <v>0</v>
      </c>
      <c r="E22391" s="17">
        <v>0</v>
      </c>
      <c r="F22391" s="17">
        <v>3</v>
      </c>
      <c r="G22391" s="17">
        <v>0</v>
      </c>
      <c r="H22391" s="17">
        <v>3</v>
      </c>
    </row>
    <row r="22392" spans="1:8">
      <c r="A22392" s="15">
        <v>22387</v>
      </c>
      <c r="B22392" s="16" t="s">
        <v>337</v>
      </c>
      <c r="C22392" s="16" t="s">
        <v>193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337</v>
      </c>
      <c r="C22393" s="16" t="s">
        <v>194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337</v>
      </c>
      <c r="C22394" s="16" t="s">
        <v>195</v>
      </c>
      <c r="D22394" s="17">
        <v>0</v>
      </c>
      <c r="E22394" s="17">
        <v>0</v>
      </c>
      <c r="F22394" s="17">
        <v>0</v>
      </c>
      <c r="G22394" s="17">
        <v>0</v>
      </c>
      <c r="H22394" s="17">
        <v>0</v>
      </c>
    </row>
    <row r="22395" spans="1:8">
      <c r="A22395" s="15">
        <v>22390</v>
      </c>
      <c r="B22395" s="16" t="s">
        <v>337</v>
      </c>
      <c r="C22395" s="16" t="s">
        <v>196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337</v>
      </c>
      <c r="C22396" s="16" t="s">
        <v>197</v>
      </c>
      <c r="D22396" s="17">
        <v>0</v>
      </c>
      <c r="E22396" s="17">
        <v>0</v>
      </c>
      <c r="F22396" s="17">
        <v>0</v>
      </c>
      <c r="G22396" s="17">
        <v>0</v>
      </c>
      <c r="H22396" s="17">
        <v>0</v>
      </c>
    </row>
    <row r="22397" spans="1:8">
      <c r="A22397" s="15">
        <v>22392</v>
      </c>
      <c r="B22397" s="16" t="s">
        <v>337</v>
      </c>
      <c r="C22397" s="16" t="s">
        <v>198</v>
      </c>
      <c r="D22397" s="17">
        <v>0</v>
      </c>
      <c r="E22397" s="17">
        <v>0</v>
      </c>
      <c r="F22397" s="17">
        <v>5</v>
      </c>
      <c r="G22397" s="17">
        <v>0</v>
      </c>
      <c r="H22397" s="17">
        <v>5</v>
      </c>
    </row>
    <row r="22398" spans="1:8">
      <c r="A22398" s="15">
        <v>22393</v>
      </c>
      <c r="B22398" s="16" t="s">
        <v>337</v>
      </c>
      <c r="C22398" s="16" t="s">
        <v>199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337</v>
      </c>
      <c r="C22399" s="16" t="s">
        <v>200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337</v>
      </c>
      <c r="C22400" s="16" t="s">
        <v>201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337</v>
      </c>
      <c r="C22401" s="16" t="s">
        <v>202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337</v>
      </c>
      <c r="C22402" s="16" t="s">
        <v>203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337</v>
      </c>
      <c r="C22403" s="16" t="s">
        <v>204</v>
      </c>
      <c r="D22403" s="17">
        <v>0</v>
      </c>
      <c r="E22403" s="17">
        <v>5</v>
      </c>
      <c r="F22403" s="17">
        <v>3</v>
      </c>
      <c r="G22403" s="17">
        <v>0</v>
      </c>
      <c r="H22403" s="17">
        <v>6</v>
      </c>
    </row>
    <row r="22404" spans="1:8">
      <c r="A22404" s="15">
        <v>22399</v>
      </c>
      <c r="B22404" s="16" t="s">
        <v>337</v>
      </c>
      <c r="C22404" s="16" t="s">
        <v>205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337</v>
      </c>
      <c r="C22405" s="16" t="s">
        <v>356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337</v>
      </c>
      <c r="C22406" s="16" t="s">
        <v>206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337</v>
      </c>
      <c r="C22407" s="16" t="s">
        <v>207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337</v>
      </c>
      <c r="C22408" s="16" t="s">
        <v>208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337</v>
      </c>
      <c r="C22409" s="16" t="s">
        <v>209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337</v>
      </c>
      <c r="C22410" s="16" t="s">
        <v>357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337</v>
      </c>
      <c r="C22411" s="16" t="s">
        <v>358</v>
      </c>
      <c r="D22411" s="17">
        <v>0</v>
      </c>
      <c r="E22411" s="17">
        <v>0</v>
      </c>
      <c r="F22411" s="17">
        <v>7</v>
      </c>
      <c r="G22411" s="17">
        <v>0</v>
      </c>
      <c r="H22411" s="17">
        <v>7</v>
      </c>
    </row>
    <row r="22412" spans="1:8">
      <c r="A22412" s="15">
        <v>22407</v>
      </c>
      <c r="B22412" s="16" t="s">
        <v>337</v>
      </c>
      <c r="C22412" s="16" t="s">
        <v>359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337</v>
      </c>
      <c r="C22413" s="16" t="s">
        <v>210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337</v>
      </c>
      <c r="C22414" s="16" t="s">
        <v>360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337</v>
      </c>
      <c r="C22415" s="16" t="s">
        <v>211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337</v>
      </c>
      <c r="C22416" s="16" t="s">
        <v>212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337</v>
      </c>
      <c r="C22417" s="16" t="s">
        <v>213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337</v>
      </c>
      <c r="C22418" s="16" t="s">
        <v>214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337</v>
      </c>
      <c r="C22419" s="16" t="s">
        <v>215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337</v>
      </c>
      <c r="C22420" s="16" t="s">
        <v>216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337</v>
      </c>
      <c r="C22421" s="16" t="s">
        <v>217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337</v>
      </c>
      <c r="C22422" s="16" t="s">
        <v>218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337</v>
      </c>
      <c r="C22423" s="16" t="s">
        <v>219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337</v>
      </c>
      <c r="C22424" s="16" t="s">
        <v>361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337</v>
      </c>
      <c r="C22425" s="16" t="s">
        <v>220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337</v>
      </c>
      <c r="C22426" s="16" t="s">
        <v>221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337</v>
      </c>
      <c r="C22427" s="16" t="s">
        <v>222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337</v>
      </c>
      <c r="C22428" s="16" t="s">
        <v>223</v>
      </c>
      <c r="D22428" s="17">
        <v>0</v>
      </c>
      <c r="E22428" s="17">
        <v>0</v>
      </c>
      <c r="F22428" s="17">
        <v>4</v>
      </c>
      <c r="G22428" s="17">
        <v>0</v>
      </c>
      <c r="H22428" s="17">
        <v>4</v>
      </c>
    </row>
    <row r="22429" spans="1:8">
      <c r="A22429" s="15">
        <v>22424</v>
      </c>
      <c r="B22429" s="16" t="s">
        <v>337</v>
      </c>
      <c r="C22429" s="16" t="s">
        <v>224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337</v>
      </c>
      <c r="C22430" s="16" t="s">
        <v>225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337</v>
      </c>
      <c r="C22431" s="16" t="s">
        <v>226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337</v>
      </c>
      <c r="C22432" s="16" t="s">
        <v>227</v>
      </c>
      <c r="D22432" s="17">
        <v>0</v>
      </c>
      <c r="E22432" s="17">
        <v>0</v>
      </c>
      <c r="F22432" s="17">
        <v>0</v>
      </c>
      <c r="G22432" s="17">
        <v>0</v>
      </c>
      <c r="H22432" s="17">
        <v>0</v>
      </c>
    </row>
    <row r="22433" spans="1:8">
      <c r="A22433" s="15">
        <v>22428</v>
      </c>
      <c r="B22433" s="16" t="s">
        <v>337</v>
      </c>
      <c r="C22433" s="16" t="s">
        <v>228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337</v>
      </c>
      <c r="C22434" s="16" t="s">
        <v>373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337</v>
      </c>
      <c r="C22435" s="16" t="s">
        <v>229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337</v>
      </c>
      <c r="C22436" s="16" t="s">
        <v>230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337</v>
      </c>
      <c r="C22437" s="16" t="s">
        <v>231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337</v>
      </c>
      <c r="C22438" s="16" t="s">
        <v>232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337</v>
      </c>
      <c r="C22439" s="16" t="s">
        <v>233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337</v>
      </c>
      <c r="C22440" s="16" t="s">
        <v>362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337</v>
      </c>
      <c r="C22441" s="16" t="s">
        <v>234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337</v>
      </c>
      <c r="C22442" s="16" t="s">
        <v>235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337</v>
      </c>
      <c r="C22443" s="16" t="s">
        <v>236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337</v>
      </c>
      <c r="C22444" s="16" t="s">
        <v>237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337</v>
      </c>
      <c r="C22445" s="16" t="s">
        <v>238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337</v>
      </c>
      <c r="C22446" s="16" t="s">
        <v>239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337</v>
      </c>
      <c r="C22447" s="16" t="s">
        <v>374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337</v>
      </c>
      <c r="C22448" s="16" t="s">
        <v>240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337</v>
      </c>
      <c r="C22449" s="16" t="s">
        <v>241</v>
      </c>
      <c r="D22449" s="17">
        <v>0</v>
      </c>
      <c r="E22449" s="17">
        <v>0</v>
      </c>
      <c r="F22449" s="17">
        <v>0</v>
      </c>
      <c r="G22449" s="17">
        <v>0</v>
      </c>
      <c r="H22449" s="17">
        <v>0</v>
      </c>
    </row>
    <row r="22450" spans="1:8">
      <c r="A22450" s="15">
        <v>22445</v>
      </c>
      <c r="B22450" s="16" t="s">
        <v>337</v>
      </c>
      <c r="C22450" s="16" t="s">
        <v>382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337</v>
      </c>
      <c r="C22451" s="16" t="s">
        <v>242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337</v>
      </c>
      <c r="C22452" s="16" t="s">
        <v>243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337</v>
      </c>
      <c r="C22453" s="16" t="s">
        <v>244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337</v>
      </c>
      <c r="C22454" s="16" t="s">
        <v>245</v>
      </c>
      <c r="D22454" s="17">
        <v>0</v>
      </c>
      <c r="E22454" s="17">
        <v>0</v>
      </c>
      <c r="F22454" s="17">
        <v>3</v>
      </c>
      <c r="G22454" s="17">
        <v>0</v>
      </c>
      <c r="H22454" s="17">
        <v>8</v>
      </c>
    </row>
    <row r="22455" spans="1:8">
      <c r="A22455" s="15">
        <v>22450</v>
      </c>
      <c r="B22455" s="16" t="s">
        <v>337</v>
      </c>
      <c r="C22455" s="16" t="s">
        <v>246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337</v>
      </c>
      <c r="C22456" s="16" t="s">
        <v>247</v>
      </c>
      <c r="D22456" s="17">
        <v>0</v>
      </c>
      <c r="E22456" s="17">
        <v>3</v>
      </c>
      <c r="F22456" s="17">
        <v>16</v>
      </c>
      <c r="G22456" s="17">
        <v>0</v>
      </c>
      <c r="H22456" s="17">
        <v>15</v>
      </c>
    </row>
    <row r="22457" spans="1:8">
      <c r="A22457" s="15">
        <v>22452</v>
      </c>
      <c r="B22457" s="16" t="s">
        <v>337</v>
      </c>
      <c r="C22457" s="16" t="s">
        <v>248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337</v>
      </c>
      <c r="C22458" s="16" t="s">
        <v>249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337</v>
      </c>
      <c r="C22459" s="16" t="s">
        <v>250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337</v>
      </c>
      <c r="C22460" s="16" t="s">
        <v>251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337</v>
      </c>
      <c r="C22461" s="16" t="s">
        <v>252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337</v>
      </c>
      <c r="C22462" s="16" t="s">
        <v>253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337</v>
      </c>
      <c r="C22463" s="16" t="s">
        <v>254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337</v>
      </c>
      <c r="C22464" s="16" t="s">
        <v>255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337</v>
      </c>
      <c r="C22465" s="16" t="s">
        <v>256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337</v>
      </c>
      <c r="C22466" s="16" t="s">
        <v>257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337</v>
      </c>
      <c r="C22467" s="16" t="s">
        <v>258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337</v>
      </c>
      <c r="C22468" s="16" t="s">
        <v>259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337</v>
      </c>
      <c r="C22469" s="16" t="s">
        <v>260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337</v>
      </c>
      <c r="C22470" s="16" t="s">
        <v>261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337</v>
      </c>
      <c r="C22471" s="16" t="s">
        <v>262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337</v>
      </c>
      <c r="C22472" s="16" t="s">
        <v>263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337</v>
      </c>
      <c r="C22473" s="16" t="s">
        <v>264</v>
      </c>
      <c r="D22473" s="17">
        <v>0</v>
      </c>
      <c r="E22473" s="17">
        <v>0</v>
      </c>
      <c r="F22473" s="17">
        <v>0</v>
      </c>
      <c r="G22473" s="17">
        <v>0</v>
      </c>
      <c r="H22473" s="17">
        <v>0</v>
      </c>
    </row>
    <row r="22474" spans="1:8">
      <c r="A22474" s="15">
        <v>22469</v>
      </c>
      <c r="B22474" s="16" t="s">
        <v>337</v>
      </c>
      <c r="C22474" s="16" t="s">
        <v>265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337</v>
      </c>
      <c r="C22475" s="16" t="s">
        <v>266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337</v>
      </c>
      <c r="C22476" s="16" t="s">
        <v>267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337</v>
      </c>
      <c r="C22477" s="16" t="s">
        <v>268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337</v>
      </c>
      <c r="C22478" s="16" t="s">
        <v>269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337</v>
      </c>
      <c r="C22479" s="16" t="s">
        <v>363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337</v>
      </c>
      <c r="C22480" s="16" t="s">
        <v>270</v>
      </c>
      <c r="D22480" s="17">
        <v>0</v>
      </c>
      <c r="E22480" s="17">
        <v>0</v>
      </c>
      <c r="F22480" s="17">
        <v>3</v>
      </c>
      <c r="G22480" s="17">
        <v>0</v>
      </c>
      <c r="H22480" s="17">
        <v>3</v>
      </c>
    </row>
    <row r="22481" spans="1:8">
      <c r="A22481" s="15">
        <v>22476</v>
      </c>
      <c r="B22481" s="16" t="s">
        <v>337</v>
      </c>
      <c r="C22481" s="16" t="s">
        <v>271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337</v>
      </c>
      <c r="C22482" s="16" t="s">
        <v>272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337</v>
      </c>
      <c r="C22483" s="16" t="s">
        <v>273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337</v>
      </c>
      <c r="C22484" s="16" t="s">
        <v>274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337</v>
      </c>
      <c r="C22485" s="16" t="s">
        <v>275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337</v>
      </c>
      <c r="C22486" s="16" t="s">
        <v>276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337</v>
      </c>
      <c r="C22487" s="16" t="s">
        <v>277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337</v>
      </c>
      <c r="C22488" s="16" t="s">
        <v>278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337</v>
      </c>
      <c r="C22489" s="16" t="s">
        <v>364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337</v>
      </c>
      <c r="C22490" s="16" t="s">
        <v>279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337</v>
      </c>
      <c r="C22491" s="16" t="s">
        <v>280</v>
      </c>
      <c r="D22491" s="17">
        <v>0</v>
      </c>
      <c r="E22491" s="17">
        <v>0</v>
      </c>
      <c r="F22491" s="17">
        <v>4</v>
      </c>
      <c r="G22491" s="17">
        <v>0</v>
      </c>
      <c r="H22491" s="17">
        <v>4</v>
      </c>
    </row>
    <row r="22492" spans="1:8">
      <c r="A22492" s="15">
        <v>22487</v>
      </c>
      <c r="B22492" s="16" t="s">
        <v>337</v>
      </c>
      <c r="C22492" s="16" t="s">
        <v>281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337</v>
      </c>
      <c r="C22493" s="16" t="s">
        <v>282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337</v>
      </c>
      <c r="C22494" s="16" t="s">
        <v>283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337</v>
      </c>
      <c r="C22495" s="16" t="s">
        <v>284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337</v>
      </c>
      <c r="C22496" s="16" t="s">
        <v>285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337</v>
      </c>
      <c r="C22497" s="16" t="s">
        <v>375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337</v>
      </c>
      <c r="C22498" s="16" t="s">
        <v>286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337</v>
      </c>
      <c r="C22499" s="16" t="s">
        <v>287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337</v>
      </c>
      <c r="C22500" s="16" t="s">
        <v>288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337</v>
      </c>
      <c r="C22501" s="16" t="s">
        <v>289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337</v>
      </c>
      <c r="C22502" s="16" t="s">
        <v>290</v>
      </c>
      <c r="D22502" s="17">
        <v>0</v>
      </c>
      <c r="E22502" s="17">
        <v>0</v>
      </c>
      <c r="F22502" s="17">
        <v>6</v>
      </c>
      <c r="G22502" s="17">
        <v>0</v>
      </c>
      <c r="H22502" s="17">
        <v>6</v>
      </c>
    </row>
    <row r="22503" spans="1:8">
      <c r="A22503" s="15">
        <v>22498</v>
      </c>
      <c r="B22503" s="16" t="s">
        <v>337</v>
      </c>
      <c r="C22503" s="16" t="s">
        <v>291</v>
      </c>
      <c r="D22503" s="17">
        <v>0</v>
      </c>
      <c r="E22503" s="17">
        <v>0</v>
      </c>
      <c r="F22503" s="17">
        <v>0</v>
      </c>
      <c r="G22503" s="17">
        <v>0</v>
      </c>
      <c r="H22503" s="17">
        <v>0</v>
      </c>
    </row>
    <row r="22504" spans="1:8">
      <c r="A22504" s="15">
        <v>22499</v>
      </c>
      <c r="B22504" s="16" t="s">
        <v>337</v>
      </c>
      <c r="C22504" s="16" t="s">
        <v>292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337</v>
      </c>
      <c r="C22505" s="16" t="s">
        <v>293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337</v>
      </c>
      <c r="C22506" s="16" t="s">
        <v>365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337</v>
      </c>
      <c r="C22507" s="16" t="s">
        <v>294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337</v>
      </c>
      <c r="C22508" s="16" t="s">
        <v>295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337</v>
      </c>
      <c r="C22509" s="16" t="s">
        <v>296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337</v>
      </c>
      <c r="C22510" s="16" t="s">
        <v>297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337</v>
      </c>
      <c r="C22511" s="16" t="s">
        <v>298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337</v>
      </c>
      <c r="C22512" s="16" t="s">
        <v>299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337</v>
      </c>
      <c r="C22513" s="16" t="s">
        <v>300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337</v>
      </c>
      <c r="C22514" s="16" t="s">
        <v>301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337</v>
      </c>
      <c r="C22515" s="16" t="s">
        <v>366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337</v>
      </c>
      <c r="C22516" s="16" t="s">
        <v>302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337</v>
      </c>
      <c r="C22517" s="16" t="s">
        <v>383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337</v>
      </c>
      <c r="C22518" s="16" t="s">
        <v>384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337</v>
      </c>
      <c r="C22519" s="16" t="s">
        <v>385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337</v>
      </c>
      <c r="C22520" s="16" t="s">
        <v>386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337</v>
      </c>
      <c r="C22521" s="16" t="s">
        <v>387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337</v>
      </c>
      <c r="C22522" s="16" t="s">
        <v>303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337</v>
      </c>
      <c r="C22523" s="16" t="s">
        <v>304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337</v>
      </c>
      <c r="C22524" s="16" t="s">
        <v>376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337</v>
      </c>
      <c r="C22525" s="16" t="s">
        <v>305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337</v>
      </c>
      <c r="C22526" s="16" t="s">
        <v>306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337</v>
      </c>
      <c r="C22527" s="16" t="s">
        <v>307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337</v>
      </c>
      <c r="C22528" s="16" t="s">
        <v>308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337</v>
      </c>
      <c r="C22529" s="16" t="s">
        <v>309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337</v>
      </c>
      <c r="C22530" s="16" t="s">
        <v>310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337</v>
      </c>
      <c r="C22531" s="16" t="s">
        <v>311</v>
      </c>
      <c r="D22531" s="17">
        <v>0</v>
      </c>
      <c r="E22531" s="17">
        <v>9</v>
      </c>
      <c r="F22531" s="17">
        <v>16</v>
      </c>
      <c r="G22531" s="17">
        <v>0</v>
      </c>
      <c r="H22531" s="17">
        <v>25</v>
      </c>
    </row>
    <row r="22532" spans="1:8">
      <c r="A22532" s="15">
        <v>22527</v>
      </c>
      <c r="B22532" s="16" t="s">
        <v>337</v>
      </c>
      <c r="C22532" s="16" t="s">
        <v>312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337</v>
      </c>
      <c r="C22533" s="16" t="s">
        <v>313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337</v>
      </c>
      <c r="C22534" s="16" t="s">
        <v>314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337</v>
      </c>
      <c r="C22535" s="16" t="s">
        <v>388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337</v>
      </c>
      <c r="C22536" s="16" t="s">
        <v>367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337</v>
      </c>
      <c r="C22537" s="16" t="s">
        <v>315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337</v>
      </c>
      <c r="C22538" s="16" t="s">
        <v>316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337</v>
      </c>
      <c r="C22539" s="16" t="s">
        <v>317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337</v>
      </c>
      <c r="C22540" s="16" t="s">
        <v>318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337</v>
      </c>
      <c r="C22541" s="16" t="s">
        <v>319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337</v>
      </c>
      <c r="C22542" s="16" t="s">
        <v>320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337</v>
      </c>
      <c r="C22543" s="16" t="s">
        <v>321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337</v>
      </c>
      <c r="C22544" s="16" t="s">
        <v>377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337</v>
      </c>
      <c r="C22545" s="16" t="s">
        <v>322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337</v>
      </c>
      <c r="C22546" s="16" t="s">
        <v>323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337</v>
      </c>
      <c r="C22547" s="16" t="s">
        <v>324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337</v>
      </c>
      <c r="C22548" s="16" t="s">
        <v>325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337</v>
      </c>
      <c r="C22549" s="16" t="s">
        <v>368</v>
      </c>
      <c r="D22549" s="17">
        <v>0</v>
      </c>
      <c r="E22549" s="17">
        <v>0</v>
      </c>
      <c r="F22549" s="17">
        <v>0</v>
      </c>
      <c r="G22549" s="17">
        <v>0</v>
      </c>
      <c r="H22549" s="17">
        <v>0</v>
      </c>
    </row>
    <row r="22550" spans="1:8">
      <c r="A22550" s="15">
        <v>22545</v>
      </c>
      <c r="B22550" s="16" t="s">
        <v>337</v>
      </c>
      <c r="C22550" s="16" t="s">
        <v>326</v>
      </c>
      <c r="D22550" s="17">
        <v>0</v>
      </c>
      <c r="E22550" s="17">
        <v>0</v>
      </c>
      <c r="F22550" s="17">
        <v>3</v>
      </c>
      <c r="G22550" s="17">
        <v>0</v>
      </c>
      <c r="H22550" s="17">
        <v>3</v>
      </c>
    </row>
    <row r="22551" spans="1:8">
      <c r="A22551" s="15">
        <v>22546</v>
      </c>
      <c r="B22551" s="16" t="s">
        <v>337</v>
      </c>
      <c r="C22551" s="16" t="s">
        <v>327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337</v>
      </c>
      <c r="C22552" s="16" t="s">
        <v>328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337</v>
      </c>
      <c r="C22553" s="16" t="s">
        <v>329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337</v>
      </c>
      <c r="C22554" s="16" t="s">
        <v>379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337</v>
      </c>
      <c r="C22555" s="16" t="s">
        <v>369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337</v>
      </c>
      <c r="C22556" s="16" t="s">
        <v>389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337</v>
      </c>
      <c r="C22557" s="16" t="s">
        <v>390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337</v>
      </c>
      <c r="C22558" s="16" t="s">
        <v>330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337</v>
      </c>
      <c r="C22559" s="16" t="s">
        <v>391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337</v>
      </c>
      <c r="C22560" s="16" t="s">
        <v>392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337</v>
      </c>
      <c r="C22561" s="16" t="s">
        <v>393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337</v>
      </c>
      <c r="C22562" s="16" t="s">
        <v>331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337</v>
      </c>
      <c r="C22563" s="16" t="s">
        <v>394</v>
      </c>
      <c r="D22563" s="17">
        <v>133</v>
      </c>
      <c r="E22563" s="17">
        <v>143</v>
      </c>
      <c r="F22563" s="17">
        <v>520</v>
      </c>
      <c r="G22563" s="17">
        <v>75</v>
      </c>
      <c r="H22563" s="17">
        <v>876</v>
      </c>
    </row>
    <row r="22564" spans="1:8">
      <c r="A22564" s="15">
        <v>22559</v>
      </c>
      <c r="B22564" s="16" t="s">
        <v>337</v>
      </c>
      <c r="C22564" s="16" t="s">
        <v>332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337</v>
      </c>
      <c r="C22565" s="16" t="s">
        <v>333</v>
      </c>
      <c r="D22565" s="17">
        <v>0</v>
      </c>
      <c r="E22565" s="17">
        <v>0</v>
      </c>
      <c r="F22565" s="17">
        <v>0</v>
      </c>
      <c r="G22565" s="17">
        <v>0</v>
      </c>
      <c r="H22565" s="17">
        <v>0</v>
      </c>
    </row>
    <row r="22566" spans="1:8">
      <c r="A22566" s="15">
        <v>22561</v>
      </c>
      <c r="B22566" s="16" t="s">
        <v>395</v>
      </c>
      <c r="C22566" s="16" t="s">
        <v>97</v>
      </c>
      <c r="D22566" s="17">
        <v>0</v>
      </c>
      <c r="E22566" s="17">
        <v>6</v>
      </c>
      <c r="F22566" s="17">
        <v>4</v>
      </c>
      <c r="G22566" s="17">
        <v>0</v>
      </c>
      <c r="H22566" s="17">
        <v>5</v>
      </c>
    </row>
    <row r="22567" spans="1:8">
      <c r="A22567" s="15">
        <v>22562</v>
      </c>
      <c r="B22567" s="16" t="s">
        <v>395</v>
      </c>
      <c r="C22567" s="16" t="s">
        <v>347</v>
      </c>
      <c r="D22567" s="17">
        <v>0</v>
      </c>
      <c r="E22567" s="17">
        <v>0</v>
      </c>
      <c r="F22567" s="17">
        <v>0</v>
      </c>
      <c r="G22567" s="17">
        <v>0</v>
      </c>
      <c r="H22567" s="17">
        <v>0</v>
      </c>
    </row>
    <row r="22568" spans="1:8">
      <c r="A22568" s="15">
        <v>22563</v>
      </c>
      <c r="B22568" s="16" t="s">
        <v>395</v>
      </c>
      <c r="C22568" s="16" t="s">
        <v>98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395</v>
      </c>
      <c r="C22569" s="16" t="s">
        <v>99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395</v>
      </c>
      <c r="C22570" s="16" t="s">
        <v>100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395</v>
      </c>
      <c r="C22571" s="16" t="s">
        <v>101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395</v>
      </c>
      <c r="C22572" s="16" t="s">
        <v>102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395</v>
      </c>
      <c r="C22573" s="16" t="s">
        <v>103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395</v>
      </c>
      <c r="C22574" s="16" t="s">
        <v>104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395</v>
      </c>
      <c r="C22575" s="16" t="s">
        <v>105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395</v>
      </c>
      <c r="C22576" s="16" t="s">
        <v>106</v>
      </c>
      <c r="D22576" s="17">
        <v>0</v>
      </c>
      <c r="E22576" s="17">
        <v>0</v>
      </c>
      <c r="F22576" s="17">
        <v>3</v>
      </c>
      <c r="G22576" s="17">
        <v>0</v>
      </c>
      <c r="H22576" s="17">
        <v>4</v>
      </c>
    </row>
    <row r="22577" spans="1:8">
      <c r="A22577" s="15">
        <v>22572</v>
      </c>
      <c r="B22577" s="16" t="s">
        <v>395</v>
      </c>
      <c r="C22577" s="16" t="s">
        <v>107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395</v>
      </c>
      <c r="C22578" s="16" t="s">
        <v>108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395</v>
      </c>
      <c r="C22579" s="16" t="s">
        <v>109</v>
      </c>
      <c r="D22579" s="17">
        <v>0</v>
      </c>
      <c r="E22579" s="17">
        <v>0</v>
      </c>
      <c r="F22579" s="17">
        <v>0</v>
      </c>
      <c r="G22579" s="17">
        <v>0</v>
      </c>
      <c r="H22579" s="17">
        <v>0</v>
      </c>
    </row>
    <row r="22580" spans="1:8">
      <c r="A22580" s="15">
        <v>22575</v>
      </c>
      <c r="B22580" s="16" t="s">
        <v>395</v>
      </c>
      <c r="C22580" s="16" t="s">
        <v>110</v>
      </c>
      <c r="D22580" s="17">
        <v>548</v>
      </c>
      <c r="E22580" s="17">
        <v>653</v>
      </c>
      <c r="F22580" s="17">
        <v>2827</v>
      </c>
      <c r="G22580" s="17">
        <v>362</v>
      </c>
      <c r="H22580" s="17">
        <v>4387</v>
      </c>
    </row>
    <row r="22581" spans="1:8">
      <c r="A22581" s="15">
        <v>22576</v>
      </c>
      <c r="B22581" s="16" t="s">
        <v>395</v>
      </c>
      <c r="C22581" s="16" t="s">
        <v>348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395</v>
      </c>
      <c r="C22582" s="16" t="s">
        <v>111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395</v>
      </c>
      <c r="C22583" s="16" t="s">
        <v>112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395</v>
      </c>
      <c r="C22584" s="16" t="s">
        <v>113</v>
      </c>
      <c r="D22584" s="17">
        <v>0</v>
      </c>
      <c r="E22584" s="17">
        <v>0</v>
      </c>
      <c r="F22584" s="17">
        <v>0</v>
      </c>
      <c r="G22584" s="17">
        <v>4</v>
      </c>
      <c r="H22584" s="17">
        <v>3</v>
      </c>
    </row>
    <row r="22585" spans="1:8">
      <c r="A22585" s="15">
        <v>22580</v>
      </c>
      <c r="B22585" s="16" t="s">
        <v>395</v>
      </c>
      <c r="C22585" s="16" t="s">
        <v>114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395</v>
      </c>
      <c r="C22586" s="16" t="s">
        <v>115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395</v>
      </c>
      <c r="C22587" s="16" t="s">
        <v>116</v>
      </c>
      <c r="D22587" s="17">
        <v>0</v>
      </c>
      <c r="E22587" s="17">
        <v>0</v>
      </c>
      <c r="F22587" s="17">
        <v>0</v>
      </c>
      <c r="G22587" s="17">
        <v>0</v>
      </c>
      <c r="H22587" s="17">
        <v>0</v>
      </c>
    </row>
    <row r="22588" spans="1:8">
      <c r="A22588" s="15">
        <v>22583</v>
      </c>
      <c r="B22588" s="16" t="s">
        <v>395</v>
      </c>
      <c r="C22588" s="16" t="s">
        <v>117</v>
      </c>
      <c r="D22588" s="17">
        <v>0</v>
      </c>
      <c r="E22588" s="17">
        <v>0</v>
      </c>
      <c r="F22588" s="17">
        <v>4</v>
      </c>
      <c r="G22588" s="17">
        <v>0</v>
      </c>
      <c r="H22588" s="17">
        <v>5</v>
      </c>
    </row>
    <row r="22589" spans="1:8">
      <c r="A22589" s="15">
        <v>22584</v>
      </c>
      <c r="B22589" s="16" t="s">
        <v>395</v>
      </c>
      <c r="C22589" s="16" t="s">
        <v>118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395</v>
      </c>
      <c r="C22590" s="16" t="s">
        <v>119</v>
      </c>
      <c r="D22590" s="17">
        <v>0</v>
      </c>
      <c r="E22590" s="17">
        <v>0</v>
      </c>
      <c r="F22590" s="17">
        <v>7</v>
      </c>
      <c r="G22590" s="17">
        <v>0</v>
      </c>
      <c r="H22590" s="17">
        <v>5</v>
      </c>
    </row>
    <row r="22591" spans="1:8">
      <c r="A22591" s="15">
        <v>22586</v>
      </c>
      <c r="B22591" s="16" t="s">
        <v>395</v>
      </c>
      <c r="C22591" s="16" t="s">
        <v>120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395</v>
      </c>
      <c r="C22592" s="16" t="s">
        <v>121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395</v>
      </c>
      <c r="C22593" s="16" t="s">
        <v>122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395</v>
      </c>
      <c r="C22594" s="16" t="s">
        <v>123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395</v>
      </c>
      <c r="C22595" s="16" t="s">
        <v>124</v>
      </c>
      <c r="D22595" s="17">
        <v>0</v>
      </c>
      <c r="E22595" s="17">
        <v>0</v>
      </c>
      <c r="F22595" s="17">
        <v>0</v>
      </c>
      <c r="G22595" s="17">
        <v>0</v>
      </c>
      <c r="H22595" s="17">
        <v>0</v>
      </c>
    </row>
    <row r="22596" spans="1:8">
      <c r="A22596" s="15">
        <v>22591</v>
      </c>
      <c r="B22596" s="16" t="s">
        <v>395</v>
      </c>
      <c r="C22596" s="16" t="s">
        <v>380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395</v>
      </c>
      <c r="C22597" s="16" t="s">
        <v>372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395</v>
      </c>
      <c r="C22598" s="16" t="s">
        <v>125</v>
      </c>
      <c r="D22598" s="17">
        <v>0</v>
      </c>
      <c r="E22598" s="17">
        <v>0</v>
      </c>
      <c r="F22598" s="17">
        <v>4</v>
      </c>
      <c r="G22598" s="17">
        <v>0</v>
      </c>
      <c r="H22598" s="17">
        <v>0</v>
      </c>
    </row>
    <row r="22599" spans="1:8">
      <c r="A22599" s="15">
        <v>22594</v>
      </c>
      <c r="B22599" s="16" t="s">
        <v>395</v>
      </c>
      <c r="C22599" s="16" t="s">
        <v>126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395</v>
      </c>
      <c r="C22600" s="16" t="s">
        <v>127</v>
      </c>
      <c r="D22600" s="17">
        <v>0</v>
      </c>
      <c r="E22600" s="17">
        <v>9</v>
      </c>
      <c r="F22600" s="17">
        <v>5</v>
      </c>
      <c r="G22600" s="17">
        <v>0</v>
      </c>
      <c r="H22600" s="17">
        <v>10</v>
      </c>
    </row>
    <row r="22601" spans="1:8">
      <c r="A22601" s="15">
        <v>22596</v>
      </c>
      <c r="B22601" s="16" t="s">
        <v>395</v>
      </c>
      <c r="C22601" s="16" t="s">
        <v>128</v>
      </c>
      <c r="D22601" s="17">
        <v>0</v>
      </c>
      <c r="E22601" s="17">
        <v>0</v>
      </c>
      <c r="F22601" s="17">
        <v>0</v>
      </c>
      <c r="G22601" s="17">
        <v>0</v>
      </c>
      <c r="H22601" s="17">
        <v>0</v>
      </c>
    </row>
    <row r="22602" spans="1:8">
      <c r="A22602" s="15">
        <v>22597</v>
      </c>
      <c r="B22602" s="16" t="s">
        <v>395</v>
      </c>
      <c r="C22602" s="16" t="s">
        <v>129</v>
      </c>
      <c r="D22602" s="17">
        <v>0</v>
      </c>
      <c r="E22602" s="17">
        <v>0</v>
      </c>
      <c r="F22602" s="17">
        <v>3</v>
      </c>
      <c r="G22602" s="17">
        <v>0</v>
      </c>
      <c r="H22602" s="17">
        <v>3</v>
      </c>
    </row>
    <row r="22603" spans="1:8">
      <c r="A22603" s="15">
        <v>22598</v>
      </c>
      <c r="B22603" s="16" t="s">
        <v>395</v>
      </c>
      <c r="C22603" s="16" t="s">
        <v>130</v>
      </c>
      <c r="D22603" s="17">
        <v>0</v>
      </c>
      <c r="E22603" s="17">
        <v>0</v>
      </c>
      <c r="F22603" s="17">
        <v>0</v>
      </c>
      <c r="G22603" s="17">
        <v>0</v>
      </c>
      <c r="H22603" s="17">
        <v>0</v>
      </c>
    </row>
    <row r="22604" spans="1:8">
      <c r="A22604" s="15">
        <v>22599</v>
      </c>
      <c r="B22604" s="16" t="s">
        <v>395</v>
      </c>
      <c r="C22604" s="16" t="s">
        <v>131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395</v>
      </c>
      <c r="C22605" s="16" t="s">
        <v>132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395</v>
      </c>
      <c r="C22606" s="16" t="s">
        <v>381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395</v>
      </c>
      <c r="C22607" s="16" t="s">
        <v>133</v>
      </c>
      <c r="D22607" s="17">
        <v>0</v>
      </c>
      <c r="E22607" s="17">
        <v>0</v>
      </c>
      <c r="F22607" s="17">
        <v>11</v>
      </c>
      <c r="G22607" s="17">
        <v>0</v>
      </c>
      <c r="H22607" s="17">
        <v>11</v>
      </c>
    </row>
    <row r="22608" spans="1:8">
      <c r="A22608" s="15">
        <v>22603</v>
      </c>
      <c r="B22608" s="16" t="s">
        <v>395</v>
      </c>
      <c r="C22608" s="16" t="s">
        <v>134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395</v>
      </c>
      <c r="C22609" s="16" t="s">
        <v>135</v>
      </c>
      <c r="D22609" s="17">
        <v>0</v>
      </c>
      <c r="E22609" s="17">
        <v>3</v>
      </c>
      <c r="F22609" s="17">
        <v>25</v>
      </c>
      <c r="G22609" s="17">
        <v>4</v>
      </c>
      <c r="H22609" s="17">
        <v>27</v>
      </c>
    </row>
    <row r="22610" spans="1:8">
      <c r="A22610" s="15">
        <v>22605</v>
      </c>
      <c r="B22610" s="16" t="s">
        <v>395</v>
      </c>
      <c r="C22610" s="16" t="s">
        <v>136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395</v>
      </c>
      <c r="C22611" s="16" t="s">
        <v>137</v>
      </c>
      <c r="D22611" s="17">
        <v>0</v>
      </c>
      <c r="E22611" s="17">
        <v>0</v>
      </c>
      <c r="F22611" s="17">
        <v>0</v>
      </c>
      <c r="G22611" s="17">
        <v>0</v>
      </c>
      <c r="H22611" s="17">
        <v>0</v>
      </c>
    </row>
    <row r="22612" spans="1:8">
      <c r="A22612" s="15">
        <v>22607</v>
      </c>
      <c r="B22612" s="16" t="s">
        <v>395</v>
      </c>
      <c r="C22612" s="16" t="s">
        <v>138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395</v>
      </c>
      <c r="C22613" s="16" t="s">
        <v>139</v>
      </c>
      <c r="D22613" s="17">
        <v>0</v>
      </c>
      <c r="E22613" s="17">
        <v>0</v>
      </c>
      <c r="F22613" s="17">
        <v>0</v>
      </c>
      <c r="G22613" s="17">
        <v>0</v>
      </c>
      <c r="H22613" s="17">
        <v>0</v>
      </c>
    </row>
    <row r="22614" spans="1:8">
      <c r="A22614" s="15">
        <v>22609</v>
      </c>
      <c r="B22614" s="16" t="s">
        <v>395</v>
      </c>
      <c r="C22614" s="16" t="s">
        <v>140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395</v>
      </c>
      <c r="C22615" s="16" t="s">
        <v>141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395</v>
      </c>
      <c r="C22616" s="16" t="s">
        <v>142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395</v>
      </c>
      <c r="C22617" s="16" t="s">
        <v>143</v>
      </c>
      <c r="D22617" s="17">
        <v>0</v>
      </c>
      <c r="E22617" s="17">
        <v>0</v>
      </c>
      <c r="F22617" s="17">
        <v>17</v>
      </c>
      <c r="G22617" s="17">
        <v>0</v>
      </c>
      <c r="H22617" s="17">
        <v>17</v>
      </c>
    </row>
    <row r="22618" spans="1:8">
      <c r="A22618" s="15">
        <v>22613</v>
      </c>
      <c r="B22618" s="16" t="s">
        <v>395</v>
      </c>
      <c r="C22618" s="16" t="s">
        <v>144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395</v>
      </c>
      <c r="C22619" s="16" t="s">
        <v>349</v>
      </c>
      <c r="D22619" s="17">
        <v>4</v>
      </c>
      <c r="E22619" s="17">
        <v>69</v>
      </c>
      <c r="F22619" s="17">
        <v>56</v>
      </c>
      <c r="G22619" s="17">
        <v>3</v>
      </c>
      <c r="H22619" s="17">
        <v>140</v>
      </c>
    </row>
    <row r="22620" spans="1:8">
      <c r="A22620" s="15">
        <v>22615</v>
      </c>
      <c r="B22620" s="16" t="s">
        <v>395</v>
      </c>
      <c r="C22620" s="16" t="s">
        <v>145</v>
      </c>
      <c r="D22620" s="17">
        <v>0</v>
      </c>
      <c r="E22620" s="17">
        <v>0</v>
      </c>
      <c r="F22620" s="17">
        <v>0</v>
      </c>
      <c r="G22620" s="17">
        <v>0</v>
      </c>
      <c r="H22620" s="17">
        <v>0</v>
      </c>
    </row>
    <row r="22621" spans="1:8">
      <c r="A22621" s="15">
        <v>22616</v>
      </c>
      <c r="B22621" s="16" t="s">
        <v>395</v>
      </c>
      <c r="C22621" s="16" t="s">
        <v>146</v>
      </c>
      <c r="D22621" s="17">
        <v>0</v>
      </c>
      <c r="E22621" s="17">
        <v>0</v>
      </c>
      <c r="F22621" s="17">
        <v>10</v>
      </c>
      <c r="G22621" s="17">
        <v>0</v>
      </c>
      <c r="H22621" s="17">
        <v>16</v>
      </c>
    </row>
    <row r="22622" spans="1:8">
      <c r="A22622" s="15">
        <v>22617</v>
      </c>
      <c r="B22622" s="16" t="s">
        <v>395</v>
      </c>
      <c r="C22622" s="16" t="s">
        <v>147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395</v>
      </c>
      <c r="C22623" s="16" t="s">
        <v>148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395</v>
      </c>
      <c r="C22624" s="16" t="s">
        <v>350</v>
      </c>
      <c r="D22624" s="17">
        <v>0</v>
      </c>
      <c r="E22624" s="17">
        <v>0</v>
      </c>
      <c r="F22624" s="17">
        <v>0</v>
      </c>
      <c r="G22624" s="17">
        <v>0</v>
      </c>
      <c r="H22624" s="17">
        <v>0</v>
      </c>
    </row>
    <row r="22625" spans="1:8">
      <c r="A22625" s="15">
        <v>22620</v>
      </c>
      <c r="B22625" s="16" t="s">
        <v>395</v>
      </c>
      <c r="C22625" s="16" t="s">
        <v>149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395</v>
      </c>
      <c r="C22626" s="16" t="s">
        <v>150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395</v>
      </c>
      <c r="C22627" s="16" t="s">
        <v>351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395</v>
      </c>
      <c r="C22628" s="16" t="s">
        <v>151</v>
      </c>
      <c r="D22628" s="17">
        <v>0</v>
      </c>
      <c r="E22628" s="17">
        <v>0</v>
      </c>
      <c r="F22628" s="17">
        <v>0</v>
      </c>
      <c r="G22628" s="17">
        <v>3</v>
      </c>
      <c r="H22628" s="17">
        <v>5</v>
      </c>
    </row>
    <row r="22629" spans="1:8">
      <c r="A22629" s="15">
        <v>22624</v>
      </c>
      <c r="B22629" s="16" t="s">
        <v>395</v>
      </c>
      <c r="C22629" s="16" t="s">
        <v>152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395</v>
      </c>
      <c r="C22630" s="16" t="s">
        <v>352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395</v>
      </c>
      <c r="C22631" s="16" t="s">
        <v>153</v>
      </c>
      <c r="D22631" s="17">
        <v>0</v>
      </c>
      <c r="E22631" s="17">
        <v>0</v>
      </c>
      <c r="F22631" s="17">
        <v>0</v>
      </c>
      <c r="G22631" s="17">
        <v>0</v>
      </c>
      <c r="H22631" s="17">
        <v>3</v>
      </c>
    </row>
    <row r="22632" spans="1:8">
      <c r="A22632" s="15">
        <v>22627</v>
      </c>
      <c r="B22632" s="16" t="s">
        <v>395</v>
      </c>
      <c r="C22632" s="16" t="s">
        <v>154</v>
      </c>
      <c r="D22632" s="17">
        <v>0</v>
      </c>
      <c r="E22632" s="17">
        <v>0</v>
      </c>
      <c r="F22632" s="17">
        <v>4</v>
      </c>
      <c r="G22632" s="17">
        <v>0</v>
      </c>
      <c r="H22632" s="17">
        <v>4</v>
      </c>
    </row>
    <row r="22633" spans="1:8">
      <c r="A22633" s="15">
        <v>22628</v>
      </c>
      <c r="B22633" s="16" t="s">
        <v>395</v>
      </c>
      <c r="C22633" s="16" t="s">
        <v>155</v>
      </c>
      <c r="D22633" s="17">
        <v>0</v>
      </c>
      <c r="E22633" s="17">
        <v>0</v>
      </c>
      <c r="F22633" s="17">
        <v>5</v>
      </c>
      <c r="G22633" s="17">
        <v>0</v>
      </c>
      <c r="H22633" s="17">
        <v>10</v>
      </c>
    </row>
    <row r="22634" spans="1:8">
      <c r="A22634" s="15">
        <v>22629</v>
      </c>
      <c r="B22634" s="16" t="s">
        <v>395</v>
      </c>
      <c r="C22634" s="16" t="s">
        <v>156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395</v>
      </c>
      <c r="C22635" s="16" t="s">
        <v>157</v>
      </c>
      <c r="D22635" s="17">
        <v>0</v>
      </c>
      <c r="E22635" s="17">
        <v>0</v>
      </c>
      <c r="F22635" s="17">
        <v>0</v>
      </c>
      <c r="G22635" s="17">
        <v>0</v>
      </c>
      <c r="H22635" s="17">
        <v>0</v>
      </c>
    </row>
    <row r="22636" spans="1:8">
      <c r="A22636" s="15">
        <v>22631</v>
      </c>
      <c r="B22636" s="16" t="s">
        <v>395</v>
      </c>
      <c r="C22636" s="16" t="s">
        <v>158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395</v>
      </c>
      <c r="C22637" s="16" t="s">
        <v>159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395</v>
      </c>
      <c r="C22638" s="16" t="s">
        <v>160</v>
      </c>
      <c r="D22638" s="17">
        <v>0</v>
      </c>
      <c r="E22638" s="17">
        <v>0</v>
      </c>
      <c r="F22638" s="17">
        <v>0</v>
      </c>
      <c r="G22638" s="17">
        <v>0</v>
      </c>
      <c r="H22638" s="17">
        <v>0</v>
      </c>
    </row>
    <row r="22639" spans="1:8">
      <c r="A22639" s="15">
        <v>22634</v>
      </c>
      <c r="B22639" s="16" t="s">
        <v>395</v>
      </c>
      <c r="C22639" s="16" t="s">
        <v>161</v>
      </c>
      <c r="D22639" s="17">
        <v>4</v>
      </c>
      <c r="E22639" s="17">
        <v>0</v>
      </c>
      <c r="F22639" s="17">
        <v>9</v>
      </c>
      <c r="G22639" s="17">
        <v>0</v>
      </c>
      <c r="H22639" s="17">
        <v>13</v>
      </c>
    </row>
    <row r="22640" spans="1:8">
      <c r="A22640" s="15">
        <v>22635</v>
      </c>
      <c r="B22640" s="16" t="s">
        <v>395</v>
      </c>
      <c r="C22640" s="16" t="s">
        <v>162</v>
      </c>
      <c r="D22640" s="17">
        <v>0</v>
      </c>
      <c r="E22640" s="17">
        <v>0</v>
      </c>
      <c r="F22640" s="17">
        <v>9</v>
      </c>
      <c r="G22640" s="17">
        <v>0</v>
      </c>
      <c r="H22640" s="17">
        <v>9</v>
      </c>
    </row>
    <row r="22641" spans="1:8">
      <c r="A22641" s="15">
        <v>22636</v>
      </c>
      <c r="B22641" s="16" t="s">
        <v>395</v>
      </c>
      <c r="C22641" s="16" t="s">
        <v>163</v>
      </c>
      <c r="D22641" s="17">
        <v>3</v>
      </c>
      <c r="E22641" s="17">
        <v>35</v>
      </c>
      <c r="F22641" s="17">
        <v>157</v>
      </c>
      <c r="G22641" s="17">
        <v>59</v>
      </c>
      <c r="H22641" s="17">
        <v>256</v>
      </c>
    </row>
    <row r="22642" spans="1:8">
      <c r="A22642" s="15">
        <v>22637</v>
      </c>
      <c r="B22642" s="16" t="s">
        <v>395</v>
      </c>
      <c r="C22642" s="16" t="s">
        <v>164</v>
      </c>
      <c r="D22642" s="17">
        <v>0</v>
      </c>
      <c r="E22642" s="17">
        <v>0</v>
      </c>
      <c r="F22642" s="17">
        <v>0</v>
      </c>
      <c r="G22642" s="17">
        <v>0</v>
      </c>
      <c r="H22642" s="17">
        <v>0</v>
      </c>
    </row>
    <row r="22643" spans="1:8">
      <c r="A22643" s="15">
        <v>22638</v>
      </c>
      <c r="B22643" s="16" t="s">
        <v>395</v>
      </c>
      <c r="C22643" s="16" t="s">
        <v>165</v>
      </c>
      <c r="D22643" s="17">
        <v>0</v>
      </c>
      <c r="E22643" s="17">
        <v>0</v>
      </c>
      <c r="F22643" s="17">
        <v>4</v>
      </c>
      <c r="G22643" s="17">
        <v>0</v>
      </c>
      <c r="H22643" s="17">
        <v>4</v>
      </c>
    </row>
    <row r="22644" spans="1:8">
      <c r="A22644" s="15">
        <v>22639</v>
      </c>
      <c r="B22644" s="16" t="s">
        <v>395</v>
      </c>
      <c r="C22644" s="16" t="s">
        <v>166</v>
      </c>
      <c r="D22644" s="17">
        <v>0</v>
      </c>
      <c r="E22644" s="17">
        <v>0</v>
      </c>
      <c r="F22644" s="17">
        <v>9</v>
      </c>
      <c r="G22644" s="17">
        <v>0</v>
      </c>
      <c r="H22644" s="17">
        <v>12</v>
      </c>
    </row>
    <row r="22645" spans="1:8">
      <c r="A22645" s="15">
        <v>22640</v>
      </c>
      <c r="B22645" s="16" t="s">
        <v>395</v>
      </c>
      <c r="C22645" s="16" t="s">
        <v>167</v>
      </c>
      <c r="D22645" s="17">
        <v>0</v>
      </c>
      <c r="E22645" s="17">
        <v>14</v>
      </c>
      <c r="F22645" s="17">
        <v>15</v>
      </c>
      <c r="G22645" s="17">
        <v>0</v>
      </c>
      <c r="H22645" s="17">
        <v>30</v>
      </c>
    </row>
    <row r="22646" spans="1:8">
      <c r="A22646" s="15">
        <v>22641</v>
      </c>
      <c r="B22646" s="16" t="s">
        <v>395</v>
      </c>
      <c r="C22646" s="16" t="s">
        <v>168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395</v>
      </c>
      <c r="C22647" s="16" t="s">
        <v>353</v>
      </c>
      <c r="D22647" s="17">
        <v>0</v>
      </c>
      <c r="E22647" s="17">
        <v>0</v>
      </c>
      <c r="F22647" s="17">
        <v>0</v>
      </c>
      <c r="G22647" s="17">
        <v>0</v>
      </c>
      <c r="H22647" s="17">
        <v>0</v>
      </c>
    </row>
    <row r="22648" spans="1:8">
      <c r="A22648" s="15">
        <v>22643</v>
      </c>
      <c r="B22648" s="16" t="s">
        <v>395</v>
      </c>
      <c r="C22648" s="16" t="s">
        <v>169</v>
      </c>
      <c r="D22648" s="17">
        <v>0</v>
      </c>
      <c r="E22648" s="17">
        <v>0</v>
      </c>
      <c r="F22648" s="17">
        <v>3</v>
      </c>
      <c r="G22648" s="17">
        <v>0</v>
      </c>
      <c r="H22648" s="17">
        <v>3</v>
      </c>
    </row>
    <row r="22649" spans="1:8">
      <c r="A22649" s="15">
        <v>22644</v>
      </c>
      <c r="B22649" s="16" t="s">
        <v>395</v>
      </c>
      <c r="C22649" s="16" t="s">
        <v>170</v>
      </c>
      <c r="D22649" s="17">
        <v>0</v>
      </c>
      <c r="E22649" s="17">
        <v>0</v>
      </c>
      <c r="F22649" s="17">
        <v>0</v>
      </c>
      <c r="G22649" s="17">
        <v>0</v>
      </c>
      <c r="H22649" s="17">
        <v>9</v>
      </c>
    </row>
    <row r="22650" spans="1:8">
      <c r="A22650" s="15">
        <v>22645</v>
      </c>
      <c r="B22650" s="16" t="s">
        <v>395</v>
      </c>
      <c r="C22650" s="16" t="s">
        <v>171</v>
      </c>
      <c r="D22650" s="17">
        <v>0</v>
      </c>
      <c r="E22650" s="17">
        <v>6</v>
      </c>
      <c r="F22650" s="17">
        <v>12</v>
      </c>
      <c r="G22650" s="17">
        <v>0</v>
      </c>
      <c r="H22650" s="17">
        <v>23</v>
      </c>
    </row>
    <row r="22651" spans="1:8">
      <c r="A22651" s="15">
        <v>22646</v>
      </c>
      <c r="B22651" s="16" t="s">
        <v>395</v>
      </c>
      <c r="C22651" s="16" t="s">
        <v>172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395</v>
      </c>
      <c r="C22652" s="16" t="s">
        <v>173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395</v>
      </c>
      <c r="C22653" s="16" t="s">
        <v>174</v>
      </c>
      <c r="D22653" s="17">
        <v>0</v>
      </c>
      <c r="E22653" s="17">
        <v>0</v>
      </c>
      <c r="F22653" s="17">
        <v>0</v>
      </c>
      <c r="G22653" s="17">
        <v>0</v>
      </c>
      <c r="H22653" s="17">
        <v>0</v>
      </c>
    </row>
    <row r="22654" spans="1:8">
      <c r="A22654" s="15">
        <v>22649</v>
      </c>
      <c r="B22654" s="16" t="s">
        <v>395</v>
      </c>
      <c r="C22654" s="16" t="s">
        <v>175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395</v>
      </c>
      <c r="C22655" s="16" t="s">
        <v>176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395</v>
      </c>
      <c r="C22656" s="16" t="s">
        <v>177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395</v>
      </c>
      <c r="C22657" s="16" t="s">
        <v>178</v>
      </c>
      <c r="D22657" s="17">
        <v>0</v>
      </c>
      <c r="E22657" s="17">
        <v>8</v>
      </c>
      <c r="F22657" s="17">
        <v>12</v>
      </c>
      <c r="G22657" s="17">
        <v>8</v>
      </c>
      <c r="H22657" s="17">
        <v>34</v>
      </c>
    </row>
    <row r="22658" spans="1:8">
      <c r="A22658" s="15">
        <v>22653</v>
      </c>
      <c r="B22658" s="16" t="s">
        <v>395</v>
      </c>
      <c r="C22658" s="16" t="s">
        <v>179</v>
      </c>
      <c r="D22658" s="17">
        <v>0</v>
      </c>
      <c r="E22658" s="17">
        <v>0</v>
      </c>
      <c r="F22658" s="17">
        <v>0</v>
      </c>
      <c r="G22658" s="17">
        <v>0</v>
      </c>
      <c r="H22658" s="17">
        <v>3</v>
      </c>
    </row>
    <row r="22659" spans="1:8">
      <c r="A22659" s="15">
        <v>22654</v>
      </c>
      <c r="B22659" s="16" t="s">
        <v>395</v>
      </c>
      <c r="C22659" s="16" t="s">
        <v>180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395</v>
      </c>
      <c r="C22660" s="16" t="s">
        <v>181</v>
      </c>
      <c r="D22660" s="17">
        <v>0</v>
      </c>
      <c r="E22660" s="17">
        <v>0</v>
      </c>
      <c r="F22660" s="17">
        <v>7</v>
      </c>
      <c r="G22660" s="17">
        <v>0</v>
      </c>
      <c r="H22660" s="17">
        <v>8</v>
      </c>
    </row>
    <row r="22661" spans="1:8">
      <c r="A22661" s="15">
        <v>22656</v>
      </c>
      <c r="B22661" s="16" t="s">
        <v>395</v>
      </c>
      <c r="C22661" s="16" t="s">
        <v>182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395</v>
      </c>
      <c r="C22662" s="16" t="s">
        <v>183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395</v>
      </c>
      <c r="C22663" s="16" t="s">
        <v>184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395</v>
      </c>
      <c r="C22664" s="16" t="s">
        <v>185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395</v>
      </c>
      <c r="C22665" s="16" t="s">
        <v>186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395</v>
      </c>
      <c r="C22666" s="16" t="s">
        <v>354</v>
      </c>
      <c r="D22666" s="17">
        <v>0</v>
      </c>
      <c r="E22666" s="17">
        <v>0</v>
      </c>
      <c r="F22666" s="17">
        <v>0</v>
      </c>
      <c r="G22666" s="17">
        <v>0</v>
      </c>
      <c r="H22666" s="17">
        <v>0</v>
      </c>
    </row>
    <row r="22667" spans="1:8">
      <c r="A22667" s="15">
        <v>22662</v>
      </c>
      <c r="B22667" s="16" t="s">
        <v>395</v>
      </c>
      <c r="C22667" s="16" t="s">
        <v>187</v>
      </c>
      <c r="D22667" s="17">
        <v>0</v>
      </c>
      <c r="E22667" s="17">
        <v>0</v>
      </c>
      <c r="F22667" s="17">
        <v>0</v>
      </c>
      <c r="G22667" s="17">
        <v>0</v>
      </c>
      <c r="H22667" s="17">
        <v>0</v>
      </c>
    </row>
    <row r="22668" spans="1:8">
      <c r="A22668" s="15">
        <v>22663</v>
      </c>
      <c r="B22668" s="16" t="s">
        <v>395</v>
      </c>
      <c r="C22668" s="16" t="s">
        <v>188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395</v>
      </c>
      <c r="C22669" s="16" t="s">
        <v>189</v>
      </c>
      <c r="D22669" s="17">
        <v>0</v>
      </c>
      <c r="E22669" s="17">
        <v>0</v>
      </c>
      <c r="F22669" s="17">
        <v>0</v>
      </c>
      <c r="G22669" s="17">
        <v>0</v>
      </c>
      <c r="H22669" s="17">
        <v>0</v>
      </c>
    </row>
    <row r="22670" spans="1:8">
      <c r="A22670" s="15">
        <v>22665</v>
      </c>
      <c r="B22670" s="16" t="s">
        <v>395</v>
      </c>
      <c r="C22670" s="16" t="s">
        <v>190</v>
      </c>
      <c r="D22670" s="17">
        <v>0</v>
      </c>
      <c r="E22670" s="17">
        <v>0</v>
      </c>
      <c r="F22670" s="17">
        <v>0</v>
      </c>
      <c r="G22670" s="17">
        <v>0</v>
      </c>
      <c r="H22670" s="17">
        <v>0</v>
      </c>
    </row>
    <row r="22671" spans="1:8">
      <c r="A22671" s="15">
        <v>22666</v>
      </c>
      <c r="B22671" s="16" t="s">
        <v>395</v>
      </c>
      <c r="C22671" s="16" t="s">
        <v>191</v>
      </c>
      <c r="D22671" s="17">
        <v>0</v>
      </c>
      <c r="E22671" s="17">
        <v>0</v>
      </c>
      <c r="F22671" s="17">
        <v>0</v>
      </c>
      <c r="G22671" s="17">
        <v>0</v>
      </c>
      <c r="H22671" s="17">
        <v>0</v>
      </c>
    </row>
    <row r="22672" spans="1:8">
      <c r="A22672" s="15">
        <v>22667</v>
      </c>
      <c r="B22672" s="16" t="s">
        <v>395</v>
      </c>
      <c r="C22672" s="16" t="s">
        <v>192</v>
      </c>
      <c r="D22672" s="17">
        <v>0</v>
      </c>
      <c r="E22672" s="17">
        <v>0</v>
      </c>
      <c r="F22672" s="17">
        <v>0</v>
      </c>
      <c r="G22672" s="17">
        <v>0</v>
      </c>
      <c r="H22672" s="17">
        <v>0</v>
      </c>
    </row>
    <row r="22673" spans="1:8">
      <c r="A22673" s="15">
        <v>22668</v>
      </c>
      <c r="B22673" s="16" t="s">
        <v>395</v>
      </c>
      <c r="C22673" s="16" t="s">
        <v>355</v>
      </c>
      <c r="D22673" s="17">
        <v>0</v>
      </c>
      <c r="E22673" s="17">
        <v>10</v>
      </c>
      <c r="F22673" s="17">
        <v>21</v>
      </c>
      <c r="G22673" s="17">
        <v>0</v>
      </c>
      <c r="H22673" s="17">
        <v>32</v>
      </c>
    </row>
    <row r="22674" spans="1:8">
      <c r="A22674" s="15">
        <v>22669</v>
      </c>
      <c r="B22674" s="16" t="s">
        <v>395</v>
      </c>
      <c r="C22674" s="16" t="s">
        <v>193</v>
      </c>
      <c r="D22674" s="17">
        <v>0</v>
      </c>
      <c r="E22674" s="17">
        <v>0</v>
      </c>
      <c r="F22674" s="17">
        <v>0</v>
      </c>
      <c r="G22674" s="17">
        <v>3</v>
      </c>
      <c r="H22674" s="17">
        <v>6</v>
      </c>
    </row>
    <row r="22675" spans="1:8">
      <c r="A22675" s="15">
        <v>22670</v>
      </c>
      <c r="B22675" s="16" t="s">
        <v>395</v>
      </c>
      <c r="C22675" s="16" t="s">
        <v>194</v>
      </c>
      <c r="D22675" s="17">
        <v>0</v>
      </c>
      <c r="E22675" s="17">
        <v>0</v>
      </c>
      <c r="F22675" s="17">
        <v>0</v>
      </c>
      <c r="G22675" s="17">
        <v>0</v>
      </c>
      <c r="H22675" s="17">
        <v>0</v>
      </c>
    </row>
    <row r="22676" spans="1:8">
      <c r="A22676" s="15">
        <v>22671</v>
      </c>
      <c r="B22676" s="16" t="s">
        <v>395</v>
      </c>
      <c r="C22676" s="16" t="s">
        <v>195</v>
      </c>
      <c r="D22676" s="17">
        <v>9</v>
      </c>
      <c r="E22676" s="17">
        <v>26</v>
      </c>
      <c r="F22676" s="17">
        <v>92</v>
      </c>
      <c r="G22676" s="17">
        <v>4</v>
      </c>
      <c r="H22676" s="17">
        <v>131</v>
      </c>
    </row>
    <row r="22677" spans="1:8">
      <c r="A22677" s="15">
        <v>22672</v>
      </c>
      <c r="B22677" s="16" t="s">
        <v>395</v>
      </c>
      <c r="C22677" s="16" t="s">
        <v>196</v>
      </c>
      <c r="D22677" s="17">
        <v>0</v>
      </c>
      <c r="E22677" s="17">
        <v>3</v>
      </c>
      <c r="F22677" s="17">
        <v>6</v>
      </c>
      <c r="G22677" s="17">
        <v>0</v>
      </c>
      <c r="H22677" s="17">
        <v>10</v>
      </c>
    </row>
    <row r="22678" spans="1:8">
      <c r="A22678" s="15">
        <v>22673</v>
      </c>
      <c r="B22678" s="16" t="s">
        <v>395</v>
      </c>
      <c r="C22678" s="16" t="s">
        <v>197</v>
      </c>
      <c r="D22678" s="17">
        <v>4</v>
      </c>
      <c r="E22678" s="17">
        <v>5</v>
      </c>
      <c r="F22678" s="17">
        <v>14</v>
      </c>
      <c r="G22678" s="17">
        <v>0</v>
      </c>
      <c r="H22678" s="17">
        <v>21</v>
      </c>
    </row>
    <row r="22679" spans="1:8">
      <c r="A22679" s="15">
        <v>22674</v>
      </c>
      <c r="B22679" s="16" t="s">
        <v>395</v>
      </c>
      <c r="C22679" s="16" t="s">
        <v>198</v>
      </c>
      <c r="D22679" s="17">
        <v>8</v>
      </c>
      <c r="E22679" s="17">
        <v>3</v>
      </c>
      <c r="F22679" s="17">
        <v>12</v>
      </c>
      <c r="G22679" s="17">
        <v>0</v>
      </c>
      <c r="H22679" s="17">
        <v>30</v>
      </c>
    </row>
    <row r="22680" spans="1:8">
      <c r="A22680" s="15">
        <v>22675</v>
      </c>
      <c r="B22680" s="16" t="s">
        <v>395</v>
      </c>
      <c r="C22680" s="16" t="s">
        <v>199</v>
      </c>
      <c r="D22680" s="17">
        <v>0</v>
      </c>
      <c r="E22680" s="17">
        <v>3</v>
      </c>
      <c r="F22680" s="17">
        <v>16</v>
      </c>
      <c r="G22680" s="17">
        <v>0</v>
      </c>
      <c r="H22680" s="17">
        <v>24</v>
      </c>
    </row>
    <row r="22681" spans="1:8">
      <c r="A22681" s="15">
        <v>22676</v>
      </c>
      <c r="B22681" s="16" t="s">
        <v>395</v>
      </c>
      <c r="C22681" s="16" t="s">
        <v>200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395</v>
      </c>
      <c r="C22682" s="16" t="s">
        <v>201</v>
      </c>
      <c r="D22682" s="17">
        <v>0</v>
      </c>
      <c r="E22682" s="17">
        <v>0</v>
      </c>
      <c r="F22682" s="17">
        <v>3</v>
      </c>
      <c r="G22682" s="17">
        <v>0</v>
      </c>
      <c r="H22682" s="17">
        <v>3</v>
      </c>
    </row>
    <row r="22683" spans="1:8">
      <c r="A22683" s="15">
        <v>22678</v>
      </c>
      <c r="B22683" s="16" t="s">
        <v>395</v>
      </c>
      <c r="C22683" s="16" t="s">
        <v>202</v>
      </c>
      <c r="D22683" s="17">
        <v>0</v>
      </c>
      <c r="E22683" s="17">
        <v>13</v>
      </c>
      <c r="F22683" s="17">
        <v>26</v>
      </c>
      <c r="G22683" s="17">
        <v>13</v>
      </c>
      <c r="H22683" s="17">
        <v>57</v>
      </c>
    </row>
    <row r="22684" spans="1:8">
      <c r="A22684" s="15">
        <v>22679</v>
      </c>
      <c r="B22684" s="16" t="s">
        <v>395</v>
      </c>
      <c r="C22684" s="16" t="s">
        <v>203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395</v>
      </c>
      <c r="C22685" s="16" t="s">
        <v>204</v>
      </c>
      <c r="D22685" s="17">
        <v>0</v>
      </c>
      <c r="E22685" s="17">
        <v>0</v>
      </c>
      <c r="F22685" s="17">
        <v>6</v>
      </c>
      <c r="G22685" s="17">
        <v>0</v>
      </c>
      <c r="H22685" s="17">
        <v>11</v>
      </c>
    </row>
    <row r="22686" spans="1:8">
      <c r="A22686" s="15">
        <v>22681</v>
      </c>
      <c r="B22686" s="16" t="s">
        <v>395</v>
      </c>
      <c r="C22686" s="16" t="s">
        <v>205</v>
      </c>
      <c r="D22686" s="17">
        <v>0</v>
      </c>
      <c r="E22686" s="17">
        <v>0</v>
      </c>
      <c r="F22686" s="17">
        <v>0</v>
      </c>
      <c r="G22686" s="17">
        <v>0</v>
      </c>
      <c r="H22686" s="17">
        <v>0</v>
      </c>
    </row>
    <row r="22687" spans="1:8">
      <c r="A22687" s="15">
        <v>22682</v>
      </c>
      <c r="B22687" s="16" t="s">
        <v>395</v>
      </c>
      <c r="C22687" s="16" t="s">
        <v>356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395</v>
      </c>
      <c r="C22688" s="16" t="s">
        <v>206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395</v>
      </c>
      <c r="C22689" s="16" t="s">
        <v>207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395</v>
      </c>
      <c r="C22690" s="16" t="s">
        <v>208</v>
      </c>
      <c r="D22690" s="17">
        <v>0</v>
      </c>
      <c r="E22690" s="17">
        <v>3</v>
      </c>
      <c r="F22690" s="17">
        <v>3</v>
      </c>
      <c r="G22690" s="17">
        <v>0</v>
      </c>
      <c r="H22690" s="17">
        <v>7</v>
      </c>
    </row>
    <row r="22691" spans="1:8">
      <c r="A22691" s="15">
        <v>22686</v>
      </c>
      <c r="B22691" s="16" t="s">
        <v>395</v>
      </c>
      <c r="C22691" s="16" t="s">
        <v>209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395</v>
      </c>
      <c r="C22692" s="16" t="s">
        <v>357</v>
      </c>
      <c r="D22692" s="17">
        <v>0</v>
      </c>
      <c r="E22692" s="17">
        <v>0</v>
      </c>
      <c r="F22692" s="17">
        <v>0</v>
      </c>
      <c r="G22692" s="17">
        <v>0</v>
      </c>
      <c r="H22692" s="17">
        <v>0</v>
      </c>
    </row>
    <row r="22693" spans="1:8">
      <c r="A22693" s="15">
        <v>22688</v>
      </c>
      <c r="B22693" s="16" t="s">
        <v>395</v>
      </c>
      <c r="C22693" s="16" t="s">
        <v>358</v>
      </c>
      <c r="D22693" s="17">
        <v>3</v>
      </c>
      <c r="E22693" s="17">
        <v>15</v>
      </c>
      <c r="F22693" s="17">
        <v>21</v>
      </c>
      <c r="G22693" s="17">
        <v>0</v>
      </c>
      <c r="H22693" s="17">
        <v>36</v>
      </c>
    </row>
    <row r="22694" spans="1:8">
      <c r="A22694" s="15">
        <v>22689</v>
      </c>
      <c r="B22694" s="16" t="s">
        <v>395</v>
      </c>
      <c r="C22694" s="16" t="s">
        <v>359</v>
      </c>
      <c r="D22694" s="17">
        <v>0</v>
      </c>
      <c r="E22694" s="17">
        <v>0</v>
      </c>
      <c r="F22694" s="17">
        <v>0</v>
      </c>
      <c r="G22694" s="17">
        <v>0</v>
      </c>
      <c r="H22694" s="17">
        <v>0</v>
      </c>
    </row>
    <row r="22695" spans="1:8">
      <c r="A22695" s="15">
        <v>22690</v>
      </c>
      <c r="B22695" s="16" t="s">
        <v>395</v>
      </c>
      <c r="C22695" s="16" t="s">
        <v>210</v>
      </c>
      <c r="D22695" s="17">
        <v>0</v>
      </c>
      <c r="E22695" s="17">
        <v>0</v>
      </c>
      <c r="F22695" s="17">
        <v>3</v>
      </c>
      <c r="G22695" s="17">
        <v>0</v>
      </c>
      <c r="H22695" s="17">
        <v>5</v>
      </c>
    </row>
    <row r="22696" spans="1:8">
      <c r="A22696" s="15">
        <v>22691</v>
      </c>
      <c r="B22696" s="16" t="s">
        <v>395</v>
      </c>
      <c r="C22696" s="16" t="s">
        <v>360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395</v>
      </c>
      <c r="C22697" s="16" t="s">
        <v>211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395</v>
      </c>
      <c r="C22698" s="16" t="s">
        <v>212</v>
      </c>
      <c r="D22698" s="17">
        <v>0</v>
      </c>
      <c r="E22698" s="17">
        <v>0</v>
      </c>
      <c r="F22698" s="17">
        <v>0</v>
      </c>
      <c r="G22698" s="17">
        <v>0</v>
      </c>
      <c r="H22698" s="17">
        <v>4</v>
      </c>
    </row>
    <row r="22699" spans="1:8">
      <c r="A22699" s="15">
        <v>22694</v>
      </c>
      <c r="B22699" s="16" t="s">
        <v>395</v>
      </c>
      <c r="C22699" s="16" t="s">
        <v>213</v>
      </c>
      <c r="D22699" s="17">
        <v>0</v>
      </c>
      <c r="E22699" s="17">
        <v>0</v>
      </c>
      <c r="F22699" s="17">
        <v>10</v>
      </c>
      <c r="G22699" s="17">
        <v>0</v>
      </c>
      <c r="H22699" s="17">
        <v>12</v>
      </c>
    </row>
    <row r="22700" spans="1:8">
      <c r="A22700" s="15">
        <v>22695</v>
      </c>
      <c r="B22700" s="16" t="s">
        <v>395</v>
      </c>
      <c r="C22700" s="16" t="s">
        <v>214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395</v>
      </c>
      <c r="C22701" s="16" t="s">
        <v>215</v>
      </c>
      <c r="D22701" s="17">
        <v>0</v>
      </c>
      <c r="E22701" s="17">
        <v>0</v>
      </c>
      <c r="F22701" s="17">
        <v>0</v>
      </c>
      <c r="G22701" s="17">
        <v>0</v>
      </c>
      <c r="H22701" s="17">
        <v>4</v>
      </c>
    </row>
    <row r="22702" spans="1:8">
      <c r="A22702" s="15">
        <v>22697</v>
      </c>
      <c r="B22702" s="16" t="s">
        <v>395</v>
      </c>
      <c r="C22702" s="16" t="s">
        <v>216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395</v>
      </c>
      <c r="C22703" s="16" t="s">
        <v>217</v>
      </c>
      <c r="D22703" s="17">
        <v>0</v>
      </c>
      <c r="E22703" s="17">
        <v>0</v>
      </c>
      <c r="F22703" s="17">
        <v>0</v>
      </c>
      <c r="G22703" s="17">
        <v>0</v>
      </c>
      <c r="H22703" s="17">
        <v>0</v>
      </c>
    </row>
    <row r="22704" spans="1:8">
      <c r="A22704" s="15">
        <v>22699</v>
      </c>
      <c r="B22704" s="16" t="s">
        <v>395</v>
      </c>
      <c r="C22704" s="16" t="s">
        <v>218</v>
      </c>
      <c r="D22704" s="17">
        <v>0</v>
      </c>
      <c r="E22704" s="17">
        <v>0</v>
      </c>
      <c r="F22704" s="17">
        <v>0</v>
      </c>
      <c r="G22704" s="17">
        <v>0</v>
      </c>
      <c r="H22704" s="17">
        <v>4</v>
      </c>
    </row>
    <row r="22705" spans="1:8">
      <c r="A22705" s="15">
        <v>22700</v>
      </c>
      <c r="B22705" s="16" t="s">
        <v>395</v>
      </c>
      <c r="C22705" s="16" t="s">
        <v>219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395</v>
      </c>
      <c r="C22706" s="16" t="s">
        <v>361</v>
      </c>
      <c r="D22706" s="17">
        <v>0</v>
      </c>
      <c r="E22706" s="17">
        <v>0</v>
      </c>
      <c r="F22706" s="17">
        <v>0</v>
      </c>
      <c r="G22706" s="17">
        <v>0</v>
      </c>
      <c r="H22706" s="17">
        <v>0</v>
      </c>
    </row>
    <row r="22707" spans="1:8">
      <c r="A22707" s="15">
        <v>22702</v>
      </c>
      <c r="B22707" s="16" t="s">
        <v>395</v>
      </c>
      <c r="C22707" s="16" t="s">
        <v>220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395</v>
      </c>
      <c r="C22708" s="16" t="s">
        <v>221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395</v>
      </c>
      <c r="C22709" s="16" t="s">
        <v>222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395</v>
      </c>
      <c r="C22710" s="16" t="s">
        <v>223</v>
      </c>
      <c r="D22710" s="17">
        <v>0</v>
      </c>
      <c r="E22710" s="17">
        <v>10</v>
      </c>
      <c r="F22710" s="17">
        <v>33</v>
      </c>
      <c r="G22710" s="17">
        <v>0</v>
      </c>
      <c r="H22710" s="17">
        <v>42</v>
      </c>
    </row>
    <row r="22711" spans="1:8">
      <c r="A22711" s="15">
        <v>22706</v>
      </c>
      <c r="B22711" s="16" t="s">
        <v>395</v>
      </c>
      <c r="C22711" s="16" t="s">
        <v>224</v>
      </c>
      <c r="D22711" s="17">
        <v>0</v>
      </c>
      <c r="E22711" s="17">
        <v>0</v>
      </c>
      <c r="F22711" s="17">
        <v>0</v>
      </c>
      <c r="G22711" s="17">
        <v>0</v>
      </c>
      <c r="H22711" s="17">
        <v>0</v>
      </c>
    </row>
    <row r="22712" spans="1:8">
      <c r="A22712" s="15">
        <v>22707</v>
      </c>
      <c r="B22712" s="16" t="s">
        <v>395</v>
      </c>
      <c r="C22712" s="16" t="s">
        <v>225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395</v>
      </c>
      <c r="C22713" s="16" t="s">
        <v>226</v>
      </c>
      <c r="D22713" s="17">
        <v>0</v>
      </c>
      <c r="E22713" s="17">
        <v>0</v>
      </c>
      <c r="F22713" s="17">
        <v>0</v>
      </c>
      <c r="G22713" s="17">
        <v>0</v>
      </c>
      <c r="H22713" s="17">
        <v>9</v>
      </c>
    </row>
    <row r="22714" spans="1:8">
      <c r="A22714" s="15">
        <v>22709</v>
      </c>
      <c r="B22714" s="16" t="s">
        <v>395</v>
      </c>
      <c r="C22714" s="16" t="s">
        <v>227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395</v>
      </c>
      <c r="C22715" s="16" t="s">
        <v>228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395</v>
      </c>
      <c r="C22716" s="16" t="s">
        <v>373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395</v>
      </c>
      <c r="C22717" s="16" t="s">
        <v>229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395</v>
      </c>
      <c r="C22718" s="16" t="s">
        <v>230</v>
      </c>
      <c r="D22718" s="17">
        <v>0</v>
      </c>
      <c r="E22718" s="17">
        <v>0</v>
      </c>
      <c r="F22718" s="17">
        <v>7</v>
      </c>
      <c r="G22718" s="17">
        <v>0</v>
      </c>
      <c r="H22718" s="17">
        <v>8</v>
      </c>
    </row>
    <row r="22719" spans="1:8">
      <c r="A22719" s="15">
        <v>22714</v>
      </c>
      <c r="B22719" s="16" t="s">
        <v>395</v>
      </c>
      <c r="C22719" s="16" t="s">
        <v>231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395</v>
      </c>
      <c r="C22720" s="16" t="s">
        <v>232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395</v>
      </c>
      <c r="C22721" s="16" t="s">
        <v>233</v>
      </c>
      <c r="D22721" s="17">
        <v>0</v>
      </c>
      <c r="E22721" s="17">
        <v>0</v>
      </c>
      <c r="F22721" s="17">
        <v>4</v>
      </c>
      <c r="G22721" s="17">
        <v>0</v>
      </c>
      <c r="H22721" s="17">
        <v>4</v>
      </c>
    </row>
    <row r="22722" spans="1:8">
      <c r="A22722" s="15">
        <v>22717</v>
      </c>
      <c r="B22722" s="16" t="s">
        <v>395</v>
      </c>
      <c r="C22722" s="16" t="s">
        <v>362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395</v>
      </c>
      <c r="C22723" s="16" t="s">
        <v>234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395</v>
      </c>
      <c r="C22724" s="16" t="s">
        <v>235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395</v>
      </c>
      <c r="C22725" s="16" t="s">
        <v>236</v>
      </c>
      <c r="D22725" s="17">
        <v>0</v>
      </c>
      <c r="E22725" s="17">
        <v>0</v>
      </c>
      <c r="F22725" s="17">
        <v>0</v>
      </c>
      <c r="G22725" s="17">
        <v>0</v>
      </c>
      <c r="H22725" s="17">
        <v>0</v>
      </c>
    </row>
    <row r="22726" spans="1:8">
      <c r="A22726" s="15">
        <v>22721</v>
      </c>
      <c r="B22726" s="16" t="s">
        <v>395</v>
      </c>
      <c r="C22726" s="16" t="s">
        <v>237</v>
      </c>
      <c r="D22726" s="17">
        <v>0</v>
      </c>
      <c r="E22726" s="17">
        <v>0</v>
      </c>
      <c r="F22726" s="17">
        <v>0</v>
      </c>
      <c r="G22726" s="17">
        <v>0</v>
      </c>
      <c r="H22726" s="17">
        <v>0</v>
      </c>
    </row>
    <row r="22727" spans="1:8">
      <c r="A22727" s="15">
        <v>22722</v>
      </c>
      <c r="B22727" s="16" t="s">
        <v>395</v>
      </c>
      <c r="C22727" s="16" t="s">
        <v>238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395</v>
      </c>
      <c r="C22728" s="16" t="s">
        <v>239</v>
      </c>
      <c r="D22728" s="17">
        <v>0</v>
      </c>
      <c r="E22728" s="17">
        <v>0</v>
      </c>
      <c r="F22728" s="17">
        <v>0</v>
      </c>
      <c r="G22728" s="17">
        <v>0</v>
      </c>
      <c r="H22728" s="17">
        <v>0</v>
      </c>
    </row>
    <row r="22729" spans="1:8">
      <c r="A22729" s="15">
        <v>22724</v>
      </c>
      <c r="B22729" s="16" t="s">
        <v>395</v>
      </c>
      <c r="C22729" s="16" t="s">
        <v>374</v>
      </c>
      <c r="D22729" s="17">
        <v>0</v>
      </c>
      <c r="E22729" s="17">
        <v>0</v>
      </c>
      <c r="F22729" s="17">
        <v>0</v>
      </c>
      <c r="G22729" s="17">
        <v>0</v>
      </c>
      <c r="H22729" s="17">
        <v>0</v>
      </c>
    </row>
    <row r="22730" spans="1:8">
      <c r="A22730" s="15">
        <v>22725</v>
      </c>
      <c r="B22730" s="16" t="s">
        <v>395</v>
      </c>
      <c r="C22730" s="16" t="s">
        <v>240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395</v>
      </c>
      <c r="C22731" s="16" t="s">
        <v>241</v>
      </c>
      <c r="D22731" s="17">
        <v>0</v>
      </c>
      <c r="E22731" s="17">
        <v>0</v>
      </c>
      <c r="F22731" s="17">
        <v>0</v>
      </c>
      <c r="G22731" s="17">
        <v>0</v>
      </c>
      <c r="H22731" s="17">
        <v>0</v>
      </c>
    </row>
    <row r="22732" spans="1:8">
      <c r="A22732" s="15">
        <v>22727</v>
      </c>
      <c r="B22732" s="16" t="s">
        <v>395</v>
      </c>
      <c r="C22732" s="16" t="s">
        <v>382</v>
      </c>
      <c r="D22732" s="17">
        <v>0</v>
      </c>
      <c r="E22732" s="17">
        <v>0</v>
      </c>
      <c r="F22732" s="17">
        <v>3</v>
      </c>
      <c r="G22732" s="17">
        <v>0</v>
      </c>
      <c r="H22732" s="17">
        <v>4</v>
      </c>
    </row>
    <row r="22733" spans="1:8">
      <c r="A22733" s="15">
        <v>22728</v>
      </c>
      <c r="B22733" s="16" t="s">
        <v>395</v>
      </c>
      <c r="C22733" s="16" t="s">
        <v>242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395</v>
      </c>
      <c r="C22734" s="16" t="s">
        <v>243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395</v>
      </c>
      <c r="C22735" s="16" t="s">
        <v>244</v>
      </c>
      <c r="D22735" s="17">
        <v>0</v>
      </c>
      <c r="E22735" s="17">
        <v>11</v>
      </c>
      <c r="F22735" s="17">
        <v>5</v>
      </c>
      <c r="G22735" s="17">
        <v>0</v>
      </c>
      <c r="H22735" s="17">
        <v>14</v>
      </c>
    </row>
    <row r="22736" spans="1:8">
      <c r="A22736" s="15">
        <v>22731</v>
      </c>
      <c r="B22736" s="16" t="s">
        <v>395</v>
      </c>
      <c r="C22736" s="16" t="s">
        <v>245</v>
      </c>
      <c r="D22736" s="17">
        <v>5</v>
      </c>
      <c r="E22736" s="17">
        <v>0</v>
      </c>
      <c r="F22736" s="17">
        <v>15</v>
      </c>
      <c r="G22736" s="17">
        <v>11</v>
      </c>
      <c r="H22736" s="17">
        <v>28</v>
      </c>
    </row>
    <row r="22737" spans="1:8">
      <c r="A22737" s="15">
        <v>22732</v>
      </c>
      <c r="B22737" s="16" t="s">
        <v>395</v>
      </c>
      <c r="C22737" s="16" t="s">
        <v>246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395</v>
      </c>
      <c r="C22738" s="16" t="s">
        <v>247</v>
      </c>
      <c r="D22738" s="17">
        <v>8</v>
      </c>
      <c r="E22738" s="17">
        <v>24</v>
      </c>
      <c r="F22738" s="17">
        <v>165</v>
      </c>
      <c r="G22738" s="17">
        <v>15</v>
      </c>
      <c r="H22738" s="17">
        <v>214</v>
      </c>
    </row>
    <row r="22739" spans="1:8">
      <c r="A22739" s="15">
        <v>22734</v>
      </c>
      <c r="B22739" s="16" t="s">
        <v>395</v>
      </c>
      <c r="C22739" s="16" t="s">
        <v>248</v>
      </c>
      <c r="D22739" s="17">
        <v>0</v>
      </c>
      <c r="E22739" s="17">
        <v>0</v>
      </c>
      <c r="F22739" s="17">
        <v>0</v>
      </c>
      <c r="G22739" s="17">
        <v>0</v>
      </c>
      <c r="H22739" s="17">
        <v>0</v>
      </c>
    </row>
    <row r="22740" spans="1:8">
      <c r="A22740" s="15">
        <v>22735</v>
      </c>
      <c r="B22740" s="16" t="s">
        <v>395</v>
      </c>
      <c r="C22740" s="16" t="s">
        <v>249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395</v>
      </c>
      <c r="C22741" s="16" t="s">
        <v>250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395</v>
      </c>
      <c r="C22742" s="16" t="s">
        <v>251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395</v>
      </c>
      <c r="C22743" s="16" t="s">
        <v>252</v>
      </c>
      <c r="D22743" s="17">
        <v>0</v>
      </c>
      <c r="E22743" s="17">
        <v>0</v>
      </c>
      <c r="F22743" s="17">
        <v>0</v>
      </c>
      <c r="G22743" s="17">
        <v>0</v>
      </c>
      <c r="H22743" s="17">
        <v>0</v>
      </c>
    </row>
    <row r="22744" spans="1:8">
      <c r="A22744" s="15">
        <v>22739</v>
      </c>
      <c r="B22744" s="16" t="s">
        <v>395</v>
      </c>
      <c r="C22744" s="16" t="s">
        <v>253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395</v>
      </c>
      <c r="C22745" s="16" t="s">
        <v>254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395</v>
      </c>
      <c r="C22746" s="16" t="s">
        <v>255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395</v>
      </c>
      <c r="C22747" s="16" t="s">
        <v>256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395</v>
      </c>
      <c r="C22748" s="16" t="s">
        <v>257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395</v>
      </c>
      <c r="C22749" s="16" t="s">
        <v>258</v>
      </c>
      <c r="D22749" s="17">
        <v>0</v>
      </c>
      <c r="E22749" s="17">
        <v>4</v>
      </c>
      <c r="F22749" s="17">
        <v>6</v>
      </c>
      <c r="G22749" s="17">
        <v>0</v>
      </c>
      <c r="H22749" s="17">
        <v>10</v>
      </c>
    </row>
    <row r="22750" spans="1:8">
      <c r="A22750" s="15">
        <v>22745</v>
      </c>
      <c r="B22750" s="16" t="s">
        <v>395</v>
      </c>
      <c r="C22750" s="16" t="s">
        <v>259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395</v>
      </c>
      <c r="C22751" s="16" t="s">
        <v>260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395</v>
      </c>
      <c r="C22752" s="16" t="s">
        <v>261</v>
      </c>
      <c r="D22752" s="17">
        <v>0</v>
      </c>
      <c r="E22752" s="17">
        <v>0</v>
      </c>
      <c r="F22752" s="17">
        <v>0</v>
      </c>
      <c r="G22752" s="17">
        <v>0</v>
      </c>
      <c r="H22752" s="17">
        <v>0</v>
      </c>
    </row>
    <row r="22753" spans="1:8">
      <c r="A22753" s="15">
        <v>22748</v>
      </c>
      <c r="B22753" s="16" t="s">
        <v>395</v>
      </c>
      <c r="C22753" s="16" t="s">
        <v>262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395</v>
      </c>
      <c r="C22754" s="16" t="s">
        <v>263</v>
      </c>
      <c r="D22754" s="17">
        <v>0</v>
      </c>
      <c r="E22754" s="17">
        <v>6</v>
      </c>
      <c r="F22754" s="17">
        <v>9</v>
      </c>
      <c r="G22754" s="17">
        <v>0</v>
      </c>
      <c r="H22754" s="17">
        <v>12</v>
      </c>
    </row>
    <row r="22755" spans="1:8">
      <c r="A22755" s="15">
        <v>22750</v>
      </c>
      <c r="B22755" s="16" t="s">
        <v>395</v>
      </c>
      <c r="C22755" s="16" t="s">
        <v>264</v>
      </c>
      <c r="D22755" s="17">
        <v>0</v>
      </c>
      <c r="E22755" s="17">
        <v>0</v>
      </c>
      <c r="F22755" s="17">
        <v>0</v>
      </c>
      <c r="G22755" s="17">
        <v>0</v>
      </c>
      <c r="H22755" s="17">
        <v>0</v>
      </c>
    </row>
    <row r="22756" spans="1:8">
      <c r="A22756" s="15">
        <v>22751</v>
      </c>
      <c r="B22756" s="16" t="s">
        <v>395</v>
      </c>
      <c r="C22756" s="16" t="s">
        <v>265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395</v>
      </c>
      <c r="C22757" s="16" t="s">
        <v>266</v>
      </c>
      <c r="D22757" s="17">
        <v>0</v>
      </c>
      <c r="E22757" s="17">
        <v>0</v>
      </c>
      <c r="F22757" s="17">
        <v>9</v>
      </c>
      <c r="G22757" s="17">
        <v>0</v>
      </c>
      <c r="H22757" s="17">
        <v>9</v>
      </c>
    </row>
    <row r="22758" spans="1:8">
      <c r="A22758" s="15">
        <v>22753</v>
      </c>
      <c r="B22758" s="16" t="s">
        <v>395</v>
      </c>
      <c r="C22758" s="16" t="s">
        <v>267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395</v>
      </c>
      <c r="C22759" s="16" t="s">
        <v>268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395</v>
      </c>
      <c r="C22760" s="16" t="s">
        <v>269</v>
      </c>
      <c r="D22760" s="17">
        <v>0</v>
      </c>
      <c r="E22760" s="17">
        <v>3</v>
      </c>
      <c r="F22760" s="17">
        <v>35</v>
      </c>
      <c r="G22760" s="17">
        <v>3</v>
      </c>
      <c r="H22760" s="17">
        <v>42</v>
      </c>
    </row>
    <row r="22761" spans="1:8">
      <c r="A22761" s="15">
        <v>22756</v>
      </c>
      <c r="B22761" s="16" t="s">
        <v>395</v>
      </c>
      <c r="C22761" s="16" t="s">
        <v>363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395</v>
      </c>
      <c r="C22762" s="16" t="s">
        <v>270</v>
      </c>
      <c r="D22762" s="17">
        <v>0</v>
      </c>
      <c r="E22762" s="17">
        <v>0</v>
      </c>
      <c r="F22762" s="17">
        <v>10</v>
      </c>
      <c r="G22762" s="17">
        <v>0</v>
      </c>
      <c r="H22762" s="17">
        <v>10</v>
      </c>
    </row>
    <row r="22763" spans="1:8">
      <c r="A22763" s="15">
        <v>22758</v>
      </c>
      <c r="B22763" s="16" t="s">
        <v>395</v>
      </c>
      <c r="C22763" s="16" t="s">
        <v>271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395</v>
      </c>
      <c r="C22764" s="16" t="s">
        <v>272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395</v>
      </c>
      <c r="C22765" s="16" t="s">
        <v>273</v>
      </c>
      <c r="D22765" s="17">
        <v>0</v>
      </c>
      <c r="E22765" s="17">
        <v>0</v>
      </c>
      <c r="F22765" s="17">
        <v>0</v>
      </c>
      <c r="G22765" s="17">
        <v>0</v>
      </c>
      <c r="H22765" s="17">
        <v>0</v>
      </c>
    </row>
    <row r="22766" spans="1:8">
      <c r="A22766" s="15">
        <v>22761</v>
      </c>
      <c r="B22766" s="16" t="s">
        <v>395</v>
      </c>
      <c r="C22766" s="16" t="s">
        <v>274</v>
      </c>
      <c r="D22766" s="17">
        <v>0</v>
      </c>
      <c r="E22766" s="17">
        <v>0</v>
      </c>
      <c r="F22766" s="17">
        <v>7</v>
      </c>
      <c r="G22766" s="17">
        <v>0</v>
      </c>
      <c r="H22766" s="17">
        <v>9</v>
      </c>
    </row>
    <row r="22767" spans="1:8">
      <c r="A22767" s="15">
        <v>22762</v>
      </c>
      <c r="B22767" s="16" t="s">
        <v>395</v>
      </c>
      <c r="C22767" s="16" t="s">
        <v>275</v>
      </c>
      <c r="D22767" s="17">
        <v>0</v>
      </c>
      <c r="E22767" s="17">
        <v>4</v>
      </c>
      <c r="F22767" s="17">
        <v>13</v>
      </c>
      <c r="G22767" s="17">
        <v>0</v>
      </c>
      <c r="H22767" s="17">
        <v>16</v>
      </c>
    </row>
    <row r="22768" spans="1:8">
      <c r="A22768" s="15">
        <v>22763</v>
      </c>
      <c r="B22768" s="16" t="s">
        <v>395</v>
      </c>
      <c r="C22768" s="16" t="s">
        <v>276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395</v>
      </c>
      <c r="C22769" s="16" t="s">
        <v>277</v>
      </c>
      <c r="D22769" s="17">
        <v>0</v>
      </c>
      <c r="E22769" s="17">
        <v>0</v>
      </c>
      <c r="F22769" s="17">
        <v>10</v>
      </c>
      <c r="G22769" s="17">
        <v>0</v>
      </c>
      <c r="H22769" s="17">
        <v>10</v>
      </c>
    </row>
    <row r="22770" spans="1:8">
      <c r="A22770" s="15">
        <v>22765</v>
      </c>
      <c r="B22770" s="16" t="s">
        <v>395</v>
      </c>
      <c r="C22770" s="16" t="s">
        <v>278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395</v>
      </c>
      <c r="C22771" s="16" t="s">
        <v>364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395</v>
      </c>
      <c r="C22772" s="16" t="s">
        <v>279</v>
      </c>
      <c r="D22772" s="17">
        <v>3</v>
      </c>
      <c r="E22772" s="17">
        <v>0</v>
      </c>
      <c r="F22772" s="17">
        <v>8</v>
      </c>
      <c r="G22772" s="17">
        <v>0</v>
      </c>
      <c r="H22772" s="17">
        <v>15</v>
      </c>
    </row>
    <row r="22773" spans="1:8">
      <c r="A22773" s="15">
        <v>22768</v>
      </c>
      <c r="B22773" s="16" t="s">
        <v>395</v>
      </c>
      <c r="C22773" s="16" t="s">
        <v>280</v>
      </c>
      <c r="D22773" s="17">
        <v>0</v>
      </c>
      <c r="E22773" s="17">
        <v>3</v>
      </c>
      <c r="F22773" s="17">
        <v>15</v>
      </c>
      <c r="G22773" s="17">
        <v>4</v>
      </c>
      <c r="H22773" s="17">
        <v>23</v>
      </c>
    </row>
    <row r="22774" spans="1:8">
      <c r="A22774" s="15">
        <v>22769</v>
      </c>
      <c r="B22774" s="16" t="s">
        <v>395</v>
      </c>
      <c r="C22774" s="16" t="s">
        <v>281</v>
      </c>
      <c r="D22774" s="17">
        <v>0</v>
      </c>
      <c r="E22774" s="17">
        <v>0</v>
      </c>
      <c r="F22774" s="17">
        <v>0</v>
      </c>
      <c r="G22774" s="17">
        <v>0</v>
      </c>
      <c r="H22774" s="17">
        <v>0</v>
      </c>
    </row>
    <row r="22775" spans="1:8">
      <c r="A22775" s="15">
        <v>22770</v>
      </c>
      <c r="B22775" s="16" t="s">
        <v>395</v>
      </c>
      <c r="C22775" s="16" t="s">
        <v>282</v>
      </c>
      <c r="D22775" s="17">
        <v>0</v>
      </c>
      <c r="E22775" s="17">
        <v>0</v>
      </c>
      <c r="F22775" s="17">
        <v>7</v>
      </c>
      <c r="G22775" s="17">
        <v>0</v>
      </c>
      <c r="H22775" s="17">
        <v>7</v>
      </c>
    </row>
    <row r="22776" spans="1:8">
      <c r="A22776" s="15">
        <v>22771</v>
      </c>
      <c r="B22776" s="16" t="s">
        <v>395</v>
      </c>
      <c r="C22776" s="16" t="s">
        <v>283</v>
      </c>
      <c r="D22776" s="17">
        <v>0</v>
      </c>
      <c r="E22776" s="17">
        <v>0</v>
      </c>
      <c r="F22776" s="17">
        <v>0</v>
      </c>
      <c r="G22776" s="17">
        <v>0</v>
      </c>
      <c r="H22776" s="17">
        <v>0</v>
      </c>
    </row>
    <row r="22777" spans="1:8">
      <c r="A22777" s="15">
        <v>22772</v>
      </c>
      <c r="B22777" s="16" t="s">
        <v>395</v>
      </c>
      <c r="C22777" s="16" t="s">
        <v>284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395</v>
      </c>
      <c r="C22778" s="16" t="s">
        <v>285</v>
      </c>
      <c r="D22778" s="17">
        <v>0</v>
      </c>
      <c r="E22778" s="17">
        <v>13</v>
      </c>
      <c r="F22778" s="17">
        <v>4</v>
      </c>
      <c r="G22778" s="17">
        <v>0</v>
      </c>
      <c r="H22778" s="17">
        <v>18</v>
      </c>
    </row>
    <row r="22779" spans="1:8">
      <c r="A22779" s="15">
        <v>22774</v>
      </c>
      <c r="B22779" s="16" t="s">
        <v>395</v>
      </c>
      <c r="C22779" s="16" t="s">
        <v>375</v>
      </c>
      <c r="D22779" s="17">
        <v>0</v>
      </c>
      <c r="E22779" s="17">
        <v>0</v>
      </c>
      <c r="F22779" s="17">
        <v>0</v>
      </c>
      <c r="G22779" s="17">
        <v>0</v>
      </c>
      <c r="H22779" s="17">
        <v>0</v>
      </c>
    </row>
    <row r="22780" spans="1:8">
      <c r="A22780" s="15">
        <v>22775</v>
      </c>
      <c r="B22780" s="16" t="s">
        <v>395</v>
      </c>
      <c r="C22780" s="16" t="s">
        <v>286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395</v>
      </c>
      <c r="C22781" s="16" t="s">
        <v>287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395</v>
      </c>
      <c r="C22782" s="16" t="s">
        <v>288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395</v>
      </c>
      <c r="C22783" s="16" t="s">
        <v>289</v>
      </c>
      <c r="D22783" s="17">
        <v>0</v>
      </c>
      <c r="E22783" s="17">
        <v>19</v>
      </c>
      <c r="F22783" s="17">
        <v>11</v>
      </c>
      <c r="G22783" s="17">
        <v>0</v>
      </c>
      <c r="H22783" s="17">
        <v>24</v>
      </c>
    </row>
    <row r="22784" spans="1:8">
      <c r="A22784" s="15">
        <v>22779</v>
      </c>
      <c r="B22784" s="16" t="s">
        <v>395</v>
      </c>
      <c r="C22784" s="16" t="s">
        <v>290</v>
      </c>
      <c r="D22784" s="17">
        <v>0</v>
      </c>
      <c r="E22784" s="17">
        <v>0</v>
      </c>
      <c r="F22784" s="17">
        <v>20</v>
      </c>
      <c r="G22784" s="17">
        <v>3</v>
      </c>
      <c r="H22784" s="17">
        <v>27</v>
      </c>
    </row>
    <row r="22785" spans="1:8">
      <c r="A22785" s="15">
        <v>22780</v>
      </c>
      <c r="B22785" s="16" t="s">
        <v>395</v>
      </c>
      <c r="C22785" s="16" t="s">
        <v>291</v>
      </c>
      <c r="D22785" s="17">
        <v>0</v>
      </c>
      <c r="E22785" s="17">
        <v>0</v>
      </c>
      <c r="F22785" s="17">
        <v>0</v>
      </c>
      <c r="G22785" s="17">
        <v>0</v>
      </c>
      <c r="H22785" s="17">
        <v>0</v>
      </c>
    </row>
    <row r="22786" spans="1:8">
      <c r="A22786" s="15">
        <v>22781</v>
      </c>
      <c r="B22786" s="16" t="s">
        <v>395</v>
      </c>
      <c r="C22786" s="16" t="s">
        <v>292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395</v>
      </c>
      <c r="C22787" s="16" t="s">
        <v>293</v>
      </c>
      <c r="D22787" s="17">
        <v>0</v>
      </c>
      <c r="E22787" s="17">
        <v>0</v>
      </c>
      <c r="F22787" s="17">
        <v>4</v>
      </c>
      <c r="G22787" s="17">
        <v>0</v>
      </c>
      <c r="H22787" s="17">
        <v>4</v>
      </c>
    </row>
    <row r="22788" spans="1:8">
      <c r="A22788" s="15">
        <v>22783</v>
      </c>
      <c r="B22788" s="16" t="s">
        <v>395</v>
      </c>
      <c r="C22788" s="16" t="s">
        <v>365</v>
      </c>
      <c r="D22788" s="17">
        <v>0</v>
      </c>
      <c r="E22788" s="17">
        <v>4</v>
      </c>
      <c r="F22788" s="17">
        <v>4</v>
      </c>
      <c r="G22788" s="17">
        <v>0</v>
      </c>
      <c r="H22788" s="17">
        <v>7</v>
      </c>
    </row>
    <row r="22789" spans="1:8">
      <c r="A22789" s="15">
        <v>22784</v>
      </c>
      <c r="B22789" s="16" t="s">
        <v>395</v>
      </c>
      <c r="C22789" s="16" t="s">
        <v>294</v>
      </c>
      <c r="D22789" s="17">
        <v>0</v>
      </c>
      <c r="E22789" s="17">
        <v>0</v>
      </c>
      <c r="F22789" s="17">
        <v>0</v>
      </c>
      <c r="G22789" s="17">
        <v>0</v>
      </c>
      <c r="H22789" s="17">
        <v>0</v>
      </c>
    </row>
    <row r="22790" spans="1:8">
      <c r="A22790" s="15">
        <v>22785</v>
      </c>
      <c r="B22790" s="16" t="s">
        <v>395</v>
      </c>
      <c r="C22790" s="16" t="s">
        <v>295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395</v>
      </c>
      <c r="C22791" s="16" t="s">
        <v>296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395</v>
      </c>
      <c r="C22792" s="16" t="s">
        <v>297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395</v>
      </c>
      <c r="C22793" s="16" t="s">
        <v>298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395</v>
      </c>
      <c r="C22794" s="16" t="s">
        <v>299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395</v>
      </c>
      <c r="C22795" s="16" t="s">
        <v>300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395</v>
      </c>
      <c r="C22796" s="16" t="s">
        <v>301</v>
      </c>
      <c r="D22796" s="17">
        <v>0</v>
      </c>
      <c r="E22796" s="17">
        <v>0</v>
      </c>
      <c r="F22796" s="17">
        <v>0</v>
      </c>
      <c r="G22796" s="17">
        <v>0</v>
      </c>
      <c r="H22796" s="17">
        <v>6</v>
      </c>
    </row>
    <row r="22797" spans="1:8">
      <c r="A22797" s="15">
        <v>22792</v>
      </c>
      <c r="B22797" s="16" t="s">
        <v>395</v>
      </c>
      <c r="C22797" s="16" t="s">
        <v>366</v>
      </c>
      <c r="D22797" s="17">
        <v>0</v>
      </c>
      <c r="E22797" s="17">
        <v>0</v>
      </c>
      <c r="F22797" s="17">
        <v>0</v>
      </c>
      <c r="G22797" s="17">
        <v>0</v>
      </c>
      <c r="H22797" s="17">
        <v>0</v>
      </c>
    </row>
    <row r="22798" spans="1:8">
      <c r="A22798" s="15">
        <v>22793</v>
      </c>
      <c r="B22798" s="16" t="s">
        <v>395</v>
      </c>
      <c r="C22798" s="16" t="s">
        <v>302</v>
      </c>
      <c r="D22798" s="17">
        <v>0</v>
      </c>
      <c r="E22798" s="17">
        <v>5</v>
      </c>
      <c r="F22798" s="17">
        <v>17</v>
      </c>
      <c r="G22798" s="17">
        <v>0</v>
      </c>
      <c r="H22798" s="17">
        <v>26</v>
      </c>
    </row>
    <row r="22799" spans="1:8">
      <c r="A22799" s="15">
        <v>22794</v>
      </c>
      <c r="B22799" s="16" t="s">
        <v>395</v>
      </c>
      <c r="C22799" s="16" t="s">
        <v>383</v>
      </c>
      <c r="D22799" s="17">
        <v>0</v>
      </c>
      <c r="E22799" s="17">
        <v>0</v>
      </c>
      <c r="F22799" s="17">
        <v>0</v>
      </c>
      <c r="G22799" s="17">
        <v>0</v>
      </c>
      <c r="H22799" s="17">
        <v>0</v>
      </c>
    </row>
    <row r="22800" spans="1:8">
      <c r="A22800" s="15">
        <v>22795</v>
      </c>
      <c r="B22800" s="16" t="s">
        <v>395</v>
      </c>
      <c r="C22800" s="16" t="s">
        <v>384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395</v>
      </c>
      <c r="C22801" s="16" t="s">
        <v>385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395</v>
      </c>
      <c r="C22802" s="16" t="s">
        <v>386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395</v>
      </c>
      <c r="C22803" s="16" t="s">
        <v>387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395</v>
      </c>
      <c r="C22804" s="16" t="s">
        <v>303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395</v>
      </c>
      <c r="C22805" s="16" t="s">
        <v>304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395</v>
      </c>
      <c r="C22806" s="16" t="s">
        <v>376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395</v>
      </c>
      <c r="C22807" s="16" t="s">
        <v>305</v>
      </c>
      <c r="D22807" s="17">
        <v>0</v>
      </c>
      <c r="E22807" s="17">
        <v>4</v>
      </c>
      <c r="F22807" s="17">
        <v>12</v>
      </c>
      <c r="G22807" s="17">
        <v>0</v>
      </c>
      <c r="H22807" s="17">
        <v>21</v>
      </c>
    </row>
    <row r="22808" spans="1:8">
      <c r="A22808" s="15">
        <v>22803</v>
      </c>
      <c r="B22808" s="16" t="s">
        <v>395</v>
      </c>
      <c r="C22808" s="16" t="s">
        <v>306</v>
      </c>
      <c r="D22808" s="17">
        <v>0</v>
      </c>
      <c r="E22808" s="17">
        <v>0</v>
      </c>
      <c r="F22808" s="17">
        <v>0</v>
      </c>
      <c r="G22808" s="17">
        <v>0</v>
      </c>
      <c r="H22808" s="17">
        <v>0</v>
      </c>
    </row>
    <row r="22809" spans="1:8">
      <c r="A22809" s="15">
        <v>22804</v>
      </c>
      <c r="B22809" s="16" t="s">
        <v>395</v>
      </c>
      <c r="C22809" s="16" t="s">
        <v>307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395</v>
      </c>
      <c r="C22810" s="16" t="s">
        <v>308</v>
      </c>
      <c r="D22810" s="17">
        <v>0</v>
      </c>
      <c r="E22810" s="17">
        <v>0</v>
      </c>
      <c r="F22810" s="17">
        <v>0</v>
      </c>
      <c r="G22810" s="17">
        <v>0</v>
      </c>
      <c r="H22810" s="17">
        <v>3</v>
      </c>
    </row>
    <row r="22811" spans="1:8">
      <c r="A22811" s="15">
        <v>22806</v>
      </c>
      <c r="B22811" s="16" t="s">
        <v>395</v>
      </c>
      <c r="C22811" s="16" t="s">
        <v>309</v>
      </c>
      <c r="D22811" s="17">
        <v>0</v>
      </c>
      <c r="E22811" s="17">
        <v>0</v>
      </c>
      <c r="F22811" s="17">
        <v>0</v>
      </c>
      <c r="G22811" s="17">
        <v>3</v>
      </c>
      <c r="H22811" s="17">
        <v>5</v>
      </c>
    </row>
    <row r="22812" spans="1:8">
      <c r="A22812" s="15">
        <v>22807</v>
      </c>
      <c r="B22812" s="16" t="s">
        <v>395</v>
      </c>
      <c r="C22812" s="16" t="s">
        <v>310</v>
      </c>
      <c r="D22812" s="17">
        <v>6</v>
      </c>
      <c r="E22812" s="17">
        <v>0</v>
      </c>
      <c r="F22812" s="17">
        <v>10</v>
      </c>
      <c r="G22812" s="17">
        <v>0</v>
      </c>
      <c r="H22812" s="17">
        <v>17</v>
      </c>
    </row>
    <row r="22813" spans="1:8">
      <c r="A22813" s="15">
        <v>22808</v>
      </c>
      <c r="B22813" s="16" t="s">
        <v>395</v>
      </c>
      <c r="C22813" s="16" t="s">
        <v>311</v>
      </c>
      <c r="D22813" s="17">
        <v>7</v>
      </c>
      <c r="E22813" s="17">
        <v>14</v>
      </c>
      <c r="F22813" s="17">
        <v>43</v>
      </c>
      <c r="G22813" s="17">
        <v>0</v>
      </c>
      <c r="H22813" s="17">
        <v>63</v>
      </c>
    </row>
    <row r="22814" spans="1:8">
      <c r="A22814" s="15">
        <v>22809</v>
      </c>
      <c r="B22814" s="16" t="s">
        <v>395</v>
      </c>
      <c r="C22814" s="16" t="s">
        <v>312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395</v>
      </c>
      <c r="C22815" s="16" t="s">
        <v>313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395</v>
      </c>
      <c r="C22816" s="16" t="s">
        <v>314</v>
      </c>
      <c r="D22816" s="17">
        <v>0</v>
      </c>
      <c r="E22816" s="17">
        <v>0</v>
      </c>
      <c r="F22816" s="17">
        <v>12</v>
      </c>
      <c r="G22816" s="17">
        <v>0</v>
      </c>
      <c r="H22816" s="17">
        <v>14</v>
      </c>
    </row>
    <row r="22817" spans="1:8">
      <c r="A22817" s="15">
        <v>22812</v>
      </c>
      <c r="B22817" s="16" t="s">
        <v>395</v>
      </c>
      <c r="C22817" s="16" t="s">
        <v>388</v>
      </c>
      <c r="D22817" s="17">
        <v>0</v>
      </c>
      <c r="E22817" s="17">
        <v>0</v>
      </c>
      <c r="F22817" s="17">
        <v>5</v>
      </c>
      <c r="G22817" s="17">
        <v>0</v>
      </c>
      <c r="H22817" s="17">
        <v>5</v>
      </c>
    </row>
    <row r="22818" spans="1:8">
      <c r="A22818" s="15">
        <v>22813</v>
      </c>
      <c r="B22818" s="16" t="s">
        <v>395</v>
      </c>
      <c r="C22818" s="16" t="s">
        <v>367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395</v>
      </c>
      <c r="C22819" s="16" t="s">
        <v>315</v>
      </c>
      <c r="D22819" s="17">
        <v>0</v>
      </c>
      <c r="E22819" s="17">
        <v>0</v>
      </c>
      <c r="F22819" s="17">
        <v>3</v>
      </c>
      <c r="G22819" s="17">
        <v>0</v>
      </c>
      <c r="H22819" s="17">
        <v>3</v>
      </c>
    </row>
    <row r="22820" spans="1:8">
      <c r="A22820" s="15">
        <v>22815</v>
      </c>
      <c r="B22820" s="16" t="s">
        <v>395</v>
      </c>
      <c r="C22820" s="16" t="s">
        <v>316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0</v>
      </c>
    </row>
    <row r="22821" spans="1:8">
      <c r="A22821" s="15">
        <v>22816</v>
      </c>
      <c r="B22821" s="16" t="s">
        <v>395</v>
      </c>
      <c r="C22821" s="16" t="s">
        <v>317</v>
      </c>
      <c r="D22821" s="17">
        <v>0</v>
      </c>
      <c r="E22821" s="17">
        <v>0</v>
      </c>
      <c r="F22821" s="17">
        <v>4</v>
      </c>
      <c r="G22821" s="17">
        <v>0</v>
      </c>
      <c r="H22821" s="17">
        <v>4</v>
      </c>
    </row>
    <row r="22822" spans="1:8">
      <c r="A22822" s="15">
        <v>22817</v>
      </c>
      <c r="B22822" s="16" t="s">
        <v>395</v>
      </c>
      <c r="C22822" s="16" t="s">
        <v>318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395</v>
      </c>
      <c r="C22823" s="16" t="s">
        <v>319</v>
      </c>
      <c r="D22823" s="17">
        <v>0</v>
      </c>
      <c r="E22823" s="17">
        <v>0</v>
      </c>
      <c r="F22823" s="17">
        <v>0</v>
      </c>
      <c r="G22823" s="17">
        <v>0</v>
      </c>
      <c r="H22823" s="17">
        <v>0</v>
      </c>
    </row>
    <row r="22824" spans="1:8">
      <c r="A22824" s="15">
        <v>22819</v>
      </c>
      <c r="B22824" s="16" t="s">
        <v>395</v>
      </c>
      <c r="C22824" s="16" t="s">
        <v>320</v>
      </c>
      <c r="D22824" s="17">
        <v>0</v>
      </c>
      <c r="E22824" s="17">
        <v>0</v>
      </c>
      <c r="F22824" s="17">
        <v>23</v>
      </c>
      <c r="G22824" s="17">
        <v>3</v>
      </c>
      <c r="H22824" s="17">
        <v>22</v>
      </c>
    </row>
    <row r="22825" spans="1:8">
      <c r="A22825" s="15">
        <v>22820</v>
      </c>
      <c r="B22825" s="16" t="s">
        <v>395</v>
      </c>
      <c r="C22825" s="16" t="s">
        <v>321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395</v>
      </c>
      <c r="C22826" s="16" t="s">
        <v>377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395</v>
      </c>
      <c r="C22827" s="16" t="s">
        <v>322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0</v>
      </c>
    </row>
    <row r="22828" spans="1:8">
      <c r="A22828" s="15">
        <v>22823</v>
      </c>
      <c r="B22828" s="16" t="s">
        <v>395</v>
      </c>
      <c r="C22828" s="16" t="s">
        <v>323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395</v>
      </c>
      <c r="C22829" s="16" t="s">
        <v>324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395</v>
      </c>
      <c r="C22830" s="16" t="s">
        <v>325</v>
      </c>
      <c r="D22830" s="17">
        <v>0</v>
      </c>
      <c r="E22830" s="17">
        <v>0</v>
      </c>
      <c r="F22830" s="17">
        <v>0</v>
      </c>
      <c r="G22830" s="17">
        <v>0</v>
      </c>
      <c r="H22830" s="17">
        <v>3</v>
      </c>
    </row>
    <row r="22831" spans="1:8">
      <c r="A22831" s="15">
        <v>22826</v>
      </c>
      <c r="B22831" s="16" t="s">
        <v>395</v>
      </c>
      <c r="C22831" s="16" t="s">
        <v>368</v>
      </c>
      <c r="D22831" s="17">
        <v>0</v>
      </c>
      <c r="E22831" s="17">
        <v>0</v>
      </c>
      <c r="F22831" s="17">
        <v>0</v>
      </c>
      <c r="G22831" s="17">
        <v>0</v>
      </c>
      <c r="H22831" s="17">
        <v>0</v>
      </c>
    </row>
    <row r="22832" spans="1:8">
      <c r="A22832" s="15">
        <v>22827</v>
      </c>
      <c r="B22832" s="16" t="s">
        <v>395</v>
      </c>
      <c r="C22832" s="16" t="s">
        <v>326</v>
      </c>
      <c r="D22832" s="17">
        <v>3</v>
      </c>
      <c r="E22832" s="17">
        <v>11</v>
      </c>
      <c r="F22832" s="17">
        <v>22</v>
      </c>
      <c r="G22832" s="17">
        <v>4</v>
      </c>
      <c r="H22832" s="17">
        <v>41</v>
      </c>
    </row>
    <row r="22833" spans="1:8">
      <c r="A22833" s="15">
        <v>22828</v>
      </c>
      <c r="B22833" s="16" t="s">
        <v>395</v>
      </c>
      <c r="C22833" s="16" t="s">
        <v>327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0</v>
      </c>
    </row>
    <row r="22834" spans="1:8">
      <c r="A22834" s="15">
        <v>22829</v>
      </c>
      <c r="B22834" s="16" t="s">
        <v>395</v>
      </c>
      <c r="C22834" s="16" t="s">
        <v>328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395</v>
      </c>
      <c r="C22835" s="16" t="s">
        <v>329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395</v>
      </c>
      <c r="C22836" s="16" t="s">
        <v>379</v>
      </c>
      <c r="D22836" s="17">
        <v>0</v>
      </c>
      <c r="E22836" s="17">
        <v>0</v>
      </c>
      <c r="F22836" s="17">
        <v>0</v>
      </c>
      <c r="G22836" s="17">
        <v>0</v>
      </c>
      <c r="H22836" s="17">
        <v>6</v>
      </c>
    </row>
    <row r="22837" spans="1:8">
      <c r="A22837" s="15">
        <v>22832</v>
      </c>
      <c r="B22837" s="16" t="s">
        <v>395</v>
      </c>
      <c r="C22837" s="16" t="s">
        <v>369</v>
      </c>
      <c r="D22837" s="17">
        <v>0</v>
      </c>
      <c r="E22837" s="17">
        <v>21</v>
      </c>
      <c r="F22837" s="17">
        <v>52</v>
      </c>
      <c r="G22837" s="17">
        <v>3</v>
      </c>
      <c r="H22837" s="17">
        <v>76</v>
      </c>
    </row>
    <row r="22838" spans="1:8">
      <c r="A22838" s="15">
        <v>22833</v>
      </c>
      <c r="B22838" s="16" t="s">
        <v>395</v>
      </c>
      <c r="C22838" s="16" t="s">
        <v>389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395</v>
      </c>
      <c r="C22839" s="16" t="s">
        <v>390</v>
      </c>
      <c r="D22839" s="17">
        <v>0</v>
      </c>
      <c r="E22839" s="17">
        <v>0</v>
      </c>
      <c r="F22839" s="17">
        <v>0</v>
      </c>
      <c r="G22839" s="17">
        <v>0</v>
      </c>
      <c r="H22839" s="17">
        <v>0</v>
      </c>
    </row>
    <row r="22840" spans="1:8">
      <c r="A22840" s="15">
        <v>22835</v>
      </c>
      <c r="B22840" s="16" t="s">
        <v>395</v>
      </c>
      <c r="C22840" s="16" t="s">
        <v>330</v>
      </c>
      <c r="D22840" s="17">
        <v>0</v>
      </c>
      <c r="E22840" s="17">
        <v>0</v>
      </c>
      <c r="F22840" s="17">
        <v>7</v>
      </c>
      <c r="G22840" s="17">
        <v>0</v>
      </c>
      <c r="H22840" s="17">
        <v>12</v>
      </c>
    </row>
    <row r="22841" spans="1:8">
      <c r="A22841" s="15">
        <v>22836</v>
      </c>
      <c r="B22841" s="16" t="s">
        <v>395</v>
      </c>
      <c r="C22841" s="16" t="s">
        <v>391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395</v>
      </c>
      <c r="C22842" s="16" t="s">
        <v>392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395</v>
      </c>
      <c r="C22843" s="16" t="s">
        <v>393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395</v>
      </c>
      <c r="C22844" s="16" t="s">
        <v>331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395</v>
      </c>
      <c r="C22845" s="16" t="s">
        <v>394</v>
      </c>
      <c r="D22845" s="17">
        <v>747</v>
      </c>
      <c r="E22845" s="17">
        <v>1251</v>
      </c>
      <c r="F22845" s="17">
        <v>4929</v>
      </c>
      <c r="G22845" s="17">
        <v>643</v>
      </c>
      <c r="H22845" s="17">
        <v>7572</v>
      </c>
    </row>
    <row r="22846" spans="1:8">
      <c r="A22846" s="15">
        <v>22841</v>
      </c>
      <c r="B22846" s="16" t="s">
        <v>395</v>
      </c>
      <c r="C22846" s="16" t="s">
        <v>332</v>
      </c>
      <c r="D22846" s="17">
        <v>0</v>
      </c>
      <c r="E22846" s="17">
        <v>0</v>
      </c>
      <c r="F22846" s="17">
        <v>0</v>
      </c>
      <c r="G22846" s="17">
        <v>0</v>
      </c>
      <c r="H22846" s="17">
        <v>0</v>
      </c>
    </row>
    <row r="22847" spans="1:8">
      <c r="A22847" s="15">
        <v>22842</v>
      </c>
      <c r="B22847" s="16" t="s">
        <v>395</v>
      </c>
      <c r="C22847" s="16" t="s">
        <v>333</v>
      </c>
      <c r="D22847" s="17">
        <v>0</v>
      </c>
      <c r="E22847" s="17">
        <v>0</v>
      </c>
      <c r="F22847" s="17">
        <v>4</v>
      </c>
      <c r="G22847" s="17">
        <v>0</v>
      </c>
      <c r="H22847" s="17">
        <v>4</v>
      </c>
    </row>
    <row r="22848" spans="1:8">
      <c r="A22848" s="15">
        <v>22843</v>
      </c>
      <c r="B22848" s="16" t="s">
        <v>9</v>
      </c>
      <c r="C22848" s="16" t="s">
        <v>97</v>
      </c>
      <c r="D22848" s="17">
        <v>1451</v>
      </c>
      <c r="E22848" s="17">
        <v>4499</v>
      </c>
      <c r="F22848" s="17">
        <v>11673</v>
      </c>
      <c r="G22848" s="17">
        <v>502</v>
      </c>
      <c r="H22848" s="17">
        <v>18117</v>
      </c>
    </row>
    <row r="22849" spans="1:8">
      <c r="A22849" s="15">
        <v>22844</v>
      </c>
      <c r="B22849" s="16" t="s">
        <v>9</v>
      </c>
      <c r="C22849" s="16" t="s">
        <v>347</v>
      </c>
      <c r="D22849" s="17">
        <v>0</v>
      </c>
      <c r="E22849" s="17">
        <v>0</v>
      </c>
      <c r="F22849" s="17">
        <v>4</v>
      </c>
      <c r="G22849" s="17">
        <v>5</v>
      </c>
      <c r="H22849" s="17">
        <v>5</v>
      </c>
    </row>
    <row r="22850" spans="1:8">
      <c r="A22850" s="15">
        <v>22845</v>
      </c>
      <c r="B22850" s="16" t="s">
        <v>9</v>
      </c>
      <c r="C22850" s="16" t="s">
        <v>98</v>
      </c>
      <c r="D22850" s="17">
        <v>38</v>
      </c>
      <c r="E22850" s="17">
        <v>158</v>
      </c>
      <c r="F22850" s="17">
        <v>1264</v>
      </c>
      <c r="G22850" s="17">
        <v>224</v>
      </c>
      <c r="H22850" s="17">
        <v>1685</v>
      </c>
    </row>
    <row r="22851" spans="1:8">
      <c r="A22851" s="15">
        <v>22846</v>
      </c>
      <c r="B22851" s="16" t="s">
        <v>9</v>
      </c>
      <c r="C22851" s="16" t="s">
        <v>99</v>
      </c>
      <c r="D22851" s="17">
        <v>14</v>
      </c>
      <c r="E22851" s="17">
        <v>3</v>
      </c>
      <c r="F22851" s="17">
        <v>235</v>
      </c>
      <c r="G22851" s="17">
        <v>46</v>
      </c>
      <c r="H22851" s="17">
        <v>302</v>
      </c>
    </row>
    <row r="22852" spans="1:8">
      <c r="A22852" s="15">
        <v>22847</v>
      </c>
      <c r="B22852" s="16" t="s">
        <v>9</v>
      </c>
      <c r="C22852" s="16" t="s">
        <v>100</v>
      </c>
      <c r="D22852" s="17">
        <v>0</v>
      </c>
      <c r="E22852" s="17">
        <v>0</v>
      </c>
      <c r="F22852" s="17">
        <v>0</v>
      </c>
      <c r="G22852" s="17">
        <v>0</v>
      </c>
      <c r="H22852" s="17">
        <v>0</v>
      </c>
    </row>
    <row r="22853" spans="1:8">
      <c r="A22853" s="15">
        <v>22848</v>
      </c>
      <c r="B22853" s="16" t="s">
        <v>9</v>
      </c>
      <c r="C22853" s="16" t="s">
        <v>101</v>
      </c>
      <c r="D22853" s="17">
        <v>0</v>
      </c>
      <c r="E22853" s="17">
        <v>0</v>
      </c>
      <c r="F22853" s="17">
        <v>6</v>
      </c>
      <c r="G22853" s="17">
        <v>0</v>
      </c>
      <c r="H22853" s="17">
        <v>6</v>
      </c>
    </row>
    <row r="22854" spans="1:8">
      <c r="A22854" s="15">
        <v>22849</v>
      </c>
      <c r="B22854" s="16" t="s">
        <v>9</v>
      </c>
      <c r="C22854" s="16" t="s">
        <v>102</v>
      </c>
      <c r="D22854" s="17">
        <v>0</v>
      </c>
      <c r="E22854" s="17">
        <v>3</v>
      </c>
      <c r="F22854" s="17">
        <v>88</v>
      </c>
      <c r="G22854" s="17">
        <v>3</v>
      </c>
      <c r="H22854" s="17">
        <v>94</v>
      </c>
    </row>
    <row r="22855" spans="1:8">
      <c r="A22855" s="15">
        <v>22850</v>
      </c>
      <c r="B22855" s="16" t="s">
        <v>9</v>
      </c>
      <c r="C22855" s="16" t="s">
        <v>103</v>
      </c>
      <c r="D22855" s="17">
        <v>0</v>
      </c>
      <c r="E22855" s="17">
        <v>0</v>
      </c>
      <c r="F22855" s="17">
        <v>0</v>
      </c>
      <c r="G22855" s="17">
        <v>0</v>
      </c>
      <c r="H22855" s="17">
        <v>0</v>
      </c>
    </row>
    <row r="22856" spans="1:8">
      <c r="A22856" s="15">
        <v>22851</v>
      </c>
      <c r="B22856" s="16" t="s">
        <v>9</v>
      </c>
      <c r="C22856" s="16" t="s">
        <v>104</v>
      </c>
      <c r="D22856" s="17">
        <v>0</v>
      </c>
      <c r="E22856" s="17">
        <v>0</v>
      </c>
      <c r="F22856" s="17">
        <v>3</v>
      </c>
      <c r="G22856" s="17">
        <v>3</v>
      </c>
      <c r="H22856" s="17">
        <v>8</v>
      </c>
    </row>
    <row r="22857" spans="1:8">
      <c r="A22857" s="15">
        <v>22852</v>
      </c>
      <c r="B22857" s="16" t="s">
        <v>9</v>
      </c>
      <c r="C22857" s="16" t="s">
        <v>105</v>
      </c>
      <c r="D22857" s="17">
        <v>4</v>
      </c>
      <c r="E22857" s="17">
        <v>0</v>
      </c>
      <c r="F22857" s="17">
        <v>6</v>
      </c>
      <c r="G22857" s="17">
        <v>4</v>
      </c>
      <c r="H22857" s="17">
        <v>16</v>
      </c>
    </row>
    <row r="22858" spans="1:8">
      <c r="A22858" s="15">
        <v>22853</v>
      </c>
      <c r="B22858" s="16" t="s">
        <v>9</v>
      </c>
      <c r="C22858" s="16" t="s">
        <v>106</v>
      </c>
      <c r="D22858" s="17">
        <v>126</v>
      </c>
      <c r="E22858" s="17">
        <v>142</v>
      </c>
      <c r="F22858" s="17">
        <v>2835</v>
      </c>
      <c r="G22858" s="17">
        <v>895</v>
      </c>
      <c r="H22858" s="17">
        <v>4006</v>
      </c>
    </row>
    <row r="22859" spans="1:8">
      <c r="A22859" s="15">
        <v>22854</v>
      </c>
      <c r="B22859" s="16" t="s">
        <v>9</v>
      </c>
      <c r="C22859" s="16" t="s">
        <v>107</v>
      </c>
      <c r="D22859" s="17">
        <v>0</v>
      </c>
      <c r="E22859" s="17">
        <v>0</v>
      </c>
      <c r="F22859" s="17">
        <v>0</v>
      </c>
      <c r="G22859" s="17">
        <v>0</v>
      </c>
      <c r="H22859" s="17">
        <v>0</v>
      </c>
    </row>
    <row r="22860" spans="1:8">
      <c r="A22860" s="15">
        <v>22855</v>
      </c>
      <c r="B22860" s="16" t="s">
        <v>9</v>
      </c>
      <c r="C22860" s="16" t="s">
        <v>108</v>
      </c>
      <c r="D22860" s="17">
        <v>4</v>
      </c>
      <c r="E22860" s="17">
        <v>17</v>
      </c>
      <c r="F22860" s="17">
        <v>249</v>
      </c>
      <c r="G22860" s="17">
        <v>62</v>
      </c>
      <c r="H22860" s="17">
        <v>337</v>
      </c>
    </row>
    <row r="22861" spans="1:8">
      <c r="A22861" s="15">
        <v>22856</v>
      </c>
      <c r="B22861" s="16" t="s">
        <v>9</v>
      </c>
      <c r="C22861" s="16" t="s">
        <v>109</v>
      </c>
      <c r="D22861" s="17">
        <v>0</v>
      </c>
      <c r="E22861" s="17">
        <v>0</v>
      </c>
      <c r="F22861" s="17">
        <v>5</v>
      </c>
      <c r="G22861" s="17">
        <v>0</v>
      </c>
      <c r="H22861" s="17">
        <v>10</v>
      </c>
    </row>
    <row r="22862" spans="1:8">
      <c r="A22862" s="15">
        <v>22857</v>
      </c>
      <c r="B22862" s="16" t="s">
        <v>9</v>
      </c>
      <c r="C22862" s="16" t="s">
        <v>110</v>
      </c>
      <c r="D22862" s="17">
        <v>930530</v>
      </c>
      <c r="E22862" s="17">
        <v>547958</v>
      </c>
      <c r="F22862" s="17">
        <v>1875786</v>
      </c>
      <c r="G22862" s="17">
        <v>491228</v>
      </c>
      <c r="H22862" s="17">
        <v>3845494</v>
      </c>
    </row>
    <row r="22863" spans="1:8">
      <c r="A22863" s="15">
        <v>22858</v>
      </c>
      <c r="B22863" s="16" t="s">
        <v>9</v>
      </c>
      <c r="C22863" s="16" t="s">
        <v>348</v>
      </c>
      <c r="D22863" s="17">
        <v>0</v>
      </c>
      <c r="E22863" s="17">
        <v>0</v>
      </c>
      <c r="F22863" s="17">
        <v>0</v>
      </c>
      <c r="G22863" s="17">
        <v>0</v>
      </c>
      <c r="H22863" s="17">
        <v>0</v>
      </c>
    </row>
    <row r="22864" spans="1:8">
      <c r="A22864" s="15">
        <v>22859</v>
      </c>
      <c r="B22864" s="16" t="s">
        <v>9</v>
      </c>
      <c r="C22864" s="16" t="s">
        <v>111</v>
      </c>
      <c r="D22864" s="17">
        <v>0</v>
      </c>
      <c r="E22864" s="17">
        <v>0</v>
      </c>
      <c r="F22864" s="17">
        <v>6</v>
      </c>
      <c r="G22864" s="17">
        <v>0</v>
      </c>
      <c r="H22864" s="17">
        <v>5</v>
      </c>
    </row>
    <row r="22865" spans="1:8">
      <c r="A22865" s="15">
        <v>22860</v>
      </c>
      <c r="B22865" s="16" t="s">
        <v>9</v>
      </c>
      <c r="C22865" s="16" t="s">
        <v>112</v>
      </c>
      <c r="D22865" s="17">
        <v>0</v>
      </c>
      <c r="E22865" s="17">
        <v>0</v>
      </c>
      <c r="F22865" s="17">
        <v>0</v>
      </c>
      <c r="G22865" s="17">
        <v>0</v>
      </c>
      <c r="H22865" s="17">
        <v>0</v>
      </c>
    </row>
    <row r="22866" spans="1:8">
      <c r="A22866" s="15">
        <v>22861</v>
      </c>
      <c r="B22866" s="16" t="s">
        <v>9</v>
      </c>
      <c r="C22866" s="16" t="s">
        <v>113</v>
      </c>
      <c r="D22866" s="17">
        <v>58</v>
      </c>
      <c r="E22866" s="17">
        <v>64</v>
      </c>
      <c r="F22866" s="17">
        <v>1362</v>
      </c>
      <c r="G22866" s="17">
        <v>2592</v>
      </c>
      <c r="H22866" s="17">
        <v>4073</v>
      </c>
    </row>
    <row r="22867" spans="1:8">
      <c r="A22867" s="15">
        <v>22862</v>
      </c>
      <c r="B22867" s="16" t="s">
        <v>9</v>
      </c>
      <c r="C22867" s="16" t="s">
        <v>114</v>
      </c>
      <c r="D22867" s="17">
        <v>3</v>
      </c>
      <c r="E22867" s="17">
        <v>27</v>
      </c>
      <c r="F22867" s="17">
        <v>141</v>
      </c>
      <c r="G22867" s="17">
        <v>25</v>
      </c>
      <c r="H22867" s="17">
        <v>198</v>
      </c>
    </row>
    <row r="22868" spans="1:8">
      <c r="A22868" s="15">
        <v>22863</v>
      </c>
      <c r="B22868" s="16" t="s">
        <v>9</v>
      </c>
      <c r="C22868" s="16" t="s">
        <v>115</v>
      </c>
      <c r="D22868" s="17">
        <v>3</v>
      </c>
      <c r="E22868" s="17">
        <v>3</v>
      </c>
      <c r="F22868" s="17">
        <v>33</v>
      </c>
      <c r="G22868" s="17">
        <v>0</v>
      </c>
      <c r="H22868" s="17">
        <v>42</v>
      </c>
    </row>
    <row r="22869" spans="1:8">
      <c r="A22869" s="15">
        <v>22864</v>
      </c>
      <c r="B22869" s="16" t="s">
        <v>9</v>
      </c>
      <c r="C22869" s="16" t="s">
        <v>116</v>
      </c>
      <c r="D22869" s="17">
        <v>99</v>
      </c>
      <c r="E22869" s="17">
        <v>84</v>
      </c>
      <c r="F22869" s="17">
        <v>299</v>
      </c>
      <c r="G22869" s="17">
        <v>7</v>
      </c>
      <c r="H22869" s="17">
        <v>492</v>
      </c>
    </row>
    <row r="22870" spans="1:8">
      <c r="A22870" s="15">
        <v>22865</v>
      </c>
      <c r="B22870" s="16" t="s">
        <v>9</v>
      </c>
      <c r="C22870" s="16" t="s">
        <v>117</v>
      </c>
      <c r="D22870" s="17">
        <v>627</v>
      </c>
      <c r="E22870" s="17">
        <v>832</v>
      </c>
      <c r="F22870" s="17">
        <v>6240</v>
      </c>
      <c r="G22870" s="17">
        <v>125</v>
      </c>
      <c r="H22870" s="17">
        <v>7830</v>
      </c>
    </row>
    <row r="22871" spans="1:8">
      <c r="A22871" s="15">
        <v>22866</v>
      </c>
      <c r="B22871" s="16" t="s">
        <v>9</v>
      </c>
      <c r="C22871" s="16" t="s">
        <v>118</v>
      </c>
      <c r="D22871" s="17">
        <v>0</v>
      </c>
      <c r="E22871" s="17">
        <v>0</v>
      </c>
      <c r="F22871" s="17">
        <v>41</v>
      </c>
      <c r="G22871" s="17">
        <v>11</v>
      </c>
      <c r="H22871" s="17">
        <v>57</v>
      </c>
    </row>
    <row r="22872" spans="1:8">
      <c r="A22872" s="15">
        <v>22867</v>
      </c>
      <c r="B22872" s="16" t="s">
        <v>9</v>
      </c>
      <c r="C22872" s="16" t="s">
        <v>119</v>
      </c>
      <c r="D22872" s="17">
        <v>23</v>
      </c>
      <c r="E22872" s="17">
        <v>30</v>
      </c>
      <c r="F22872" s="17">
        <v>534</v>
      </c>
      <c r="G22872" s="17">
        <v>258</v>
      </c>
      <c r="H22872" s="17">
        <v>843</v>
      </c>
    </row>
    <row r="22873" spans="1:8">
      <c r="A22873" s="15">
        <v>22868</v>
      </c>
      <c r="B22873" s="16" t="s">
        <v>9</v>
      </c>
      <c r="C22873" s="16" t="s">
        <v>120</v>
      </c>
      <c r="D22873" s="17">
        <v>127</v>
      </c>
      <c r="E22873" s="17">
        <v>92</v>
      </c>
      <c r="F22873" s="17">
        <v>845</v>
      </c>
      <c r="G22873" s="17">
        <v>396</v>
      </c>
      <c r="H22873" s="17">
        <v>1463</v>
      </c>
    </row>
    <row r="22874" spans="1:8">
      <c r="A22874" s="15">
        <v>22869</v>
      </c>
      <c r="B22874" s="16" t="s">
        <v>9</v>
      </c>
      <c r="C22874" s="16" t="s">
        <v>121</v>
      </c>
      <c r="D22874" s="17">
        <v>0</v>
      </c>
      <c r="E22874" s="17">
        <v>0</v>
      </c>
      <c r="F22874" s="17">
        <v>5</v>
      </c>
      <c r="G22874" s="17">
        <v>0</v>
      </c>
      <c r="H22874" s="17">
        <v>5</v>
      </c>
    </row>
    <row r="22875" spans="1:8">
      <c r="A22875" s="15">
        <v>22870</v>
      </c>
      <c r="B22875" s="16" t="s">
        <v>9</v>
      </c>
      <c r="C22875" s="16" t="s">
        <v>122</v>
      </c>
      <c r="D22875" s="17">
        <v>11</v>
      </c>
      <c r="E22875" s="17">
        <v>10</v>
      </c>
      <c r="F22875" s="17">
        <v>7</v>
      </c>
      <c r="G22875" s="17">
        <v>0</v>
      </c>
      <c r="H22875" s="17">
        <v>24</v>
      </c>
    </row>
    <row r="22876" spans="1:8">
      <c r="A22876" s="15">
        <v>22871</v>
      </c>
      <c r="B22876" s="16" t="s">
        <v>9</v>
      </c>
      <c r="C22876" s="16" t="s">
        <v>123</v>
      </c>
      <c r="D22876" s="17">
        <v>11</v>
      </c>
      <c r="E22876" s="17">
        <v>16</v>
      </c>
      <c r="F22876" s="17">
        <v>37</v>
      </c>
      <c r="G22876" s="17">
        <v>15</v>
      </c>
      <c r="H22876" s="17">
        <v>79</v>
      </c>
    </row>
    <row r="22877" spans="1:8">
      <c r="A22877" s="15">
        <v>22872</v>
      </c>
      <c r="B22877" s="16" t="s">
        <v>9</v>
      </c>
      <c r="C22877" s="16" t="s">
        <v>124</v>
      </c>
      <c r="D22877" s="17">
        <v>14</v>
      </c>
      <c r="E22877" s="17">
        <v>43</v>
      </c>
      <c r="F22877" s="17">
        <v>465</v>
      </c>
      <c r="G22877" s="17">
        <v>51</v>
      </c>
      <c r="H22877" s="17">
        <v>576</v>
      </c>
    </row>
    <row r="22878" spans="1:8">
      <c r="A22878" s="15">
        <v>22873</v>
      </c>
      <c r="B22878" s="16" t="s">
        <v>9</v>
      </c>
      <c r="C22878" s="16" t="s">
        <v>380</v>
      </c>
      <c r="D22878" s="17">
        <v>8</v>
      </c>
      <c r="E22878" s="17">
        <v>10</v>
      </c>
      <c r="F22878" s="17">
        <v>84</v>
      </c>
      <c r="G22878" s="17">
        <v>19</v>
      </c>
      <c r="H22878" s="17">
        <v>122</v>
      </c>
    </row>
    <row r="22879" spans="1:8">
      <c r="A22879" s="15">
        <v>22874</v>
      </c>
      <c r="B22879" s="16" t="s">
        <v>9</v>
      </c>
      <c r="C22879" s="16" t="s">
        <v>372</v>
      </c>
      <c r="D22879" s="17">
        <v>0</v>
      </c>
      <c r="E22879" s="17">
        <v>0</v>
      </c>
      <c r="F22879" s="17">
        <v>0</v>
      </c>
      <c r="G22879" s="17">
        <v>0</v>
      </c>
      <c r="H22879" s="17">
        <v>0</v>
      </c>
    </row>
    <row r="22880" spans="1:8">
      <c r="A22880" s="15">
        <v>22875</v>
      </c>
      <c r="B22880" s="16" t="s">
        <v>9</v>
      </c>
      <c r="C22880" s="16" t="s">
        <v>125</v>
      </c>
      <c r="D22880" s="17">
        <v>46</v>
      </c>
      <c r="E22880" s="17">
        <v>517</v>
      </c>
      <c r="F22880" s="17">
        <v>6439</v>
      </c>
      <c r="G22880" s="17">
        <v>1482</v>
      </c>
      <c r="H22880" s="17">
        <v>8489</v>
      </c>
    </row>
    <row r="22881" spans="1:8">
      <c r="A22881" s="15">
        <v>22876</v>
      </c>
      <c r="B22881" s="16" t="s">
        <v>9</v>
      </c>
      <c r="C22881" s="16" t="s">
        <v>126</v>
      </c>
      <c r="D22881" s="17">
        <v>48</v>
      </c>
      <c r="E22881" s="17">
        <v>55</v>
      </c>
      <c r="F22881" s="17">
        <v>141</v>
      </c>
      <c r="G22881" s="17">
        <v>3</v>
      </c>
      <c r="H22881" s="17">
        <v>249</v>
      </c>
    </row>
    <row r="22882" spans="1:8">
      <c r="A22882" s="15">
        <v>22877</v>
      </c>
      <c r="B22882" s="16" t="s">
        <v>9</v>
      </c>
      <c r="C22882" s="16" t="s">
        <v>127</v>
      </c>
      <c r="D22882" s="17">
        <v>181</v>
      </c>
      <c r="E22882" s="17">
        <v>491</v>
      </c>
      <c r="F22882" s="17">
        <v>3049</v>
      </c>
      <c r="G22882" s="17">
        <v>104</v>
      </c>
      <c r="H22882" s="17">
        <v>3823</v>
      </c>
    </row>
    <row r="22883" spans="1:8">
      <c r="A22883" s="15">
        <v>22878</v>
      </c>
      <c r="B22883" s="16" t="s">
        <v>9</v>
      </c>
      <c r="C22883" s="16" t="s">
        <v>128</v>
      </c>
      <c r="D22883" s="17">
        <v>0</v>
      </c>
      <c r="E22883" s="17">
        <v>0</v>
      </c>
      <c r="F22883" s="17">
        <v>0</v>
      </c>
      <c r="G22883" s="17">
        <v>0</v>
      </c>
      <c r="H22883" s="17">
        <v>0</v>
      </c>
    </row>
    <row r="22884" spans="1:8">
      <c r="A22884" s="15">
        <v>22879</v>
      </c>
      <c r="B22884" s="16" t="s">
        <v>9</v>
      </c>
      <c r="C22884" s="16" t="s">
        <v>129</v>
      </c>
      <c r="D22884" s="17">
        <v>32</v>
      </c>
      <c r="E22884" s="17">
        <v>167</v>
      </c>
      <c r="F22884" s="17">
        <v>488</v>
      </c>
      <c r="G22884" s="17">
        <v>59</v>
      </c>
      <c r="H22884" s="17">
        <v>748</v>
      </c>
    </row>
    <row r="22885" spans="1:8">
      <c r="A22885" s="15">
        <v>22880</v>
      </c>
      <c r="B22885" s="16" t="s">
        <v>9</v>
      </c>
      <c r="C22885" s="16" t="s">
        <v>130</v>
      </c>
      <c r="D22885" s="17">
        <v>38</v>
      </c>
      <c r="E22885" s="17">
        <v>43</v>
      </c>
      <c r="F22885" s="17">
        <v>717</v>
      </c>
      <c r="G22885" s="17">
        <v>192</v>
      </c>
      <c r="H22885" s="17">
        <v>993</v>
      </c>
    </row>
    <row r="22886" spans="1:8">
      <c r="A22886" s="15">
        <v>22881</v>
      </c>
      <c r="B22886" s="16" t="s">
        <v>9</v>
      </c>
      <c r="C22886" s="16" t="s">
        <v>131</v>
      </c>
      <c r="D22886" s="17">
        <v>0</v>
      </c>
      <c r="E22886" s="17">
        <v>3</v>
      </c>
      <c r="F22886" s="17">
        <v>12</v>
      </c>
      <c r="G22886" s="17">
        <v>0</v>
      </c>
      <c r="H22886" s="17">
        <v>13</v>
      </c>
    </row>
    <row r="22887" spans="1:8">
      <c r="A22887" s="15">
        <v>22882</v>
      </c>
      <c r="B22887" s="16" t="s">
        <v>9</v>
      </c>
      <c r="C22887" s="16" t="s">
        <v>132</v>
      </c>
      <c r="D22887" s="17">
        <v>15</v>
      </c>
      <c r="E22887" s="17">
        <v>53</v>
      </c>
      <c r="F22887" s="17">
        <v>182</v>
      </c>
      <c r="G22887" s="17">
        <v>3</v>
      </c>
      <c r="H22887" s="17">
        <v>248</v>
      </c>
    </row>
    <row r="22888" spans="1:8">
      <c r="A22888" s="15">
        <v>22883</v>
      </c>
      <c r="B22888" s="16" t="s">
        <v>9</v>
      </c>
      <c r="C22888" s="16" t="s">
        <v>381</v>
      </c>
      <c r="D22888" s="17">
        <v>0</v>
      </c>
      <c r="E22888" s="17">
        <v>0</v>
      </c>
      <c r="F22888" s="17">
        <v>9</v>
      </c>
      <c r="G22888" s="17">
        <v>0</v>
      </c>
      <c r="H22888" s="17">
        <v>9</v>
      </c>
    </row>
    <row r="22889" spans="1:8">
      <c r="A22889" s="15">
        <v>22884</v>
      </c>
      <c r="B22889" s="16" t="s">
        <v>9</v>
      </c>
      <c r="C22889" s="16" t="s">
        <v>133</v>
      </c>
      <c r="D22889" s="17">
        <v>378</v>
      </c>
      <c r="E22889" s="17">
        <v>1286</v>
      </c>
      <c r="F22889" s="17">
        <v>10384</v>
      </c>
      <c r="G22889" s="17">
        <v>1543</v>
      </c>
      <c r="H22889" s="17">
        <v>13591</v>
      </c>
    </row>
    <row r="22890" spans="1:8">
      <c r="A22890" s="15">
        <v>22885</v>
      </c>
      <c r="B22890" s="16" t="s">
        <v>9</v>
      </c>
      <c r="C22890" s="16" t="s">
        <v>134</v>
      </c>
      <c r="D22890" s="17">
        <v>0</v>
      </c>
      <c r="E22890" s="17">
        <v>16</v>
      </c>
      <c r="F22890" s="17">
        <v>83</v>
      </c>
      <c r="G22890" s="17">
        <v>0</v>
      </c>
      <c r="H22890" s="17">
        <v>100</v>
      </c>
    </row>
    <row r="22891" spans="1:8">
      <c r="A22891" s="15">
        <v>22886</v>
      </c>
      <c r="B22891" s="16" t="s">
        <v>9</v>
      </c>
      <c r="C22891" s="16" t="s">
        <v>135</v>
      </c>
      <c r="D22891" s="17">
        <v>788</v>
      </c>
      <c r="E22891" s="17">
        <v>820</v>
      </c>
      <c r="F22891" s="17">
        <v>6615</v>
      </c>
      <c r="G22891" s="17">
        <v>750</v>
      </c>
      <c r="H22891" s="17">
        <v>8969</v>
      </c>
    </row>
    <row r="22892" spans="1:8">
      <c r="A22892" s="15">
        <v>22887</v>
      </c>
      <c r="B22892" s="16" t="s">
        <v>9</v>
      </c>
      <c r="C22892" s="16" t="s">
        <v>136</v>
      </c>
      <c r="D22892" s="17">
        <v>0</v>
      </c>
      <c r="E22892" s="17">
        <v>0</v>
      </c>
      <c r="F22892" s="17">
        <v>10</v>
      </c>
      <c r="G22892" s="17">
        <v>10</v>
      </c>
      <c r="H22892" s="17">
        <v>23</v>
      </c>
    </row>
    <row r="22893" spans="1:8">
      <c r="A22893" s="15">
        <v>22888</v>
      </c>
      <c r="B22893" s="16" t="s">
        <v>9</v>
      </c>
      <c r="C22893" s="16" t="s">
        <v>137</v>
      </c>
      <c r="D22893" s="17">
        <v>21</v>
      </c>
      <c r="E22893" s="17">
        <v>6</v>
      </c>
      <c r="F22893" s="17">
        <v>7</v>
      </c>
      <c r="G22893" s="17">
        <v>0</v>
      </c>
      <c r="H22893" s="17">
        <v>28</v>
      </c>
    </row>
    <row r="22894" spans="1:8">
      <c r="A22894" s="15">
        <v>22889</v>
      </c>
      <c r="B22894" s="16" t="s">
        <v>9</v>
      </c>
      <c r="C22894" s="16" t="s">
        <v>138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9</v>
      </c>
      <c r="C22895" s="16" t="s">
        <v>139</v>
      </c>
      <c r="D22895" s="17">
        <v>0</v>
      </c>
      <c r="E22895" s="17">
        <v>0</v>
      </c>
      <c r="F22895" s="17">
        <v>0</v>
      </c>
      <c r="G22895" s="17">
        <v>0</v>
      </c>
      <c r="H22895" s="17">
        <v>0</v>
      </c>
    </row>
    <row r="22896" spans="1:8">
      <c r="A22896" s="15">
        <v>22891</v>
      </c>
      <c r="B22896" s="16" t="s">
        <v>9</v>
      </c>
      <c r="C22896" s="16" t="s">
        <v>140</v>
      </c>
      <c r="D22896" s="17">
        <v>0</v>
      </c>
      <c r="E22896" s="17">
        <v>0</v>
      </c>
      <c r="F22896" s="17">
        <v>16</v>
      </c>
      <c r="G22896" s="17">
        <v>0</v>
      </c>
      <c r="H22896" s="17">
        <v>22</v>
      </c>
    </row>
    <row r="22897" spans="1:8">
      <c r="A22897" s="15">
        <v>22892</v>
      </c>
      <c r="B22897" s="16" t="s">
        <v>9</v>
      </c>
      <c r="C22897" s="16" t="s">
        <v>141</v>
      </c>
      <c r="D22897" s="17">
        <v>0</v>
      </c>
      <c r="E22897" s="17">
        <v>0</v>
      </c>
      <c r="F22897" s="17">
        <v>3</v>
      </c>
      <c r="G22897" s="17">
        <v>0</v>
      </c>
      <c r="H22897" s="17">
        <v>4</v>
      </c>
    </row>
    <row r="22898" spans="1:8">
      <c r="A22898" s="15">
        <v>22893</v>
      </c>
      <c r="B22898" s="16" t="s">
        <v>9</v>
      </c>
      <c r="C22898" s="16" t="s">
        <v>142</v>
      </c>
      <c r="D22898" s="17">
        <v>5</v>
      </c>
      <c r="E22898" s="17">
        <v>3</v>
      </c>
      <c r="F22898" s="17">
        <v>10</v>
      </c>
      <c r="G22898" s="17">
        <v>0</v>
      </c>
      <c r="H22898" s="17">
        <v>13</v>
      </c>
    </row>
    <row r="22899" spans="1:8">
      <c r="A22899" s="15">
        <v>22894</v>
      </c>
      <c r="B22899" s="16" t="s">
        <v>9</v>
      </c>
      <c r="C22899" s="16" t="s">
        <v>143</v>
      </c>
      <c r="D22899" s="17">
        <v>148</v>
      </c>
      <c r="E22899" s="17">
        <v>184</v>
      </c>
      <c r="F22899" s="17">
        <v>5318</v>
      </c>
      <c r="G22899" s="17">
        <v>1767</v>
      </c>
      <c r="H22899" s="17">
        <v>7422</v>
      </c>
    </row>
    <row r="22900" spans="1:8">
      <c r="A22900" s="15">
        <v>22895</v>
      </c>
      <c r="B22900" s="16" t="s">
        <v>9</v>
      </c>
      <c r="C22900" s="16" t="s">
        <v>144</v>
      </c>
      <c r="D22900" s="17">
        <v>0</v>
      </c>
      <c r="E22900" s="17">
        <v>0</v>
      </c>
      <c r="F22900" s="17">
        <v>0</v>
      </c>
      <c r="G22900" s="17">
        <v>0</v>
      </c>
      <c r="H22900" s="17">
        <v>0</v>
      </c>
    </row>
    <row r="22901" spans="1:8">
      <c r="A22901" s="15">
        <v>22896</v>
      </c>
      <c r="B22901" s="16" t="s">
        <v>9</v>
      </c>
      <c r="C22901" s="16" t="s">
        <v>349</v>
      </c>
      <c r="D22901" s="17">
        <v>7430</v>
      </c>
      <c r="E22901" s="17">
        <v>40664</v>
      </c>
      <c r="F22901" s="17">
        <v>100392</v>
      </c>
      <c r="G22901" s="17">
        <v>12161</v>
      </c>
      <c r="H22901" s="17">
        <v>160652</v>
      </c>
    </row>
    <row r="22902" spans="1:8">
      <c r="A22902" s="15">
        <v>22897</v>
      </c>
      <c r="B22902" s="16" t="s">
        <v>9</v>
      </c>
      <c r="C22902" s="16" t="s">
        <v>145</v>
      </c>
      <c r="D22902" s="17">
        <v>0</v>
      </c>
      <c r="E22902" s="17">
        <v>0</v>
      </c>
      <c r="F22902" s="17">
        <v>0</v>
      </c>
      <c r="G22902" s="17">
        <v>0</v>
      </c>
      <c r="H22902" s="17">
        <v>0</v>
      </c>
    </row>
    <row r="22903" spans="1:8">
      <c r="A22903" s="15">
        <v>22898</v>
      </c>
      <c r="B22903" s="16" t="s">
        <v>9</v>
      </c>
      <c r="C22903" s="16" t="s">
        <v>146</v>
      </c>
      <c r="D22903" s="17">
        <v>130</v>
      </c>
      <c r="E22903" s="17">
        <v>707</v>
      </c>
      <c r="F22903" s="17">
        <v>4364</v>
      </c>
      <c r="G22903" s="17">
        <v>134</v>
      </c>
      <c r="H22903" s="17">
        <v>5335</v>
      </c>
    </row>
    <row r="22904" spans="1:8">
      <c r="A22904" s="15">
        <v>22899</v>
      </c>
      <c r="B22904" s="16" t="s">
        <v>9</v>
      </c>
      <c r="C22904" s="16" t="s">
        <v>147</v>
      </c>
      <c r="D22904" s="17">
        <v>0</v>
      </c>
      <c r="E22904" s="17">
        <v>0</v>
      </c>
      <c r="F22904" s="17">
        <v>13</v>
      </c>
      <c r="G22904" s="17">
        <v>0</v>
      </c>
      <c r="H22904" s="17">
        <v>18</v>
      </c>
    </row>
    <row r="22905" spans="1:8">
      <c r="A22905" s="15">
        <v>22900</v>
      </c>
      <c r="B22905" s="16" t="s">
        <v>9</v>
      </c>
      <c r="C22905" s="16" t="s">
        <v>148</v>
      </c>
      <c r="D22905" s="17">
        <v>91</v>
      </c>
      <c r="E22905" s="17">
        <v>192</v>
      </c>
      <c r="F22905" s="17">
        <v>431</v>
      </c>
      <c r="G22905" s="17">
        <v>19</v>
      </c>
      <c r="H22905" s="17">
        <v>729</v>
      </c>
    </row>
    <row r="22906" spans="1:8">
      <c r="A22906" s="15">
        <v>22901</v>
      </c>
      <c r="B22906" s="16" t="s">
        <v>9</v>
      </c>
      <c r="C22906" s="16" t="s">
        <v>350</v>
      </c>
      <c r="D22906" s="17">
        <v>48</v>
      </c>
      <c r="E22906" s="17">
        <v>64</v>
      </c>
      <c r="F22906" s="17">
        <v>133</v>
      </c>
      <c r="G22906" s="17">
        <v>8</v>
      </c>
      <c r="H22906" s="17">
        <v>250</v>
      </c>
    </row>
    <row r="22907" spans="1:8">
      <c r="A22907" s="15">
        <v>22902</v>
      </c>
      <c r="B22907" s="16" t="s">
        <v>9</v>
      </c>
      <c r="C22907" s="16" t="s">
        <v>149</v>
      </c>
      <c r="D22907" s="17">
        <v>89</v>
      </c>
      <c r="E22907" s="17">
        <v>253</v>
      </c>
      <c r="F22907" s="17">
        <v>1431</v>
      </c>
      <c r="G22907" s="17">
        <v>126</v>
      </c>
      <c r="H22907" s="17">
        <v>1904</v>
      </c>
    </row>
    <row r="22908" spans="1:8">
      <c r="A22908" s="15">
        <v>22903</v>
      </c>
      <c r="B22908" s="16" t="s">
        <v>9</v>
      </c>
      <c r="C22908" s="16" t="s">
        <v>150</v>
      </c>
      <c r="D22908" s="17">
        <v>4</v>
      </c>
      <c r="E22908" s="17">
        <v>11</v>
      </c>
      <c r="F22908" s="17">
        <v>78</v>
      </c>
      <c r="G22908" s="17">
        <v>0</v>
      </c>
      <c r="H22908" s="17">
        <v>94</v>
      </c>
    </row>
    <row r="22909" spans="1:8">
      <c r="A22909" s="15">
        <v>22904</v>
      </c>
      <c r="B22909" s="16" t="s">
        <v>9</v>
      </c>
      <c r="C22909" s="16" t="s">
        <v>351</v>
      </c>
      <c r="D22909" s="17">
        <v>19</v>
      </c>
      <c r="E22909" s="17">
        <v>64</v>
      </c>
      <c r="F22909" s="17">
        <v>27</v>
      </c>
      <c r="G22909" s="17">
        <v>0</v>
      </c>
      <c r="H22909" s="17">
        <v>118</v>
      </c>
    </row>
    <row r="22910" spans="1:8">
      <c r="A22910" s="15">
        <v>22905</v>
      </c>
      <c r="B22910" s="16" t="s">
        <v>9</v>
      </c>
      <c r="C22910" s="16" t="s">
        <v>151</v>
      </c>
      <c r="D22910" s="17">
        <v>57</v>
      </c>
      <c r="E22910" s="17">
        <v>220</v>
      </c>
      <c r="F22910" s="17">
        <v>7511</v>
      </c>
      <c r="G22910" s="17">
        <v>7696</v>
      </c>
      <c r="H22910" s="17">
        <v>15490</v>
      </c>
    </row>
    <row r="22911" spans="1:8">
      <c r="A22911" s="15">
        <v>22906</v>
      </c>
      <c r="B22911" s="16" t="s">
        <v>9</v>
      </c>
      <c r="C22911" s="16" t="s">
        <v>152</v>
      </c>
      <c r="D22911" s="17">
        <v>8</v>
      </c>
      <c r="E22911" s="17">
        <v>4</v>
      </c>
      <c r="F22911" s="17">
        <v>122</v>
      </c>
      <c r="G22911" s="17">
        <v>27</v>
      </c>
      <c r="H22911" s="17">
        <v>158</v>
      </c>
    </row>
    <row r="22912" spans="1:8">
      <c r="A22912" s="15">
        <v>22907</v>
      </c>
      <c r="B22912" s="16" t="s">
        <v>9</v>
      </c>
      <c r="C22912" s="16" t="s">
        <v>352</v>
      </c>
      <c r="D22912" s="17">
        <v>0</v>
      </c>
      <c r="E22912" s="17">
        <v>5</v>
      </c>
      <c r="F22912" s="17">
        <v>10</v>
      </c>
      <c r="G22912" s="17">
        <v>4</v>
      </c>
      <c r="H22912" s="17">
        <v>21</v>
      </c>
    </row>
    <row r="22913" spans="1:8">
      <c r="A22913" s="15">
        <v>22908</v>
      </c>
      <c r="B22913" s="16" t="s">
        <v>9</v>
      </c>
      <c r="C22913" s="16" t="s">
        <v>153</v>
      </c>
      <c r="D22913" s="17">
        <v>90</v>
      </c>
      <c r="E22913" s="17">
        <v>107</v>
      </c>
      <c r="F22913" s="17">
        <v>3857</v>
      </c>
      <c r="G22913" s="17">
        <v>3523</v>
      </c>
      <c r="H22913" s="17">
        <v>7573</v>
      </c>
    </row>
    <row r="22914" spans="1:8">
      <c r="A22914" s="15">
        <v>22909</v>
      </c>
      <c r="B22914" s="16" t="s">
        <v>9</v>
      </c>
      <c r="C22914" s="16" t="s">
        <v>154</v>
      </c>
      <c r="D22914" s="17">
        <v>33</v>
      </c>
      <c r="E22914" s="17">
        <v>32</v>
      </c>
      <c r="F22914" s="17">
        <v>903</v>
      </c>
      <c r="G22914" s="17">
        <v>625</v>
      </c>
      <c r="H22914" s="17">
        <v>1592</v>
      </c>
    </row>
    <row r="22915" spans="1:8">
      <c r="A22915" s="15">
        <v>22910</v>
      </c>
      <c r="B22915" s="16" t="s">
        <v>9</v>
      </c>
      <c r="C22915" s="16" t="s">
        <v>155</v>
      </c>
      <c r="D22915" s="17">
        <v>88</v>
      </c>
      <c r="E22915" s="17">
        <v>81</v>
      </c>
      <c r="F22915" s="17">
        <v>937</v>
      </c>
      <c r="G22915" s="17">
        <v>459</v>
      </c>
      <c r="H22915" s="17">
        <v>1565</v>
      </c>
    </row>
    <row r="22916" spans="1:8">
      <c r="A22916" s="15">
        <v>22911</v>
      </c>
      <c r="B22916" s="16" t="s">
        <v>9</v>
      </c>
      <c r="C22916" s="16" t="s">
        <v>156</v>
      </c>
      <c r="D22916" s="17">
        <v>6</v>
      </c>
      <c r="E22916" s="17">
        <v>11</v>
      </c>
      <c r="F22916" s="17">
        <v>66</v>
      </c>
      <c r="G22916" s="17">
        <v>0</v>
      </c>
      <c r="H22916" s="17">
        <v>87</v>
      </c>
    </row>
    <row r="22917" spans="1:8">
      <c r="A22917" s="15">
        <v>22912</v>
      </c>
      <c r="B22917" s="16" t="s">
        <v>9</v>
      </c>
      <c r="C22917" s="16" t="s">
        <v>157</v>
      </c>
      <c r="D22917" s="17">
        <v>0</v>
      </c>
      <c r="E22917" s="17">
        <v>0</v>
      </c>
      <c r="F22917" s="17">
        <v>5</v>
      </c>
      <c r="G22917" s="17">
        <v>0</v>
      </c>
      <c r="H22917" s="17">
        <v>10</v>
      </c>
    </row>
    <row r="22918" spans="1:8">
      <c r="A22918" s="15">
        <v>22913</v>
      </c>
      <c r="B22918" s="16" t="s">
        <v>9</v>
      </c>
      <c r="C22918" s="16" t="s">
        <v>158</v>
      </c>
      <c r="D22918" s="17">
        <v>4</v>
      </c>
      <c r="E22918" s="17">
        <v>3</v>
      </c>
      <c r="F22918" s="17">
        <v>34</v>
      </c>
      <c r="G22918" s="17">
        <v>0</v>
      </c>
      <c r="H22918" s="17">
        <v>42</v>
      </c>
    </row>
    <row r="22919" spans="1:8">
      <c r="A22919" s="15">
        <v>22914</v>
      </c>
      <c r="B22919" s="16" t="s">
        <v>9</v>
      </c>
      <c r="C22919" s="16" t="s">
        <v>159</v>
      </c>
      <c r="D22919" s="17">
        <v>0</v>
      </c>
      <c r="E22919" s="17">
        <v>0</v>
      </c>
      <c r="F22919" s="17">
        <v>352</v>
      </c>
      <c r="G22919" s="17">
        <v>740</v>
      </c>
      <c r="H22919" s="17">
        <v>1089</v>
      </c>
    </row>
    <row r="22920" spans="1:8">
      <c r="A22920" s="15">
        <v>22915</v>
      </c>
      <c r="B22920" s="16" t="s">
        <v>9</v>
      </c>
      <c r="C22920" s="16" t="s">
        <v>160</v>
      </c>
      <c r="D22920" s="17">
        <v>17</v>
      </c>
      <c r="E22920" s="17">
        <v>73</v>
      </c>
      <c r="F22920" s="17">
        <v>174</v>
      </c>
      <c r="G22920" s="17">
        <v>14</v>
      </c>
      <c r="H22920" s="17">
        <v>273</v>
      </c>
    </row>
    <row r="22921" spans="1:8">
      <c r="A22921" s="15">
        <v>22916</v>
      </c>
      <c r="B22921" s="16" t="s">
        <v>9</v>
      </c>
      <c r="C22921" s="16" t="s">
        <v>161</v>
      </c>
      <c r="D22921" s="17">
        <v>1062</v>
      </c>
      <c r="E22921" s="17">
        <v>709</v>
      </c>
      <c r="F22921" s="17">
        <v>6740</v>
      </c>
      <c r="G22921" s="17">
        <v>4769</v>
      </c>
      <c r="H22921" s="17">
        <v>13285</v>
      </c>
    </row>
    <row r="22922" spans="1:8">
      <c r="A22922" s="15">
        <v>22917</v>
      </c>
      <c r="B22922" s="16" t="s">
        <v>9</v>
      </c>
      <c r="C22922" s="16" t="s">
        <v>162</v>
      </c>
      <c r="D22922" s="17">
        <v>39</v>
      </c>
      <c r="E22922" s="17">
        <v>61</v>
      </c>
      <c r="F22922" s="17">
        <v>2642</v>
      </c>
      <c r="G22922" s="17">
        <v>425</v>
      </c>
      <c r="H22922" s="17">
        <v>3165</v>
      </c>
    </row>
    <row r="22923" spans="1:8">
      <c r="A22923" s="15">
        <v>22918</v>
      </c>
      <c r="B22923" s="16" t="s">
        <v>9</v>
      </c>
      <c r="C22923" s="16" t="s">
        <v>163</v>
      </c>
      <c r="D22923" s="17">
        <v>8560</v>
      </c>
      <c r="E22923" s="17">
        <v>7893</v>
      </c>
      <c r="F22923" s="17">
        <v>95923</v>
      </c>
      <c r="G22923" s="17">
        <v>59071</v>
      </c>
      <c r="H22923" s="17">
        <v>171444</v>
      </c>
    </row>
    <row r="22924" spans="1:8">
      <c r="A22924" s="15">
        <v>22919</v>
      </c>
      <c r="B22924" s="16" t="s">
        <v>9</v>
      </c>
      <c r="C22924" s="16" t="s">
        <v>164</v>
      </c>
      <c r="D22924" s="17">
        <v>0</v>
      </c>
      <c r="E22924" s="17">
        <v>0</v>
      </c>
      <c r="F22924" s="17">
        <v>4</v>
      </c>
      <c r="G22924" s="17">
        <v>0</v>
      </c>
      <c r="H22924" s="17">
        <v>0</v>
      </c>
    </row>
    <row r="22925" spans="1:8">
      <c r="A22925" s="15">
        <v>22920</v>
      </c>
      <c r="B22925" s="16" t="s">
        <v>9</v>
      </c>
      <c r="C22925" s="16" t="s">
        <v>165</v>
      </c>
      <c r="D22925" s="17">
        <v>99</v>
      </c>
      <c r="E22925" s="17">
        <v>184</v>
      </c>
      <c r="F22925" s="17">
        <v>1559</v>
      </c>
      <c r="G22925" s="17">
        <v>160</v>
      </c>
      <c r="H22925" s="17">
        <v>2000</v>
      </c>
    </row>
    <row r="22926" spans="1:8">
      <c r="A22926" s="15">
        <v>22921</v>
      </c>
      <c r="B22926" s="16" t="s">
        <v>9</v>
      </c>
      <c r="C22926" s="16" t="s">
        <v>166</v>
      </c>
      <c r="D22926" s="17">
        <v>13</v>
      </c>
      <c r="E22926" s="17">
        <v>23</v>
      </c>
      <c r="F22926" s="17">
        <v>171</v>
      </c>
      <c r="G22926" s="17">
        <v>183</v>
      </c>
      <c r="H22926" s="17">
        <v>384</v>
      </c>
    </row>
    <row r="22927" spans="1:8">
      <c r="A22927" s="15">
        <v>22922</v>
      </c>
      <c r="B22927" s="16" t="s">
        <v>9</v>
      </c>
      <c r="C22927" s="16" t="s">
        <v>167</v>
      </c>
      <c r="D22927" s="17">
        <v>460</v>
      </c>
      <c r="E22927" s="17">
        <v>976</v>
      </c>
      <c r="F22927" s="17">
        <v>4754</v>
      </c>
      <c r="G22927" s="17">
        <v>174</v>
      </c>
      <c r="H22927" s="17">
        <v>6368</v>
      </c>
    </row>
    <row r="22928" spans="1:8">
      <c r="A22928" s="15">
        <v>22923</v>
      </c>
      <c r="B22928" s="16" t="s">
        <v>9</v>
      </c>
      <c r="C22928" s="16" t="s">
        <v>168</v>
      </c>
      <c r="D22928" s="17">
        <v>0</v>
      </c>
      <c r="E22928" s="17">
        <v>0</v>
      </c>
      <c r="F22928" s="17">
        <v>7</v>
      </c>
      <c r="G22928" s="17">
        <v>13</v>
      </c>
      <c r="H22928" s="17">
        <v>24</v>
      </c>
    </row>
    <row r="22929" spans="1:8">
      <c r="A22929" s="15">
        <v>22924</v>
      </c>
      <c r="B22929" s="16" t="s">
        <v>9</v>
      </c>
      <c r="C22929" s="16" t="s">
        <v>353</v>
      </c>
      <c r="D22929" s="17">
        <v>0</v>
      </c>
      <c r="E22929" s="17">
        <v>0</v>
      </c>
      <c r="F22929" s="17">
        <v>5</v>
      </c>
      <c r="G22929" s="17">
        <v>0</v>
      </c>
      <c r="H22929" s="17">
        <v>3</v>
      </c>
    </row>
    <row r="22930" spans="1:8">
      <c r="A22930" s="15">
        <v>22925</v>
      </c>
      <c r="B22930" s="16" t="s">
        <v>9</v>
      </c>
      <c r="C22930" s="16" t="s">
        <v>169</v>
      </c>
      <c r="D22930" s="17">
        <v>347</v>
      </c>
      <c r="E22930" s="17">
        <v>811</v>
      </c>
      <c r="F22930" s="17">
        <v>8432</v>
      </c>
      <c r="G22930" s="17">
        <v>1238</v>
      </c>
      <c r="H22930" s="17">
        <v>10827</v>
      </c>
    </row>
    <row r="22931" spans="1:8">
      <c r="A22931" s="15">
        <v>22926</v>
      </c>
      <c r="B22931" s="16" t="s">
        <v>9</v>
      </c>
      <c r="C22931" s="16" t="s">
        <v>170</v>
      </c>
      <c r="D22931" s="17">
        <v>57</v>
      </c>
      <c r="E22931" s="17">
        <v>59</v>
      </c>
      <c r="F22931" s="17">
        <v>685</v>
      </c>
      <c r="G22931" s="17">
        <v>443</v>
      </c>
      <c r="H22931" s="17">
        <v>1242</v>
      </c>
    </row>
    <row r="22932" spans="1:8">
      <c r="A22932" s="15">
        <v>22927</v>
      </c>
      <c r="B22932" s="16" t="s">
        <v>9</v>
      </c>
      <c r="C22932" s="16" t="s">
        <v>171</v>
      </c>
      <c r="D22932" s="17">
        <v>422</v>
      </c>
      <c r="E22932" s="17">
        <v>714</v>
      </c>
      <c r="F22932" s="17">
        <v>4852</v>
      </c>
      <c r="G22932" s="17">
        <v>1147</v>
      </c>
      <c r="H22932" s="17">
        <v>7139</v>
      </c>
    </row>
    <row r="22933" spans="1:8">
      <c r="A22933" s="15">
        <v>22928</v>
      </c>
      <c r="B22933" s="16" t="s">
        <v>9</v>
      </c>
      <c r="C22933" s="16" t="s">
        <v>172</v>
      </c>
      <c r="D22933" s="17">
        <v>0</v>
      </c>
      <c r="E22933" s="17">
        <v>0</v>
      </c>
      <c r="F22933" s="17">
        <v>3</v>
      </c>
      <c r="G22933" s="17">
        <v>0</v>
      </c>
      <c r="H22933" s="17">
        <v>5</v>
      </c>
    </row>
    <row r="22934" spans="1:8">
      <c r="A22934" s="15">
        <v>22929</v>
      </c>
      <c r="B22934" s="16" t="s">
        <v>9</v>
      </c>
      <c r="C22934" s="16" t="s">
        <v>173</v>
      </c>
      <c r="D22934" s="17">
        <v>0</v>
      </c>
      <c r="E22934" s="17">
        <v>4</v>
      </c>
      <c r="F22934" s="17">
        <v>40</v>
      </c>
      <c r="G22934" s="17">
        <v>7</v>
      </c>
      <c r="H22934" s="17">
        <v>46</v>
      </c>
    </row>
    <row r="22935" spans="1:8">
      <c r="A22935" s="15">
        <v>22930</v>
      </c>
      <c r="B22935" s="16" t="s">
        <v>9</v>
      </c>
      <c r="C22935" s="16" t="s">
        <v>174</v>
      </c>
      <c r="D22935" s="17">
        <v>0</v>
      </c>
      <c r="E22935" s="17">
        <v>0</v>
      </c>
      <c r="F22935" s="17">
        <v>4</v>
      </c>
      <c r="G22935" s="17">
        <v>0</v>
      </c>
      <c r="H22935" s="17">
        <v>3</v>
      </c>
    </row>
    <row r="22936" spans="1:8">
      <c r="A22936" s="15">
        <v>22931</v>
      </c>
      <c r="B22936" s="16" t="s">
        <v>9</v>
      </c>
      <c r="C22936" s="16" t="s">
        <v>175</v>
      </c>
      <c r="D22936" s="17">
        <v>0</v>
      </c>
      <c r="E22936" s="17">
        <v>5</v>
      </c>
      <c r="F22936" s="17">
        <v>21</v>
      </c>
      <c r="G22936" s="17">
        <v>4</v>
      </c>
      <c r="H22936" s="17">
        <v>29</v>
      </c>
    </row>
    <row r="22937" spans="1:8">
      <c r="A22937" s="15">
        <v>22932</v>
      </c>
      <c r="B22937" s="16" t="s">
        <v>9</v>
      </c>
      <c r="C22937" s="16" t="s">
        <v>176</v>
      </c>
      <c r="D22937" s="17">
        <v>13</v>
      </c>
      <c r="E22937" s="17">
        <v>27</v>
      </c>
      <c r="F22937" s="17">
        <v>310</v>
      </c>
      <c r="G22937" s="17">
        <v>423</v>
      </c>
      <c r="H22937" s="17">
        <v>772</v>
      </c>
    </row>
    <row r="22938" spans="1:8">
      <c r="A22938" s="15">
        <v>22933</v>
      </c>
      <c r="B22938" s="16" t="s">
        <v>9</v>
      </c>
      <c r="C22938" s="16" t="s">
        <v>177</v>
      </c>
      <c r="D22938" s="17">
        <v>5</v>
      </c>
      <c r="E22938" s="17">
        <v>10</v>
      </c>
      <c r="F22938" s="17">
        <v>150</v>
      </c>
      <c r="G22938" s="17">
        <v>43</v>
      </c>
      <c r="H22938" s="17">
        <v>205</v>
      </c>
    </row>
    <row r="22939" spans="1:8">
      <c r="A22939" s="15">
        <v>22934</v>
      </c>
      <c r="B22939" s="16" t="s">
        <v>9</v>
      </c>
      <c r="C22939" s="16" t="s">
        <v>178</v>
      </c>
      <c r="D22939" s="17">
        <v>522</v>
      </c>
      <c r="E22939" s="17">
        <v>1131</v>
      </c>
      <c r="F22939" s="17">
        <v>10049</v>
      </c>
      <c r="G22939" s="17">
        <v>14611</v>
      </c>
      <c r="H22939" s="17">
        <v>26315</v>
      </c>
    </row>
    <row r="22940" spans="1:8">
      <c r="A22940" s="15">
        <v>22935</v>
      </c>
      <c r="B22940" s="16" t="s">
        <v>9</v>
      </c>
      <c r="C22940" s="16" t="s">
        <v>179</v>
      </c>
      <c r="D22940" s="17">
        <v>93</v>
      </c>
      <c r="E22940" s="17">
        <v>118</v>
      </c>
      <c r="F22940" s="17">
        <v>706</v>
      </c>
      <c r="G22940" s="17">
        <v>30</v>
      </c>
      <c r="H22940" s="17">
        <v>943</v>
      </c>
    </row>
    <row r="22941" spans="1:8">
      <c r="A22941" s="15">
        <v>22936</v>
      </c>
      <c r="B22941" s="16" t="s">
        <v>9</v>
      </c>
      <c r="C22941" s="16" t="s">
        <v>180</v>
      </c>
      <c r="D22941" s="17">
        <v>6</v>
      </c>
      <c r="E22941" s="17">
        <v>5</v>
      </c>
      <c r="F22941" s="17">
        <v>69</v>
      </c>
      <c r="G22941" s="17">
        <v>22</v>
      </c>
      <c r="H22941" s="17">
        <v>96</v>
      </c>
    </row>
    <row r="22942" spans="1:8">
      <c r="A22942" s="15">
        <v>22937</v>
      </c>
      <c r="B22942" s="16" t="s">
        <v>9</v>
      </c>
      <c r="C22942" s="16" t="s">
        <v>181</v>
      </c>
      <c r="D22942" s="17">
        <v>718</v>
      </c>
      <c r="E22942" s="17">
        <v>774</v>
      </c>
      <c r="F22942" s="17">
        <v>14450</v>
      </c>
      <c r="G22942" s="17">
        <v>31299</v>
      </c>
      <c r="H22942" s="17">
        <v>47236</v>
      </c>
    </row>
    <row r="22943" spans="1:8">
      <c r="A22943" s="15">
        <v>22938</v>
      </c>
      <c r="B22943" s="16" t="s">
        <v>9</v>
      </c>
      <c r="C22943" s="16" t="s">
        <v>182</v>
      </c>
      <c r="D22943" s="17">
        <v>0</v>
      </c>
      <c r="E22943" s="17">
        <v>3</v>
      </c>
      <c r="F22943" s="17">
        <v>8</v>
      </c>
      <c r="G22943" s="17">
        <v>8</v>
      </c>
      <c r="H22943" s="17">
        <v>13</v>
      </c>
    </row>
    <row r="22944" spans="1:8">
      <c r="A22944" s="15">
        <v>22939</v>
      </c>
      <c r="B22944" s="16" t="s">
        <v>9</v>
      </c>
      <c r="C22944" s="16" t="s">
        <v>183</v>
      </c>
      <c r="D22944" s="17">
        <v>0</v>
      </c>
      <c r="E22944" s="17">
        <v>0</v>
      </c>
      <c r="F22944" s="17">
        <v>8</v>
      </c>
      <c r="G22944" s="17">
        <v>0</v>
      </c>
      <c r="H22944" s="17">
        <v>9</v>
      </c>
    </row>
    <row r="22945" spans="1:8">
      <c r="A22945" s="15">
        <v>22940</v>
      </c>
      <c r="B22945" s="16" t="s">
        <v>9</v>
      </c>
      <c r="C22945" s="16" t="s">
        <v>184</v>
      </c>
      <c r="D22945" s="17">
        <v>0</v>
      </c>
      <c r="E22945" s="17">
        <v>0</v>
      </c>
      <c r="F22945" s="17">
        <v>0</v>
      </c>
      <c r="G22945" s="17">
        <v>0</v>
      </c>
      <c r="H22945" s="17">
        <v>0</v>
      </c>
    </row>
    <row r="22946" spans="1:8">
      <c r="A22946" s="15">
        <v>22941</v>
      </c>
      <c r="B22946" s="16" t="s">
        <v>9</v>
      </c>
      <c r="C22946" s="16" t="s">
        <v>185</v>
      </c>
      <c r="D22946" s="17">
        <v>4</v>
      </c>
      <c r="E22946" s="17">
        <v>9</v>
      </c>
      <c r="F22946" s="17">
        <v>5</v>
      </c>
      <c r="G22946" s="17">
        <v>0</v>
      </c>
      <c r="H22946" s="17">
        <v>18</v>
      </c>
    </row>
    <row r="22947" spans="1:8">
      <c r="A22947" s="15">
        <v>22942</v>
      </c>
      <c r="B22947" s="16" t="s">
        <v>9</v>
      </c>
      <c r="C22947" s="16" t="s">
        <v>186</v>
      </c>
      <c r="D22947" s="17">
        <v>12</v>
      </c>
      <c r="E22947" s="17">
        <v>33</v>
      </c>
      <c r="F22947" s="17">
        <v>85</v>
      </c>
      <c r="G22947" s="17">
        <v>12</v>
      </c>
      <c r="H22947" s="17">
        <v>145</v>
      </c>
    </row>
    <row r="22948" spans="1:8">
      <c r="A22948" s="15">
        <v>22943</v>
      </c>
      <c r="B22948" s="16" t="s">
        <v>9</v>
      </c>
      <c r="C22948" s="16" t="s">
        <v>354</v>
      </c>
      <c r="D22948" s="17">
        <v>8</v>
      </c>
      <c r="E22948" s="17">
        <v>5</v>
      </c>
      <c r="F22948" s="17">
        <v>59</v>
      </c>
      <c r="G22948" s="17">
        <v>48</v>
      </c>
      <c r="H22948" s="17">
        <v>128</v>
      </c>
    </row>
    <row r="22949" spans="1:8">
      <c r="A22949" s="15">
        <v>22944</v>
      </c>
      <c r="B22949" s="16" t="s">
        <v>9</v>
      </c>
      <c r="C22949" s="16" t="s">
        <v>187</v>
      </c>
      <c r="D22949" s="17">
        <v>49</v>
      </c>
      <c r="E22949" s="17">
        <v>48</v>
      </c>
      <c r="F22949" s="17">
        <v>22</v>
      </c>
      <c r="G22949" s="17">
        <v>0</v>
      </c>
      <c r="H22949" s="17">
        <v>119</v>
      </c>
    </row>
    <row r="22950" spans="1:8">
      <c r="A22950" s="15">
        <v>22945</v>
      </c>
      <c r="B22950" s="16" t="s">
        <v>9</v>
      </c>
      <c r="C22950" s="16" t="s">
        <v>188</v>
      </c>
      <c r="D22950" s="17">
        <v>0</v>
      </c>
      <c r="E22950" s="17">
        <v>0</v>
      </c>
      <c r="F22950" s="17">
        <v>0</v>
      </c>
      <c r="G22950" s="17">
        <v>0</v>
      </c>
      <c r="H22950" s="17">
        <v>0</v>
      </c>
    </row>
    <row r="22951" spans="1:8">
      <c r="A22951" s="15">
        <v>22946</v>
      </c>
      <c r="B22951" s="16" t="s">
        <v>9</v>
      </c>
      <c r="C22951" s="16" t="s">
        <v>189</v>
      </c>
      <c r="D22951" s="17">
        <v>0</v>
      </c>
      <c r="E22951" s="17">
        <v>3</v>
      </c>
      <c r="F22951" s="17">
        <v>91</v>
      </c>
      <c r="G22951" s="17">
        <v>53</v>
      </c>
      <c r="H22951" s="17">
        <v>147</v>
      </c>
    </row>
    <row r="22952" spans="1:8">
      <c r="A22952" s="15">
        <v>22947</v>
      </c>
      <c r="B22952" s="16" t="s">
        <v>9</v>
      </c>
      <c r="C22952" s="16" t="s">
        <v>190</v>
      </c>
      <c r="D22952" s="17">
        <v>0</v>
      </c>
      <c r="E22952" s="17">
        <v>0</v>
      </c>
      <c r="F22952" s="17">
        <v>19</v>
      </c>
      <c r="G22952" s="17">
        <v>5</v>
      </c>
      <c r="H22952" s="17">
        <v>26</v>
      </c>
    </row>
    <row r="22953" spans="1:8">
      <c r="A22953" s="15">
        <v>22948</v>
      </c>
      <c r="B22953" s="16" t="s">
        <v>9</v>
      </c>
      <c r="C22953" s="16" t="s">
        <v>191</v>
      </c>
      <c r="D22953" s="17">
        <v>0</v>
      </c>
      <c r="E22953" s="17">
        <v>0</v>
      </c>
      <c r="F22953" s="17">
        <v>0</v>
      </c>
      <c r="G22953" s="17">
        <v>0</v>
      </c>
      <c r="H22953" s="17">
        <v>0</v>
      </c>
    </row>
    <row r="22954" spans="1:8">
      <c r="A22954" s="15">
        <v>22949</v>
      </c>
      <c r="B22954" s="16" t="s">
        <v>9</v>
      </c>
      <c r="C22954" s="16" t="s">
        <v>192</v>
      </c>
      <c r="D22954" s="17">
        <v>8</v>
      </c>
      <c r="E22954" s="17">
        <v>8</v>
      </c>
      <c r="F22954" s="17">
        <v>48</v>
      </c>
      <c r="G22954" s="17">
        <v>4</v>
      </c>
      <c r="H22954" s="17">
        <v>65</v>
      </c>
    </row>
    <row r="22955" spans="1:8">
      <c r="A22955" s="15">
        <v>22950</v>
      </c>
      <c r="B22955" s="16" t="s">
        <v>9</v>
      </c>
      <c r="C22955" s="16" t="s">
        <v>355</v>
      </c>
      <c r="D22955" s="17">
        <v>1168</v>
      </c>
      <c r="E22955" s="17">
        <v>3296</v>
      </c>
      <c r="F22955" s="17">
        <v>15082</v>
      </c>
      <c r="G22955" s="17">
        <v>2094</v>
      </c>
      <c r="H22955" s="17">
        <v>21640</v>
      </c>
    </row>
    <row r="22956" spans="1:8">
      <c r="A22956" s="15">
        <v>22951</v>
      </c>
      <c r="B22956" s="16" t="s">
        <v>9</v>
      </c>
      <c r="C22956" s="16" t="s">
        <v>193</v>
      </c>
      <c r="D22956" s="17">
        <v>84</v>
      </c>
      <c r="E22956" s="17">
        <v>73</v>
      </c>
      <c r="F22956" s="17">
        <v>1824</v>
      </c>
      <c r="G22956" s="17">
        <v>3006</v>
      </c>
      <c r="H22956" s="17">
        <v>4986</v>
      </c>
    </row>
    <row r="22957" spans="1:8">
      <c r="A22957" s="15">
        <v>22952</v>
      </c>
      <c r="B22957" s="16" t="s">
        <v>9</v>
      </c>
      <c r="C22957" s="16" t="s">
        <v>194</v>
      </c>
      <c r="D22957" s="17">
        <v>3</v>
      </c>
      <c r="E22957" s="17">
        <v>7</v>
      </c>
      <c r="F22957" s="17">
        <v>63</v>
      </c>
      <c r="G22957" s="17">
        <v>17</v>
      </c>
      <c r="H22957" s="17">
        <v>94</v>
      </c>
    </row>
    <row r="22958" spans="1:8">
      <c r="A22958" s="15">
        <v>22953</v>
      </c>
      <c r="B22958" s="16" t="s">
        <v>9</v>
      </c>
      <c r="C22958" s="16" t="s">
        <v>195</v>
      </c>
      <c r="D22958" s="17">
        <v>13191</v>
      </c>
      <c r="E22958" s="17">
        <v>17767</v>
      </c>
      <c r="F22958" s="17">
        <v>129629</v>
      </c>
      <c r="G22958" s="17">
        <v>9220</v>
      </c>
      <c r="H22958" s="17">
        <v>169808</v>
      </c>
    </row>
    <row r="22959" spans="1:8">
      <c r="A22959" s="15">
        <v>22954</v>
      </c>
      <c r="B22959" s="16" t="s">
        <v>9</v>
      </c>
      <c r="C22959" s="16" t="s">
        <v>196</v>
      </c>
      <c r="D22959" s="17">
        <v>859</v>
      </c>
      <c r="E22959" s="17">
        <v>4020</v>
      </c>
      <c r="F22959" s="17">
        <v>11617</v>
      </c>
      <c r="G22959" s="17">
        <v>1312</v>
      </c>
      <c r="H22959" s="17">
        <v>17806</v>
      </c>
    </row>
    <row r="22960" spans="1:8">
      <c r="A22960" s="15">
        <v>22955</v>
      </c>
      <c r="B22960" s="16" t="s">
        <v>9</v>
      </c>
      <c r="C22960" s="16" t="s">
        <v>197</v>
      </c>
      <c r="D22960" s="17">
        <v>1844</v>
      </c>
      <c r="E22960" s="17">
        <v>1854</v>
      </c>
      <c r="F22960" s="17">
        <v>12134</v>
      </c>
      <c r="G22960" s="17">
        <v>794</v>
      </c>
      <c r="H22960" s="17">
        <v>16627</v>
      </c>
    </row>
    <row r="22961" spans="1:8">
      <c r="A22961" s="15">
        <v>22956</v>
      </c>
      <c r="B22961" s="16" t="s">
        <v>9</v>
      </c>
      <c r="C22961" s="16" t="s">
        <v>198</v>
      </c>
      <c r="D22961" s="17">
        <v>1698</v>
      </c>
      <c r="E22961" s="17">
        <v>2425</v>
      </c>
      <c r="F22961" s="17">
        <v>13235</v>
      </c>
      <c r="G22961" s="17">
        <v>1280</v>
      </c>
      <c r="H22961" s="17">
        <v>18642</v>
      </c>
    </row>
    <row r="22962" spans="1:8">
      <c r="A22962" s="15">
        <v>22957</v>
      </c>
      <c r="B22962" s="16" t="s">
        <v>9</v>
      </c>
      <c r="C22962" s="16" t="s">
        <v>199</v>
      </c>
      <c r="D22962" s="17">
        <v>932</v>
      </c>
      <c r="E22962" s="17">
        <v>500</v>
      </c>
      <c r="F22962" s="17">
        <v>10520</v>
      </c>
      <c r="G22962" s="17">
        <v>3662</v>
      </c>
      <c r="H22962" s="17">
        <v>15621</v>
      </c>
    </row>
    <row r="22963" spans="1:8">
      <c r="A22963" s="15">
        <v>22958</v>
      </c>
      <c r="B22963" s="16" t="s">
        <v>9</v>
      </c>
      <c r="C22963" s="16" t="s">
        <v>200</v>
      </c>
      <c r="D22963" s="17">
        <v>8</v>
      </c>
      <c r="E22963" s="17">
        <v>4</v>
      </c>
      <c r="F22963" s="17">
        <v>62</v>
      </c>
      <c r="G22963" s="17">
        <v>51</v>
      </c>
      <c r="H22963" s="17">
        <v>123</v>
      </c>
    </row>
    <row r="22964" spans="1:8">
      <c r="A22964" s="15">
        <v>22959</v>
      </c>
      <c r="B22964" s="16" t="s">
        <v>9</v>
      </c>
      <c r="C22964" s="16" t="s">
        <v>201</v>
      </c>
      <c r="D22964" s="17">
        <v>571</v>
      </c>
      <c r="E22964" s="17">
        <v>401</v>
      </c>
      <c r="F22964" s="17">
        <v>2708</v>
      </c>
      <c r="G22964" s="17">
        <v>680</v>
      </c>
      <c r="H22964" s="17">
        <v>4359</v>
      </c>
    </row>
    <row r="22965" spans="1:8">
      <c r="A22965" s="15">
        <v>22960</v>
      </c>
      <c r="B22965" s="16" t="s">
        <v>9</v>
      </c>
      <c r="C22965" s="16" t="s">
        <v>202</v>
      </c>
      <c r="D22965" s="17">
        <v>526</v>
      </c>
      <c r="E22965" s="17">
        <v>899</v>
      </c>
      <c r="F22965" s="17">
        <v>21294</v>
      </c>
      <c r="G22965" s="17">
        <v>47811</v>
      </c>
      <c r="H22965" s="17">
        <v>70530</v>
      </c>
    </row>
    <row r="22966" spans="1:8">
      <c r="A22966" s="15">
        <v>22961</v>
      </c>
      <c r="B22966" s="16" t="s">
        <v>9</v>
      </c>
      <c r="C22966" s="16" t="s">
        <v>203</v>
      </c>
      <c r="D22966" s="17">
        <v>7</v>
      </c>
      <c r="E22966" s="17">
        <v>7</v>
      </c>
      <c r="F22966" s="17">
        <v>159</v>
      </c>
      <c r="G22966" s="17">
        <v>27</v>
      </c>
      <c r="H22966" s="17">
        <v>200</v>
      </c>
    </row>
    <row r="22967" spans="1:8">
      <c r="A22967" s="15">
        <v>22962</v>
      </c>
      <c r="B22967" s="16" t="s">
        <v>9</v>
      </c>
      <c r="C22967" s="16" t="s">
        <v>204</v>
      </c>
      <c r="D22967" s="17">
        <v>838</v>
      </c>
      <c r="E22967" s="17">
        <v>1044</v>
      </c>
      <c r="F22967" s="17">
        <v>6059</v>
      </c>
      <c r="G22967" s="17">
        <v>574</v>
      </c>
      <c r="H22967" s="17">
        <v>8516</v>
      </c>
    </row>
    <row r="22968" spans="1:8">
      <c r="A22968" s="15">
        <v>22963</v>
      </c>
      <c r="B22968" s="16" t="s">
        <v>9</v>
      </c>
      <c r="C22968" s="16" t="s">
        <v>205</v>
      </c>
      <c r="D22968" s="17">
        <v>0</v>
      </c>
      <c r="E22968" s="17">
        <v>0</v>
      </c>
      <c r="F22968" s="17">
        <v>0</v>
      </c>
      <c r="G22968" s="17">
        <v>0</v>
      </c>
      <c r="H22968" s="17">
        <v>0</v>
      </c>
    </row>
    <row r="22969" spans="1:8">
      <c r="A22969" s="15">
        <v>22964</v>
      </c>
      <c r="B22969" s="16" t="s">
        <v>9</v>
      </c>
      <c r="C22969" s="16" t="s">
        <v>356</v>
      </c>
      <c r="D22969" s="17">
        <v>0</v>
      </c>
      <c r="E22969" s="17">
        <v>6</v>
      </c>
      <c r="F22969" s="17">
        <v>84</v>
      </c>
      <c r="G22969" s="17">
        <v>42</v>
      </c>
      <c r="H22969" s="17">
        <v>134</v>
      </c>
    </row>
    <row r="22970" spans="1:8">
      <c r="A22970" s="15">
        <v>22965</v>
      </c>
      <c r="B22970" s="16" t="s">
        <v>9</v>
      </c>
      <c r="C22970" s="16" t="s">
        <v>206</v>
      </c>
      <c r="D22970" s="17">
        <v>138</v>
      </c>
      <c r="E22970" s="17">
        <v>157</v>
      </c>
      <c r="F22970" s="17">
        <v>558</v>
      </c>
      <c r="G22970" s="17">
        <v>57</v>
      </c>
      <c r="H22970" s="17">
        <v>907</v>
      </c>
    </row>
    <row r="22971" spans="1:8">
      <c r="A22971" s="15">
        <v>22966</v>
      </c>
      <c r="B22971" s="16" t="s">
        <v>9</v>
      </c>
      <c r="C22971" s="16" t="s">
        <v>207</v>
      </c>
      <c r="D22971" s="17">
        <v>33</v>
      </c>
      <c r="E22971" s="17">
        <v>37</v>
      </c>
      <c r="F22971" s="17">
        <v>327</v>
      </c>
      <c r="G22971" s="17">
        <v>32</v>
      </c>
      <c r="H22971" s="17">
        <v>432</v>
      </c>
    </row>
    <row r="22972" spans="1:8">
      <c r="A22972" s="15">
        <v>22967</v>
      </c>
      <c r="B22972" s="16" t="s">
        <v>9</v>
      </c>
      <c r="C22972" s="16" t="s">
        <v>208</v>
      </c>
      <c r="D22972" s="17">
        <v>694</v>
      </c>
      <c r="E22972" s="17">
        <v>943</v>
      </c>
      <c r="F22972" s="17">
        <v>2012</v>
      </c>
      <c r="G22972" s="17">
        <v>220</v>
      </c>
      <c r="H22972" s="17">
        <v>3861</v>
      </c>
    </row>
    <row r="22973" spans="1:8">
      <c r="A22973" s="15">
        <v>22968</v>
      </c>
      <c r="B22973" s="16" t="s">
        <v>9</v>
      </c>
      <c r="C22973" s="16" t="s">
        <v>209</v>
      </c>
      <c r="D22973" s="17">
        <v>8</v>
      </c>
      <c r="E22973" s="17">
        <v>3</v>
      </c>
      <c r="F22973" s="17">
        <v>77</v>
      </c>
      <c r="G22973" s="17">
        <v>10</v>
      </c>
      <c r="H22973" s="17">
        <v>108</v>
      </c>
    </row>
    <row r="22974" spans="1:8">
      <c r="A22974" s="15">
        <v>22969</v>
      </c>
      <c r="B22974" s="16" t="s">
        <v>9</v>
      </c>
      <c r="C22974" s="16" t="s">
        <v>357</v>
      </c>
      <c r="D22974" s="17">
        <v>0</v>
      </c>
      <c r="E22974" s="17">
        <v>0</v>
      </c>
      <c r="F22974" s="17">
        <v>5</v>
      </c>
      <c r="G22974" s="17">
        <v>0</v>
      </c>
      <c r="H22974" s="17">
        <v>6</v>
      </c>
    </row>
    <row r="22975" spans="1:8">
      <c r="A22975" s="15">
        <v>22970</v>
      </c>
      <c r="B22975" s="16" t="s">
        <v>9</v>
      </c>
      <c r="C22975" s="16" t="s">
        <v>358</v>
      </c>
      <c r="D22975" s="17">
        <v>1140</v>
      </c>
      <c r="E22975" s="17">
        <v>2745</v>
      </c>
      <c r="F22975" s="17">
        <v>10558</v>
      </c>
      <c r="G22975" s="17">
        <v>356</v>
      </c>
      <c r="H22975" s="17">
        <v>14796</v>
      </c>
    </row>
    <row r="22976" spans="1:8">
      <c r="A22976" s="15">
        <v>22971</v>
      </c>
      <c r="B22976" s="16" t="s">
        <v>9</v>
      </c>
      <c r="C22976" s="16" t="s">
        <v>359</v>
      </c>
      <c r="D22976" s="17">
        <v>19</v>
      </c>
      <c r="E22976" s="17">
        <v>90</v>
      </c>
      <c r="F22976" s="17">
        <v>458</v>
      </c>
      <c r="G22976" s="17">
        <v>50</v>
      </c>
      <c r="H22976" s="17">
        <v>626</v>
      </c>
    </row>
    <row r="22977" spans="1:8">
      <c r="A22977" s="15">
        <v>22972</v>
      </c>
      <c r="B22977" s="16" t="s">
        <v>9</v>
      </c>
      <c r="C22977" s="16" t="s">
        <v>210</v>
      </c>
      <c r="D22977" s="17">
        <v>175</v>
      </c>
      <c r="E22977" s="17">
        <v>393</v>
      </c>
      <c r="F22977" s="17">
        <v>1269</v>
      </c>
      <c r="G22977" s="17">
        <v>8</v>
      </c>
      <c r="H22977" s="17">
        <v>1842</v>
      </c>
    </row>
    <row r="22978" spans="1:8">
      <c r="A22978" s="15">
        <v>22973</v>
      </c>
      <c r="B22978" s="16" t="s">
        <v>9</v>
      </c>
      <c r="C22978" s="16" t="s">
        <v>360</v>
      </c>
      <c r="D22978" s="17">
        <v>9</v>
      </c>
      <c r="E22978" s="17">
        <v>18</v>
      </c>
      <c r="F22978" s="17">
        <v>80</v>
      </c>
      <c r="G22978" s="17">
        <v>6</v>
      </c>
      <c r="H22978" s="17">
        <v>108</v>
      </c>
    </row>
    <row r="22979" spans="1:8">
      <c r="A22979" s="15">
        <v>22974</v>
      </c>
      <c r="B22979" s="16" t="s">
        <v>9</v>
      </c>
      <c r="C22979" s="16" t="s">
        <v>211</v>
      </c>
      <c r="D22979" s="17">
        <v>30</v>
      </c>
      <c r="E22979" s="17">
        <v>93</v>
      </c>
      <c r="F22979" s="17">
        <v>1765</v>
      </c>
      <c r="G22979" s="17">
        <v>339</v>
      </c>
      <c r="H22979" s="17">
        <v>2223</v>
      </c>
    </row>
    <row r="22980" spans="1:8">
      <c r="A22980" s="15">
        <v>22975</v>
      </c>
      <c r="B22980" s="16" t="s">
        <v>9</v>
      </c>
      <c r="C22980" s="16" t="s">
        <v>212</v>
      </c>
      <c r="D22980" s="17">
        <v>19</v>
      </c>
      <c r="E22980" s="17">
        <v>24</v>
      </c>
      <c r="F22980" s="17">
        <v>245</v>
      </c>
      <c r="G22980" s="17">
        <v>920</v>
      </c>
      <c r="H22980" s="17">
        <v>1202</v>
      </c>
    </row>
    <row r="22981" spans="1:8">
      <c r="A22981" s="15">
        <v>22976</v>
      </c>
      <c r="B22981" s="16" t="s">
        <v>9</v>
      </c>
      <c r="C22981" s="16" t="s">
        <v>213</v>
      </c>
      <c r="D22981" s="17">
        <v>404</v>
      </c>
      <c r="E22981" s="17">
        <v>799</v>
      </c>
      <c r="F22981" s="17">
        <v>12494</v>
      </c>
      <c r="G22981" s="17">
        <v>2988</v>
      </c>
      <c r="H22981" s="17">
        <v>16684</v>
      </c>
    </row>
    <row r="22982" spans="1:8">
      <c r="A22982" s="15">
        <v>22977</v>
      </c>
      <c r="B22982" s="16" t="s">
        <v>9</v>
      </c>
      <c r="C22982" s="16" t="s">
        <v>214</v>
      </c>
      <c r="D22982" s="17">
        <v>0</v>
      </c>
      <c r="E22982" s="17">
        <v>4</v>
      </c>
      <c r="F22982" s="17">
        <v>16</v>
      </c>
      <c r="G22982" s="17">
        <v>0</v>
      </c>
      <c r="H22982" s="17">
        <v>23</v>
      </c>
    </row>
    <row r="22983" spans="1:8">
      <c r="A22983" s="15">
        <v>22978</v>
      </c>
      <c r="B22983" s="16" t="s">
        <v>9</v>
      </c>
      <c r="C22983" s="16" t="s">
        <v>215</v>
      </c>
      <c r="D22983" s="17">
        <v>52</v>
      </c>
      <c r="E22983" s="17">
        <v>122</v>
      </c>
      <c r="F22983" s="17">
        <v>507</v>
      </c>
      <c r="G22983" s="17">
        <v>12</v>
      </c>
      <c r="H22983" s="17">
        <v>690</v>
      </c>
    </row>
    <row r="22984" spans="1:8">
      <c r="A22984" s="15">
        <v>22979</v>
      </c>
      <c r="B22984" s="16" t="s">
        <v>9</v>
      </c>
      <c r="C22984" s="16" t="s">
        <v>216</v>
      </c>
      <c r="D22984" s="17">
        <v>110</v>
      </c>
      <c r="E22984" s="17">
        <v>42</v>
      </c>
      <c r="F22984" s="17">
        <v>545</v>
      </c>
      <c r="G22984" s="17">
        <v>338</v>
      </c>
      <c r="H22984" s="17">
        <v>1034</v>
      </c>
    </row>
    <row r="22985" spans="1:8">
      <c r="A22985" s="15">
        <v>22980</v>
      </c>
      <c r="B22985" s="16" t="s">
        <v>9</v>
      </c>
      <c r="C22985" s="16" t="s">
        <v>217</v>
      </c>
      <c r="D22985" s="17">
        <v>0</v>
      </c>
      <c r="E22985" s="17">
        <v>0</v>
      </c>
      <c r="F22985" s="17">
        <v>4</v>
      </c>
      <c r="G22985" s="17">
        <v>0</v>
      </c>
      <c r="H22985" s="17">
        <v>4</v>
      </c>
    </row>
    <row r="22986" spans="1:8">
      <c r="A22986" s="15">
        <v>22981</v>
      </c>
      <c r="B22986" s="16" t="s">
        <v>9</v>
      </c>
      <c r="C22986" s="16" t="s">
        <v>218</v>
      </c>
      <c r="D22986" s="17">
        <v>12</v>
      </c>
      <c r="E22986" s="17">
        <v>30</v>
      </c>
      <c r="F22986" s="17">
        <v>274</v>
      </c>
      <c r="G22986" s="17">
        <v>450</v>
      </c>
      <c r="H22986" s="17">
        <v>770</v>
      </c>
    </row>
    <row r="22987" spans="1:8">
      <c r="A22987" s="15">
        <v>22982</v>
      </c>
      <c r="B22987" s="16" t="s">
        <v>9</v>
      </c>
      <c r="C22987" s="16" t="s">
        <v>219</v>
      </c>
      <c r="D22987" s="17">
        <v>14</v>
      </c>
      <c r="E22987" s="17">
        <v>18</v>
      </c>
      <c r="F22987" s="17">
        <v>28</v>
      </c>
      <c r="G22987" s="17">
        <v>12</v>
      </c>
      <c r="H22987" s="17">
        <v>69</v>
      </c>
    </row>
    <row r="22988" spans="1:8">
      <c r="A22988" s="15">
        <v>22983</v>
      </c>
      <c r="B22988" s="16" t="s">
        <v>9</v>
      </c>
      <c r="C22988" s="16" t="s">
        <v>361</v>
      </c>
      <c r="D22988" s="17">
        <v>32</v>
      </c>
      <c r="E22988" s="17">
        <v>187</v>
      </c>
      <c r="F22988" s="17">
        <v>415</v>
      </c>
      <c r="G22988" s="17">
        <v>114</v>
      </c>
      <c r="H22988" s="17">
        <v>745</v>
      </c>
    </row>
    <row r="22989" spans="1:8">
      <c r="A22989" s="15">
        <v>22984</v>
      </c>
      <c r="B22989" s="16" t="s">
        <v>9</v>
      </c>
      <c r="C22989" s="16" t="s">
        <v>220</v>
      </c>
      <c r="D22989" s="17">
        <v>0</v>
      </c>
      <c r="E22989" s="17">
        <v>7</v>
      </c>
      <c r="F22989" s="17">
        <v>41</v>
      </c>
      <c r="G22989" s="17">
        <v>10</v>
      </c>
      <c r="H22989" s="17">
        <v>57</v>
      </c>
    </row>
    <row r="22990" spans="1:8">
      <c r="A22990" s="15">
        <v>22985</v>
      </c>
      <c r="B22990" s="16" t="s">
        <v>9</v>
      </c>
      <c r="C22990" s="16" t="s">
        <v>221</v>
      </c>
      <c r="D22990" s="17">
        <v>0</v>
      </c>
      <c r="E22990" s="17">
        <v>0</v>
      </c>
      <c r="F22990" s="17">
        <v>0</v>
      </c>
      <c r="G22990" s="17">
        <v>0</v>
      </c>
      <c r="H22990" s="17">
        <v>3</v>
      </c>
    </row>
    <row r="22991" spans="1:8">
      <c r="A22991" s="15">
        <v>22986</v>
      </c>
      <c r="B22991" s="16" t="s">
        <v>9</v>
      </c>
      <c r="C22991" s="16" t="s">
        <v>222</v>
      </c>
      <c r="D22991" s="17">
        <v>57</v>
      </c>
      <c r="E22991" s="17">
        <v>28</v>
      </c>
      <c r="F22991" s="17">
        <v>141</v>
      </c>
      <c r="G22991" s="17">
        <v>20</v>
      </c>
      <c r="H22991" s="17">
        <v>243</v>
      </c>
    </row>
    <row r="22992" spans="1:8">
      <c r="A22992" s="15">
        <v>22987</v>
      </c>
      <c r="B22992" s="16" t="s">
        <v>9</v>
      </c>
      <c r="C22992" s="16" t="s">
        <v>223</v>
      </c>
      <c r="D22992" s="17">
        <v>3147</v>
      </c>
      <c r="E22992" s="17">
        <v>8910</v>
      </c>
      <c r="F22992" s="17">
        <v>32603</v>
      </c>
      <c r="G22992" s="17">
        <v>5391</v>
      </c>
      <c r="H22992" s="17">
        <v>50048</v>
      </c>
    </row>
    <row r="22993" spans="1:8">
      <c r="A22993" s="15">
        <v>22988</v>
      </c>
      <c r="B22993" s="16" t="s">
        <v>9</v>
      </c>
      <c r="C22993" s="16" t="s">
        <v>224</v>
      </c>
      <c r="D22993" s="17">
        <v>25</v>
      </c>
      <c r="E22993" s="17">
        <v>33</v>
      </c>
      <c r="F22993" s="17">
        <v>115</v>
      </c>
      <c r="G22993" s="17">
        <v>0</v>
      </c>
      <c r="H22993" s="17">
        <v>176</v>
      </c>
    </row>
    <row r="22994" spans="1:8">
      <c r="A22994" s="15">
        <v>22989</v>
      </c>
      <c r="B22994" s="16" t="s">
        <v>9</v>
      </c>
      <c r="C22994" s="16" t="s">
        <v>225</v>
      </c>
      <c r="D22994" s="17">
        <v>0</v>
      </c>
      <c r="E22994" s="17">
        <v>0</v>
      </c>
      <c r="F22994" s="17">
        <v>13</v>
      </c>
      <c r="G22994" s="17">
        <v>6</v>
      </c>
      <c r="H22994" s="17">
        <v>24</v>
      </c>
    </row>
    <row r="22995" spans="1:8">
      <c r="A22995" s="15">
        <v>22990</v>
      </c>
      <c r="B22995" s="16" t="s">
        <v>9</v>
      </c>
      <c r="C22995" s="16" t="s">
        <v>226</v>
      </c>
      <c r="D22995" s="17">
        <v>63</v>
      </c>
      <c r="E22995" s="17">
        <v>156</v>
      </c>
      <c r="F22995" s="17">
        <v>6504</v>
      </c>
      <c r="G22995" s="17">
        <v>11152</v>
      </c>
      <c r="H22995" s="17">
        <v>17872</v>
      </c>
    </row>
    <row r="22996" spans="1:8">
      <c r="A22996" s="15">
        <v>22991</v>
      </c>
      <c r="B22996" s="16" t="s">
        <v>9</v>
      </c>
      <c r="C22996" s="16" t="s">
        <v>227</v>
      </c>
      <c r="D22996" s="17">
        <v>0</v>
      </c>
      <c r="E22996" s="17">
        <v>0</v>
      </c>
      <c r="F22996" s="17">
        <v>14</v>
      </c>
      <c r="G22996" s="17">
        <v>6</v>
      </c>
      <c r="H22996" s="17">
        <v>26</v>
      </c>
    </row>
    <row r="22997" spans="1:8">
      <c r="A22997" s="15">
        <v>22992</v>
      </c>
      <c r="B22997" s="16" t="s">
        <v>9</v>
      </c>
      <c r="C22997" s="16" t="s">
        <v>228</v>
      </c>
      <c r="D22997" s="17">
        <v>3</v>
      </c>
      <c r="E22997" s="17">
        <v>7</v>
      </c>
      <c r="F22997" s="17">
        <v>3</v>
      </c>
      <c r="G22997" s="17">
        <v>0</v>
      </c>
      <c r="H22997" s="17">
        <v>14</v>
      </c>
    </row>
    <row r="22998" spans="1:8">
      <c r="A22998" s="15">
        <v>22993</v>
      </c>
      <c r="B22998" s="16" t="s">
        <v>9</v>
      </c>
      <c r="C22998" s="16" t="s">
        <v>373</v>
      </c>
      <c r="D22998" s="17">
        <v>0</v>
      </c>
      <c r="E22998" s="17">
        <v>0</v>
      </c>
      <c r="F22998" s="17">
        <v>0</v>
      </c>
      <c r="G22998" s="17">
        <v>0</v>
      </c>
      <c r="H22998" s="17">
        <v>0</v>
      </c>
    </row>
    <row r="22999" spans="1:8">
      <c r="A22999" s="15">
        <v>22994</v>
      </c>
      <c r="B22999" s="16" t="s">
        <v>9</v>
      </c>
      <c r="C22999" s="16" t="s">
        <v>229</v>
      </c>
      <c r="D22999" s="17">
        <v>0</v>
      </c>
      <c r="E22999" s="17">
        <v>0</v>
      </c>
      <c r="F22999" s="17">
        <v>8</v>
      </c>
      <c r="G22999" s="17">
        <v>0</v>
      </c>
      <c r="H22999" s="17">
        <v>8</v>
      </c>
    </row>
    <row r="23000" spans="1:8">
      <c r="A23000" s="15">
        <v>22995</v>
      </c>
      <c r="B23000" s="16" t="s">
        <v>9</v>
      </c>
      <c r="C23000" s="16" t="s">
        <v>230</v>
      </c>
      <c r="D23000" s="17">
        <v>329</v>
      </c>
      <c r="E23000" s="17">
        <v>826</v>
      </c>
      <c r="F23000" s="17">
        <v>8230</v>
      </c>
      <c r="G23000" s="17">
        <v>2428</v>
      </c>
      <c r="H23000" s="17">
        <v>11818</v>
      </c>
    </row>
    <row r="23001" spans="1:8">
      <c r="A23001" s="15">
        <v>22996</v>
      </c>
      <c r="B23001" s="16" t="s">
        <v>9</v>
      </c>
      <c r="C23001" s="16" t="s">
        <v>231</v>
      </c>
      <c r="D23001" s="17">
        <v>0</v>
      </c>
      <c r="E23001" s="17">
        <v>0</v>
      </c>
      <c r="F23001" s="17">
        <v>0</v>
      </c>
      <c r="G23001" s="17">
        <v>0</v>
      </c>
      <c r="H23001" s="17">
        <v>0</v>
      </c>
    </row>
    <row r="23002" spans="1:8">
      <c r="A23002" s="15">
        <v>22997</v>
      </c>
      <c r="B23002" s="16" t="s">
        <v>9</v>
      </c>
      <c r="C23002" s="16" t="s">
        <v>232</v>
      </c>
      <c r="D23002" s="17">
        <v>0</v>
      </c>
      <c r="E23002" s="17">
        <v>0</v>
      </c>
      <c r="F23002" s="17">
        <v>0</v>
      </c>
      <c r="G23002" s="17">
        <v>0</v>
      </c>
      <c r="H23002" s="17">
        <v>0</v>
      </c>
    </row>
    <row r="23003" spans="1:8">
      <c r="A23003" s="15">
        <v>22998</v>
      </c>
      <c r="B23003" s="16" t="s">
        <v>9</v>
      </c>
      <c r="C23003" s="16" t="s">
        <v>233</v>
      </c>
      <c r="D23003" s="17">
        <v>102</v>
      </c>
      <c r="E23003" s="17">
        <v>146</v>
      </c>
      <c r="F23003" s="17">
        <v>1194</v>
      </c>
      <c r="G23003" s="17">
        <v>29</v>
      </c>
      <c r="H23003" s="17">
        <v>1479</v>
      </c>
    </row>
    <row r="23004" spans="1:8">
      <c r="A23004" s="15">
        <v>22999</v>
      </c>
      <c r="B23004" s="16" t="s">
        <v>9</v>
      </c>
      <c r="C23004" s="16" t="s">
        <v>362</v>
      </c>
      <c r="D23004" s="17">
        <v>0</v>
      </c>
      <c r="E23004" s="17">
        <v>0</v>
      </c>
      <c r="F23004" s="17">
        <v>0</v>
      </c>
      <c r="G23004" s="17">
        <v>0</v>
      </c>
      <c r="H23004" s="17">
        <v>6</v>
      </c>
    </row>
    <row r="23005" spans="1:8">
      <c r="A23005" s="15">
        <v>23000</v>
      </c>
      <c r="B23005" s="16" t="s">
        <v>9</v>
      </c>
      <c r="C23005" s="16" t="s">
        <v>234</v>
      </c>
      <c r="D23005" s="17">
        <v>0</v>
      </c>
      <c r="E23005" s="17">
        <v>0</v>
      </c>
      <c r="F23005" s="17">
        <v>0</v>
      </c>
      <c r="G23005" s="17">
        <v>0</v>
      </c>
      <c r="H23005" s="17">
        <v>6</v>
      </c>
    </row>
    <row r="23006" spans="1:8">
      <c r="A23006" s="15">
        <v>23001</v>
      </c>
      <c r="B23006" s="16" t="s">
        <v>9</v>
      </c>
      <c r="C23006" s="16" t="s">
        <v>235</v>
      </c>
      <c r="D23006" s="17">
        <v>36</v>
      </c>
      <c r="E23006" s="17">
        <v>25</v>
      </c>
      <c r="F23006" s="17">
        <v>141</v>
      </c>
      <c r="G23006" s="17">
        <v>16</v>
      </c>
      <c r="H23006" s="17">
        <v>221</v>
      </c>
    </row>
    <row r="23007" spans="1:8">
      <c r="A23007" s="15">
        <v>23002</v>
      </c>
      <c r="B23007" s="16" t="s">
        <v>9</v>
      </c>
      <c r="C23007" s="16" t="s">
        <v>236</v>
      </c>
      <c r="D23007" s="17">
        <v>0</v>
      </c>
      <c r="E23007" s="17">
        <v>31</v>
      </c>
      <c r="F23007" s="17">
        <v>363</v>
      </c>
      <c r="G23007" s="17">
        <v>98</v>
      </c>
      <c r="H23007" s="17">
        <v>490</v>
      </c>
    </row>
    <row r="23008" spans="1:8">
      <c r="A23008" s="15">
        <v>23003</v>
      </c>
      <c r="B23008" s="16" t="s">
        <v>9</v>
      </c>
      <c r="C23008" s="16" t="s">
        <v>237</v>
      </c>
      <c r="D23008" s="17">
        <v>6</v>
      </c>
      <c r="E23008" s="17">
        <v>0</v>
      </c>
      <c r="F23008" s="17">
        <v>11</v>
      </c>
      <c r="G23008" s="17">
        <v>3</v>
      </c>
      <c r="H23008" s="17">
        <v>12</v>
      </c>
    </row>
    <row r="23009" spans="1:8">
      <c r="A23009" s="15">
        <v>23004</v>
      </c>
      <c r="B23009" s="16" t="s">
        <v>9</v>
      </c>
      <c r="C23009" s="16" t="s">
        <v>238</v>
      </c>
      <c r="D23009" s="17">
        <v>33</v>
      </c>
      <c r="E23009" s="17">
        <v>40</v>
      </c>
      <c r="F23009" s="17">
        <v>131</v>
      </c>
      <c r="G23009" s="17">
        <v>5</v>
      </c>
      <c r="H23009" s="17">
        <v>207</v>
      </c>
    </row>
    <row r="23010" spans="1:8">
      <c r="A23010" s="15">
        <v>23005</v>
      </c>
      <c r="B23010" s="16" t="s">
        <v>9</v>
      </c>
      <c r="C23010" s="16" t="s">
        <v>239</v>
      </c>
      <c r="D23010" s="17">
        <v>9</v>
      </c>
      <c r="E23010" s="17">
        <v>24</v>
      </c>
      <c r="F23010" s="17">
        <v>357</v>
      </c>
      <c r="G23010" s="17">
        <v>156</v>
      </c>
      <c r="H23010" s="17">
        <v>551</v>
      </c>
    </row>
    <row r="23011" spans="1:8">
      <c r="A23011" s="15">
        <v>23006</v>
      </c>
      <c r="B23011" s="16" t="s">
        <v>9</v>
      </c>
      <c r="C23011" s="16" t="s">
        <v>374</v>
      </c>
      <c r="D23011" s="17">
        <v>0</v>
      </c>
      <c r="E23011" s="17">
        <v>0</v>
      </c>
      <c r="F23011" s="17">
        <v>5</v>
      </c>
      <c r="G23011" s="17">
        <v>0</v>
      </c>
      <c r="H23011" s="17">
        <v>0</v>
      </c>
    </row>
    <row r="23012" spans="1:8">
      <c r="A23012" s="15">
        <v>23007</v>
      </c>
      <c r="B23012" s="16" t="s">
        <v>9</v>
      </c>
      <c r="C23012" s="16" t="s">
        <v>240</v>
      </c>
      <c r="D23012" s="17">
        <v>11</v>
      </c>
      <c r="E23012" s="17">
        <v>25</v>
      </c>
      <c r="F23012" s="17">
        <v>459</v>
      </c>
      <c r="G23012" s="17">
        <v>98</v>
      </c>
      <c r="H23012" s="17">
        <v>584</v>
      </c>
    </row>
    <row r="23013" spans="1:8">
      <c r="A23013" s="15">
        <v>23008</v>
      </c>
      <c r="B23013" s="16" t="s">
        <v>9</v>
      </c>
      <c r="C23013" s="16" t="s">
        <v>241</v>
      </c>
      <c r="D23013" s="17">
        <v>22</v>
      </c>
      <c r="E23013" s="17">
        <v>4</v>
      </c>
      <c r="F23013" s="17">
        <v>122</v>
      </c>
      <c r="G23013" s="17">
        <v>22</v>
      </c>
      <c r="H23013" s="17">
        <v>167</v>
      </c>
    </row>
    <row r="23014" spans="1:8">
      <c r="A23014" s="15">
        <v>23009</v>
      </c>
      <c r="B23014" s="16" t="s">
        <v>9</v>
      </c>
      <c r="C23014" s="16" t="s">
        <v>382</v>
      </c>
      <c r="D23014" s="17">
        <v>844</v>
      </c>
      <c r="E23014" s="17">
        <v>2063</v>
      </c>
      <c r="F23014" s="17">
        <v>7384</v>
      </c>
      <c r="G23014" s="17">
        <v>681</v>
      </c>
      <c r="H23014" s="17">
        <v>10971</v>
      </c>
    </row>
    <row r="23015" spans="1:8">
      <c r="A23015" s="15">
        <v>23010</v>
      </c>
      <c r="B23015" s="16" t="s">
        <v>9</v>
      </c>
      <c r="C23015" s="16" t="s">
        <v>242</v>
      </c>
      <c r="D23015" s="17">
        <v>10</v>
      </c>
      <c r="E23015" s="17">
        <v>27</v>
      </c>
      <c r="F23015" s="17">
        <v>134</v>
      </c>
      <c r="G23015" s="17">
        <v>6</v>
      </c>
      <c r="H23015" s="17">
        <v>175</v>
      </c>
    </row>
    <row r="23016" spans="1:8">
      <c r="A23016" s="15">
        <v>23011</v>
      </c>
      <c r="B23016" s="16" t="s">
        <v>9</v>
      </c>
      <c r="C23016" s="16" t="s">
        <v>243</v>
      </c>
      <c r="D23016" s="17">
        <v>20</v>
      </c>
      <c r="E23016" s="17">
        <v>32</v>
      </c>
      <c r="F23016" s="17">
        <v>158</v>
      </c>
      <c r="G23016" s="17">
        <v>24</v>
      </c>
      <c r="H23016" s="17">
        <v>235</v>
      </c>
    </row>
    <row r="23017" spans="1:8">
      <c r="A23017" s="15">
        <v>23012</v>
      </c>
      <c r="B23017" s="16" t="s">
        <v>9</v>
      </c>
      <c r="C23017" s="16" t="s">
        <v>244</v>
      </c>
      <c r="D23017" s="17">
        <v>430</v>
      </c>
      <c r="E23017" s="17">
        <v>2065</v>
      </c>
      <c r="F23017" s="17">
        <v>6821</v>
      </c>
      <c r="G23017" s="17">
        <v>77</v>
      </c>
      <c r="H23017" s="17">
        <v>9391</v>
      </c>
    </row>
    <row r="23018" spans="1:8">
      <c r="A23018" s="15">
        <v>23013</v>
      </c>
      <c r="B23018" s="16" t="s">
        <v>9</v>
      </c>
      <c r="C23018" s="16" t="s">
        <v>245</v>
      </c>
      <c r="D23018" s="17">
        <v>399</v>
      </c>
      <c r="E23018" s="17">
        <v>340</v>
      </c>
      <c r="F23018" s="17">
        <v>6743</v>
      </c>
      <c r="G23018" s="17">
        <v>12337</v>
      </c>
      <c r="H23018" s="17">
        <v>19816</v>
      </c>
    </row>
    <row r="23019" spans="1:8">
      <c r="A23019" s="15">
        <v>23014</v>
      </c>
      <c r="B23019" s="16" t="s">
        <v>9</v>
      </c>
      <c r="C23019" s="16" t="s">
        <v>246</v>
      </c>
      <c r="D23019" s="17">
        <v>11</v>
      </c>
      <c r="E23019" s="17">
        <v>22</v>
      </c>
      <c r="F23019" s="17">
        <v>78</v>
      </c>
      <c r="G23019" s="17">
        <v>13</v>
      </c>
      <c r="H23019" s="17">
        <v>121</v>
      </c>
    </row>
    <row r="23020" spans="1:8">
      <c r="A23020" s="15">
        <v>23015</v>
      </c>
      <c r="B23020" s="16" t="s">
        <v>9</v>
      </c>
      <c r="C23020" s="16" t="s">
        <v>247</v>
      </c>
      <c r="D23020" s="17">
        <v>10647</v>
      </c>
      <c r="E23020" s="17">
        <v>12129</v>
      </c>
      <c r="F23020" s="17">
        <v>62324</v>
      </c>
      <c r="G23020" s="17">
        <v>8160</v>
      </c>
      <c r="H23020" s="17">
        <v>93254</v>
      </c>
    </row>
    <row r="23021" spans="1:8">
      <c r="A23021" s="15">
        <v>23016</v>
      </c>
      <c r="B23021" s="16" t="s">
        <v>9</v>
      </c>
      <c r="C23021" s="16" t="s">
        <v>248</v>
      </c>
      <c r="D23021" s="17">
        <v>0</v>
      </c>
      <c r="E23021" s="17">
        <v>4</v>
      </c>
      <c r="F23021" s="17">
        <v>63</v>
      </c>
      <c r="G23021" s="17">
        <v>10</v>
      </c>
      <c r="H23021" s="17">
        <v>78</v>
      </c>
    </row>
    <row r="23022" spans="1:8">
      <c r="A23022" s="15">
        <v>23017</v>
      </c>
      <c r="B23022" s="16" t="s">
        <v>9</v>
      </c>
      <c r="C23022" s="16" t="s">
        <v>249</v>
      </c>
      <c r="D23022" s="17">
        <v>0</v>
      </c>
      <c r="E23022" s="17">
        <v>0</v>
      </c>
      <c r="F23022" s="17">
        <v>7</v>
      </c>
      <c r="G23022" s="17">
        <v>0</v>
      </c>
      <c r="H23022" s="17">
        <v>4</v>
      </c>
    </row>
    <row r="23023" spans="1:8">
      <c r="A23023" s="15">
        <v>23018</v>
      </c>
      <c r="B23023" s="16" t="s">
        <v>9</v>
      </c>
      <c r="C23023" s="16" t="s">
        <v>250</v>
      </c>
      <c r="D23023" s="17">
        <v>208</v>
      </c>
      <c r="E23023" s="17">
        <v>205</v>
      </c>
      <c r="F23023" s="17">
        <v>1536</v>
      </c>
      <c r="G23023" s="17">
        <v>27</v>
      </c>
      <c r="H23023" s="17">
        <v>1972</v>
      </c>
    </row>
    <row r="23024" spans="1:8">
      <c r="A23024" s="15">
        <v>23019</v>
      </c>
      <c r="B23024" s="16" t="s">
        <v>9</v>
      </c>
      <c r="C23024" s="16" t="s">
        <v>251</v>
      </c>
      <c r="D23024" s="17">
        <v>3</v>
      </c>
      <c r="E23024" s="17">
        <v>10</v>
      </c>
      <c r="F23024" s="17">
        <v>88</v>
      </c>
      <c r="G23024" s="17">
        <v>13</v>
      </c>
      <c r="H23024" s="17">
        <v>113</v>
      </c>
    </row>
    <row r="23025" spans="1:8">
      <c r="A23025" s="15">
        <v>23020</v>
      </c>
      <c r="B23025" s="16" t="s">
        <v>9</v>
      </c>
      <c r="C23025" s="16" t="s">
        <v>252</v>
      </c>
      <c r="D23025" s="17">
        <v>6</v>
      </c>
      <c r="E23025" s="17">
        <v>6</v>
      </c>
      <c r="F23025" s="17">
        <v>11</v>
      </c>
      <c r="G23025" s="17">
        <v>0</v>
      </c>
      <c r="H23025" s="17">
        <v>18</v>
      </c>
    </row>
    <row r="23026" spans="1:8">
      <c r="A23026" s="15">
        <v>23021</v>
      </c>
      <c r="B23026" s="16" t="s">
        <v>9</v>
      </c>
      <c r="C23026" s="16" t="s">
        <v>253</v>
      </c>
      <c r="D23026" s="17">
        <v>28</v>
      </c>
      <c r="E23026" s="17">
        <v>3</v>
      </c>
      <c r="F23026" s="17">
        <v>17</v>
      </c>
      <c r="G23026" s="17">
        <v>4</v>
      </c>
      <c r="H23026" s="17">
        <v>60</v>
      </c>
    </row>
    <row r="23027" spans="1:8">
      <c r="A23027" s="15">
        <v>23022</v>
      </c>
      <c r="B23027" s="16" t="s">
        <v>9</v>
      </c>
      <c r="C23027" s="16" t="s">
        <v>254</v>
      </c>
      <c r="D23027" s="17">
        <v>0</v>
      </c>
      <c r="E23027" s="17">
        <v>0</v>
      </c>
      <c r="F23027" s="17">
        <v>21</v>
      </c>
      <c r="G23027" s="17">
        <v>26</v>
      </c>
      <c r="H23027" s="17">
        <v>48</v>
      </c>
    </row>
    <row r="23028" spans="1:8">
      <c r="A23028" s="15">
        <v>23023</v>
      </c>
      <c r="B23028" s="16" t="s">
        <v>9</v>
      </c>
      <c r="C23028" s="16" t="s">
        <v>255</v>
      </c>
      <c r="D23028" s="17">
        <v>0</v>
      </c>
      <c r="E23028" s="17">
        <v>0</v>
      </c>
      <c r="F23028" s="17">
        <v>0</v>
      </c>
      <c r="G23028" s="17">
        <v>0</v>
      </c>
      <c r="H23028" s="17">
        <v>0</v>
      </c>
    </row>
    <row r="23029" spans="1:8">
      <c r="A23029" s="15">
        <v>23024</v>
      </c>
      <c r="B23029" s="16" t="s">
        <v>9</v>
      </c>
      <c r="C23029" s="16" t="s">
        <v>256</v>
      </c>
      <c r="D23029" s="17">
        <v>0</v>
      </c>
      <c r="E23029" s="17">
        <v>4</v>
      </c>
      <c r="F23029" s="17">
        <v>10</v>
      </c>
      <c r="G23029" s="17">
        <v>3</v>
      </c>
      <c r="H23029" s="17">
        <v>13</v>
      </c>
    </row>
    <row r="23030" spans="1:8">
      <c r="A23030" s="15">
        <v>23025</v>
      </c>
      <c r="B23030" s="16" t="s">
        <v>9</v>
      </c>
      <c r="C23030" s="16" t="s">
        <v>257</v>
      </c>
      <c r="D23030" s="17">
        <v>0</v>
      </c>
      <c r="E23030" s="17">
        <v>0</v>
      </c>
      <c r="F23030" s="17">
        <v>0</v>
      </c>
      <c r="G23030" s="17">
        <v>0</v>
      </c>
      <c r="H23030" s="17">
        <v>4</v>
      </c>
    </row>
    <row r="23031" spans="1:8">
      <c r="A23031" s="15">
        <v>23026</v>
      </c>
      <c r="B23031" s="16" t="s">
        <v>9</v>
      </c>
      <c r="C23031" s="16" t="s">
        <v>258</v>
      </c>
      <c r="D23031" s="17">
        <v>119</v>
      </c>
      <c r="E23031" s="17">
        <v>132</v>
      </c>
      <c r="F23031" s="17">
        <v>3134</v>
      </c>
      <c r="G23031" s="17">
        <v>2367</v>
      </c>
      <c r="H23031" s="17">
        <v>5750</v>
      </c>
    </row>
    <row r="23032" spans="1:8">
      <c r="A23032" s="15">
        <v>23027</v>
      </c>
      <c r="B23032" s="16" t="s">
        <v>9</v>
      </c>
      <c r="C23032" s="16" t="s">
        <v>259</v>
      </c>
      <c r="D23032" s="17">
        <v>0</v>
      </c>
      <c r="E23032" s="17">
        <v>0</v>
      </c>
      <c r="F23032" s="17">
        <v>3</v>
      </c>
      <c r="G23032" s="17">
        <v>0</v>
      </c>
      <c r="H23032" s="17">
        <v>4</v>
      </c>
    </row>
    <row r="23033" spans="1:8">
      <c r="A23033" s="15">
        <v>23028</v>
      </c>
      <c r="B23033" s="16" t="s">
        <v>9</v>
      </c>
      <c r="C23033" s="16" t="s">
        <v>260</v>
      </c>
      <c r="D23033" s="17">
        <v>0</v>
      </c>
      <c r="E23033" s="17">
        <v>0</v>
      </c>
      <c r="F23033" s="17">
        <v>0</v>
      </c>
      <c r="G23033" s="17">
        <v>0</v>
      </c>
      <c r="H23033" s="17">
        <v>0</v>
      </c>
    </row>
    <row r="23034" spans="1:8">
      <c r="A23034" s="15">
        <v>23029</v>
      </c>
      <c r="B23034" s="16" t="s">
        <v>9</v>
      </c>
      <c r="C23034" s="16" t="s">
        <v>261</v>
      </c>
      <c r="D23034" s="17">
        <v>60</v>
      </c>
      <c r="E23034" s="17">
        <v>111</v>
      </c>
      <c r="F23034" s="17">
        <v>413</v>
      </c>
      <c r="G23034" s="17">
        <v>156</v>
      </c>
      <c r="H23034" s="17">
        <v>733</v>
      </c>
    </row>
    <row r="23035" spans="1:8">
      <c r="A23035" s="15">
        <v>23030</v>
      </c>
      <c r="B23035" s="16" t="s">
        <v>9</v>
      </c>
      <c r="C23035" s="16" t="s">
        <v>262</v>
      </c>
      <c r="D23035" s="17">
        <v>124</v>
      </c>
      <c r="E23035" s="17">
        <v>287</v>
      </c>
      <c r="F23035" s="17">
        <v>165</v>
      </c>
      <c r="G23035" s="17">
        <v>3</v>
      </c>
      <c r="H23035" s="17">
        <v>580</v>
      </c>
    </row>
    <row r="23036" spans="1:8">
      <c r="A23036" s="15">
        <v>23031</v>
      </c>
      <c r="B23036" s="16" t="s">
        <v>9</v>
      </c>
      <c r="C23036" s="16" t="s">
        <v>263</v>
      </c>
      <c r="D23036" s="17">
        <v>2905</v>
      </c>
      <c r="E23036" s="17">
        <v>3375</v>
      </c>
      <c r="F23036" s="17">
        <v>14422</v>
      </c>
      <c r="G23036" s="17">
        <v>422</v>
      </c>
      <c r="H23036" s="17">
        <v>21125</v>
      </c>
    </row>
    <row r="23037" spans="1:8">
      <c r="A23037" s="15">
        <v>23032</v>
      </c>
      <c r="B23037" s="16" t="s">
        <v>9</v>
      </c>
      <c r="C23037" s="16" t="s">
        <v>264</v>
      </c>
      <c r="D23037" s="17">
        <v>0</v>
      </c>
      <c r="E23037" s="17">
        <v>0</v>
      </c>
      <c r="F23037" s="17">
        <v>3</v>
      </c>
      <c r="G23037" s="17">
        <v>0</v>
      </c>
      <c r="H23037" s="17">
        <v>3</v>
      </c>
    </row>
    <row r="23038" spans="1:8">
      <c r="A23038" s="15">
        <v>23033</v>
      </c>
      <c r="B23038" s="16" t="s">
        <v>9</v>
      </c>
      <c r="C23038" s="16" t="s">
        <v>265</v>
      </c>
      <c r="D23038" s="17">
        <v>0</v>
      </c>
      <c r="E23038" s="17">
        <v>3</v>
      </c>
      <c r="F23038" s="17">
        <v>24</v>
      </c>
      <c r="G23038" s="17">
        <v>4</v>
      </c>
      <c r="H23038" s="17">
        <v>32</v>
      </c>
    </row>
    <row r="23039" spans="1:8">
      <c r="A23039" s="15">
        <v>23034</v>
      </c>
      <c r="B23039" s="16" t="s">
        <v>9</v>
      </c>
      <c r="C23039" s="16" t="s">
        <v>266</v>
      </c>
      <c r="D23039" s="17">
        <v>96</v>
      </c>
      <c r="E23039" s="17">
        <v>162</v>
      </c>
      <c r="F23039" s="17">
        <v>2189</v>
      </c>
      <c r="G23039" s="17">
        <v>162</v>
      </c>
      <c r="H23039" s="17">
        <v>2616</v>
      </c>
    </row>
    <row r="23040" spans="1:8">
      <c r="A23040" s="15">
        <v>23035</v>
      </c>
      <c r="B23040" s="16" t="s">
        <v>9</v>
      </c>
      <c r="C23040" s="16" t="s">
        <v>267</v>
      </c>
      <c r="D23040" s="17">
        <v>0</v>
      </c>
      <c r="E23040" s="17">
        <v>4</v>
      </c>
      <c r="F23040" s="17">
        <v>55</v>
      </c>
      <c r="G23040" s="17">
        <v>26</v>
      </c>
      <c r="H23040" s="17">
        <v>89</v>
      </c>
    </row>
    <row r="23041" spans="1:8">
      <c r="A23041" s="15">
        <v>23036</v>
      </c>
      <c r="B23041" s="16" t="s">
        <v>9</v>
      </c>
      <c r="C23041" s="16" t="s">
        <v>268</v>
      </c>
      <c r="D23041" s="17">
        <v>49</v>
      </c>
      <c r="E23041" s="17">
        <v>79</v>
      </c>
      <c r="F23041" s="17">
        <v>1125</v>
      </c>
      <c r="G23041" s="17">
        <v>165</v>
      </c>
      <c r="H23041" s="17">
        <v>1415</v>
      </c>
    </row>
    <row r="23042" spans="1:8">
      <c r="A23042" s="15">
        <v>23037</v>
      </c>
      <c r="B23042" s="16" t="s">
        <v>9</v>
      </c>
      <c r="C23042" s="16" t="s">
        <v>269</v>
      </c>
      <c r="D23042" s="17">
        <v>3915</v>
      </c>
      <c r="E23042" s="17">
        <v>5775</v>
      </c>
      <c r="F23042" s="17">
        <v>37811</v>
      </c>
      <c r="G23042" s="17">
        <v>3786</v>
      </c>
      <c r="H23042" s="17">
        <v>51287</v>
      </c>
    </row>
    <row r="23043" spans="1:8">
      <c r="A23043" s="15">
        <v>23038</v>
      </c>
      <c r="B23043" s="16" t="s">
        <v>9</v>
      </c>
      <c r="C23043" s="16" t="s">
        <v>363</v>
      </c>
      <c r="D23043" s="17">
        <v>0</v>
      </c>
      <c r="E23043" s="17">
        <v>0</v>
      </c>
      <c r="F23043" s="17">
        <v>0</v>
      </c>
      <c r="G23043" s="17">
        <v>0</v>
      </c>
      <c r="H23043" s="17">
        <v>0</v>
      </c>
    </row>
    <row r="23044" spans="1:8">
      <c r="A23044" s="15">
        <v>23039</v>
      </c>
      <c r="B23044" s="16" t="s">
        <v>9</v>
      </c>
      <c r="C23044" s="16" t="s">
        <v>270</v>
      </c>
      <c r="D23044" s="17">
        <v>107</v>
      </c>
      <c r="E23044" s="17">
        <v>216</v>
      </c>
      <c r="F23044" s="17">
        <v>8268</v>
      </c>
      <c r="G23044" s="17">
        <v>6116</v>
      </c>
      <c r="H23044" s="17">
        <v>14711</v>
      </c>
    </row>
    <row r="23045" spans="1:8">
      <c r="A23045" s="15">
        <v>23040</v>
      </c>
      <c r="B23045" s="16" t="s">
        <v>9</v>
      </c>
      <c r="C23045" s="16" t="s">
        <v>271</v>
      </c>
      <c r="D23045" s="17">
        <v>79</v>
      </c>
      <c r="E23045" s="17">
        <v>75</v>
      </c>
      <c r="F23045" s="17">
        <v>1946</v>
      </c>
      <c r="G23045" s="17">
        <v>625</v>
      </c>
      <c r="H23045" s="17">
        <v>2730</v>
      </c>
    </row>
    <row r="23046" spans="1:8">
      <c r="A23046" s="15">
        <v>23041</v>
      </c>
      <c r="B23046" s="16" t="s">
        <v>9</v>
      </c>
      <c r="C23046" s="16" t="s">
        <v>272</v>
      </c>
      <c r="D23046" s="17">
        <v>4</v>
      </c>
      <c r="E23046" s="17">
        <v>4</v>
      </c>
      <c r="F23046" s="17">
        <v>14</v>
      </c>
      <c r="G23046" s="17">
        <v>0</v>
      </c>
      <c r="H23046" s="17">
        <v>24</v>
      </c>
    </row>
    <row r="23047" spans="1:8">
      <c r="A23047" s="15">
        <v>23042</v>
      </c>
      <c r="B23047" s="16" t="s">
        <v>9</v>
      </c>
      <c r="C23047" s="16" t="s">
        <v>273</v>
      </c>
      <c r="D23047" s="17">
        <v>128</v>
      </c>
      <c r="E23047" s="17">
        <v>60</v>
      </c>
      <c r="F23047" s="17">
        <v>116</v>
      </c>
      <c r="G23047" s="17">
        <v>0</v>
      </c>
      <c r="H23047" s="17">
        <v>303</v>
      </c>
    </row>
    <row r="23048" spans="1:8">
      <c r="A23048" s="15">
        <v>23043</v>
      </c>
      <c r="B23048" s="16" t="s">
        <v>9</v>
      </c>
      <c r="C23048" s="16" t="s">
        <v>274</v>
      </c>
      <c r="D23048" s="17">
        <v>79</v>
      </c>
      <c r="E23048" s="17">
        <v>237</v>
      </c>
      <c r="F23048" s="17">
        <v>4077</v>
      </c>
      <c r="G23048" s="17">
        <v>1032</v>
      </c>
      <c r="H23048" s="17">
        <v>5424</v>
      </c>
    </row>
    <row r="23049" spans="1:8">
      <c r="A23049" s="15">
        <v>23044</v>
      </c>
      <c r="B23049" s="16" t="s">
        <v>9</v>
      </c>
      <c r="C23049" s="16" t="s">
        <v>275</v>
      </c>
      <c r="D23049" s="17">
        <v>297</v>
      </c>
      <c r="E23049" s="17">
        <v>429</v>
      </c>
      <c r="F23049" s="17">
        <v>4020</v>
      </c>
      <c r="G23049" s="17">
        <v>1558</v>
      </c>
      <c r="H23049" s="17">
        <v>6308</v>
      </c>
    </row>
    <row r="23050" spans="1:8">
      <c r="A23050" s="15">
        <v>23045</v>
      </c>
      <c r="B23050" s="16" t="s">
        <v>9</v>
      </c>
      <c r="C23050" s="16" t="s">
        <v>276</v>
      </c>
      <c r="D23050" s="17">
        <v>14</v>
      </c>
      <c r="E23050" s="17">
        <v>13</v>
      </c>
      <c r="F23050" s="17">
        <v>76</v>
      </c>
      <c r="G23050" s="17">
        <v>0</v>
      </c>
      <c r="H23050" s="17">
        <v>100</v>
      </c>
    </row>
    <row r="23051" spans="1:8">
      <c r="A23051" s="15">
        <v>23046</v>
      </c>
      <c r="B23051" s="16" t="s">
        <v>9</v>
      </c>
      <c r="C23051" s="16" t="s">
        <v>277</v>
      </c>
      <c r="D23051" s="17">
        <v>417</v>
      </c>
      <c r="E23051" s="17">
        <v>715</v>
      </c>
      <c r="F23051" s="17">
        <v>4601</v>
      </c>
      <c r="G23051" s="17">
        <v>472</v>
      </c>
      <c r="H23051" s="17">
        <v>6201</v>
      </c>
    </row>
    <row r="23052" spans="1:8">
      <c r="A23052" s="15">
        <v>23047</v>
      </c>
      <c r="B23052" s="16" t="s">
        <v>9</v>
      </c>
      <c r="C23052" s="16" t="s">
        <v>278</v>
      </c>
      <c r="D23052" s="17">
        <v>24</v>
      </c>
      <c r="E23052" s="17">
        <v>15</v>
      </c>
      <c r="F23052" s="17">
        <v>53</v>
      </c>
      <c r="G23052" s="17">
        <v>3</v>
      </c>
      <c r="H23052" s="17">
        <v>95</v>
      </c>
    </row>
    <row r="23053" spans="1:8">
      <c r="A23053" s="15">
        <v>23048</v>
      </c>
      <c r="B23053" s="16" t="s">
        <v>9</v>
      </c>
      <c r="C23053" s="16" t="s">
        <v>364</v>
      </c>
      <c r="D23053" s="17">
        <v>0</v>
      </c>
      <c r="E23053" s="17">
        <v>0</v>
      </c>
      <c r="F23053" s="17">
        <v>0</v>
      </c>
      <c r="G23053" s="17">
        <v>0</v>
      </c>
      <c r="H23053" s="17">
        <v>6</v>
      </c>
    </row>
    <row r="23054" spans="1:8">
      <c r="A23054" s="15">
        <v>23049</v>
      </c>
      <c r="B23054" s="16" t="s">
        <v>9</v>
      </c>
      <c r="C23054" s="16" t="s">
        <v>279</v>
      </c>
      <c r="D23054" s="17">
        <v>1180</v>
      </c>
      <c r="E23054" s="17">
        <v>914</v>
      </c>
      <c r="F23054" s="17">
        <v>2304</v>
      </c>
      <c r="G23054" s="17">
        <v>4</v>
      </c>
      <c r="H23054" s="17">
        <v>4399</v>
      </c>
    </row>
    <row r="23055" spans="1:8">
      <c r="A23055" s="15">
        <v>23050</v>
      </c>
      <c r="B23055" s="16" t="s">
        <v>9</v>
      </c>
      <c r="C23055" s="16" t="s">
        <v>280</v>
      </c>
      <c r="D23055" s="17">
        <v>627</v>
      </c>
      <c r="E23055" s="17">
        <v>775</v>
      </c>
      <c r="F23055" s="17">
        <v>13841</v>
      </c>
      <c r="G23055" s="17">
        <v>10834</v>
      </c>
      <c r="H23055" s="17">
        <v>26072</v>
      </c>
    </row>
    <row r="23056" spans="1:8">
      <c r="A23056" s="15">
        <v>23051</v>
      </c>
      <c r="B23056" s="16" t="s">
        <v>9</v>
      </c>
      <c r="C23056" s="16" t="s">
        <v>281</v>
      </c>
      <c r="D23056" s="17">
        <v>0</v>
      </c>
      <c r="E23056" s="17">
        <v>4</v>
      </c>
      <c r="F23056" s="17">
        <v>55</v>
      </c>
      <c r="G23056" s="17">
        <v>7</v>
      </c>
      <c r="H23056" s="17">
        <v>68</v>
      </c>
    </row>
    <row r="23057" spans="1:8">
      <c r="A23057" s="15">
        <v>23052</v>
      </c>
      <c r="B23057" s="16" t="s">
        <v>9</v>
      </c>
      <c r="C23057" s="16" t="s">
        <v>282</v>
      </c>
      <c r="D23057" s="17">
        <v>92</v>
      </c>
      <c r="E23057" s="17">
        <v>368</v>
      </c>
      <c r="F23057" s="17">
        <v>4659</v>
      </c>
      <c r="G23057" s="17">
        <v>2185</v>
      </c>
      <c r="H23057" s="17">
        <v>7306</v>
      </c>
    </row>
    <row r="23058" spans="1:8">
      <c r="A23058" s="15">
        <v>23053</v>
      </c>
      <c r="B23058" s="16" t="s">
        <v>9</v>
      </c>
      <c r="C23058" s="16" t="s">
        <v>283</v>
      </c>
      <c r="D23058" s="17">
        <v>10</v>
      </c>
      <c r="E23058" s="17">
        <v>34</v>
      </c>
      <c r="F23058" s="17">
        <v>527</v>
      </c>
      <c r="G23058" s="17">
        <v>371</v>
      </c>
      <c r="H23058" s="17">
        <v>947</v>
      </c>
    </row>
    <row r="23059" spans="1:8">
      <c r="A23059" s="15">
        <v>23054</v>
      </c>
      <c r="B23059" s="16" t="s">
        <v>9</v>
      </c>
      <c r="C23059" s="16" t="s">
        <v>284</v>
      </c>
      <c r="D23059" s="17">
        <v>27</v>
      </c>
      <c r="E23059" s="17">
        <v>90</v>
      </c>
      <c r="F23059" s="17">
        <v>253</v>
      </c>
      <c r="G23059" s="17">
        <v>5</v>
      </c>
      <c r="H23059" s="17">
        <v>377</v>
      </c>
    </row>
    <row r="23060" spans="1:8">
      <c r="A23060" s="15">
        <v>23055</v>
      </c>
      <c r="B23060" s="16" t="s">
        <v>9</v>
      </c>
      <c r="C23060" s="16" t="s">
        <v>285</v>
      </c>
      <c r="D23060" s="17">
        <v>2101</v>
      </c>
      <c r="E23060" s="17">
        <v>3364</v>
      </c>
      <c r="F23060" s="17">
        <v>9348</v>
      </c>
      <c r="G23060" s="17">
        <v>1250</v>
      </c>
      <c r="H23060" s="17">
        <v>16062</v>
      </c>
    </row>
    <row r="23061" spans="1:8">
      <c r="A23061" s="15">
        <v>23056</v>
      </c>
      <c r="B23061" s="16" t="s">
        <v>9</v>
      </c>
      <c r="C23061" s="16" t="s">
        <v>375</v>
      </c>
      <c r="D23061" s="17">
        <v>0</v>
      </c>
      <c r="E23061" s="17">
        <v>0</v>
      </c>
      <c r="F23061" s="17">
        <v>0</v>
      </c>
      <c r="G23061" s="17">
        <v>0</v>
      </c>
      <c r="H23061" s="17">
        <v>0</v>
      </c>
    </row>
    <row r="23062" spans="1:8">
      <c r="A23062" s="15">
        <v>23057</v>
      </c>
      <c r="B23062" s="16" t="s">
        <v>9</v>
      </c>
      <c r="C23062" s="16" t="s">
        <v>286</v>
      </c>
      <c r="D23062" s="17">
        <v>19</v>
      </c>
      <c r="E23062" s="17">
        <v>10</v>
      </c>
      <c r="F23062" s="17">
        <v>487</v>
      </c>
      <c r="G23062" s="17">
        <v>208</v>
      </c>
      <c r="H23062" s="17">
        <v>724</v>
      </c>
    </row>
    <row r="23063" spans="1:8">
      <c r="A23063" s="15">
        <v>23058</v>
      </c>
      <c r="B23063" s="16" t="s">
        <v>9</v>
      </c>
      <c r="C23063" s="16" t="s">
        <v>287</v>
      </c>
      <c r="D23063" s="17">
        <v>23</v>
      </c>
      <c r="E23063" s="17">
        <v>30</v>
      </c>
      <c r="F23063" s="17">
        <v>598</v>
      </c>
      <c r="G23063" s="17">
        <v>1515</v>
      </c>
      <c r="H23063" s="17">
        <v>2170</v>
      </c>
    </row>
    <row r="23064" spans="1:8">
      <c r="A23064" s="15">
        <v>23059</v>
      </c>
      <c r="B23064" s="16" t="s">
        <v>9</v>
      </c>
      <c r="C23064" s="16" t="s">
        <v>288</v>
      </c>
      <c r="D23064" s="17">
        <v>19</v>
      </c>
      <c r="E23064" s="17">
        <v>24</v>
      </c>
      <c r="F23064" s="17">
        <v>134</v>
      </c>
      <c r="G23064" s="17">
        <v>6</v>
      </c>
      <c r="H23064" s="17">
        <v>185</v>
      </c>
    </row>
    <row r="23065" spans="1:8">
      <c r="A23065" s="15">
        <v>23060</v>
      </c>
      <c r="B23065" s="16" t="s">
        <v>9</v>
      </c>
      <c r="C23065" s="16" t="s">
        <v>289</v>
      </c>
      <c r="D23065" s="17">
        <v>133</v>
      </c>
      <c r="E23065" s="17">
        <v>553</v>
      </c>
      <c r="F23065" s="17">
        <v>3043</v>
      </c>
      <c r="G23065" s="17">
        <v>170</v>
      </c>
      <c r="H23065" s="17">
        <v>3903</v>
      </c>
    </row>
    <row r="23066" spans="1:8">
      <c r="A23066" s="15">
        <v>23061</v>
      </c>
      <c r="B23066" s="16" t="s">
        <v>9</v>
      </c>
      <c r="C23066" s="16" t="s">
        <v>290</v>
      </c>
      <c r="D23066" s="17">
        <v>1672</v>
      </c>
      <c r="E23066" s="17">
        <v>3210</v>
      </c>
      <c r="F23066" s="17">
        <v>18537</v>
      </c>
      <c r="G23066" s="17">
        <v>3768</v>
      </c>
      <c r="H23066" s="17">
        <v>27188</v>
      </c>
    </row>
    <row r="23067" spans="1:8">
      <c r="A23067" s="15">
        <v>23062</v>
      </c>
      <c r="B23067" s="16" t="s">
        <v>9</v>
      </c>
      <c r="C23067" s="16" t="s">
        <v>291</v>
      </c>
      <c r="D23067" s="17">
        <v>0</v>
      </c>
      <c r="E23067" s="17">
        <v>0</v>
      </c>
      <c r="F23067" s="17">
        <v>0</v>
      </c>
      <c r="G23067" s="17">
        <v>0</v>
      </c>
      <c r="H23067" s="17">
        <v>0</v>
      </c>
    </row>
    <row r="23068" spans="1:8">
      <c r="A23068" s="15">
        <v>23063</v>
      </c>
      <c r="B23068" s="16" t="s">
        <v>9</v>
      </c>
      <c r="C23068" s="16" t="s">
        <v>292</v>
      </c>
      <c r="D23068" s="17">
        <v>0</v>
      </c>
      <c r="E23068" s="17">
        <v>0</v>
      </c>
      <c r="F23068" s="17">
        <v>30</v>
      </c>
      <c r="G23068" s="17">
        <v>3</v>
      </c>
      <c r="H23068" s="17">
        <v>38</v>
      </c>
    </row>
    <row r="23069" spans="1:8">
      <c r="A23069" s="15">
        <v>23064</v>
      </c>
      <c r="B23069" s="16" t="s">
        <v>9</v>
      </c>
      <c r="C23069" s="16" t="s">
        <v>293</v>
      </c>
      <c r="D23069" s="17">
        <v>0</v>
      </c>
      <c r="E23069" s="17">
        <v>62</v>
      </c>
      <c r="F23069" s="17">
        <v>4451</v>
      </c>
      <c r="G23069" s="17">
        <v>3549</v>
      </c>
      <c r="H23069" s="17">
        <v>8060</v>
      </c>
    </row>
    <row r="23070" spans="1:8">
      <c r="A23070" s="15">
        <v>23065</v>
      </c>
      <c r="B23070" s="16" t="s">
        <v>9</v>
      </c>
      <c r="C23070" s="16" t="s">
        <v>365</v>
      </c>
      <c r="D23070" s="17">
        <v>200</v>
      </c>
      <c r="E23070" s="17">
        <v>600</v>
      </c>
      <c r="F23070" s="17">
        <v>1917</v>
      </c>
      <c r="G23070" s="17">
        <v>30</v>
      </c>
      <c r="H23070" s="17">
        <v>2755</v>
      </c>
    </row>
    <row r="23071" spans="1:8">
      <c r="A23071" s="15">
        <v>23066</v>
      </c>
      <c r="B23071" s="16" t="s">
        <v>9</v>
      </c>
      <c r="C23071" s="16" t="s">
        <v>294</v>
      </c>
      <c r="D23071" s="17">
        <v>0</v>
      </c>
      <c r="E23071" s="17">
        <v>0</v>
      </c>
      <c r="F23071" s="17">
        <v>9</v>
      </c>
      <c r="G23071" s="17">
        <v>8</v>
      </c>
      <c r="H23071" s="17">
        <v>17</v>
      </c>
    </row>
    <row r="23072" spans="1:8">
      <c r="A23072" s="15">
        <v>23067</v>
      </c>
      <c r="B23072" s="16" t="s">
        <v>9</v>
      </c>
      <c r="C23072" s="16" t="s">
        <v>295</v>
      </c>
      <c r="D23072" s="17">
        <v>18</v>
      </c>
      <c r="E23072" s="17">
        <v>5</v>
      </c>
      <c r="F23072" s="17">
        <v>15</v>
      </c>
      <c r="G23072" s="17">
        <v>0</v>
      </c>
      <c r="H23072" s="17">
        <v>47</v>
      </c>
    </row>
    <row r="23073" spans="1:8">
      <c r="A23073" s="15">
        <v>23068</v>
      </c>
      <c r="B23073" s="16" t="s">
        <v>9</v>
      </c>
      <c r="C23073" s="16" t="s">
        <v>296</v>
      </c>
      <c r="D23073" s="17">
        <v>0</v>
      </c>
      <c r="E23073" s="17">
        <v>0</v>
      </c>
      <c r="F23073" s="17">
        <v>0</v>
      </c>
      <c r="G23073" s="17">
        <v>0</v>
      </c>
      <c r="H23073" s="17">
        <v>0</v>
      </c>
    </row>
    <row r="23074" spans="1:8">
      <c r="A23074" s="15">
        <v>23069</v>
      </c>
      <c r="B23074" s="16" t="s">
        <v>9</v>
      </c>
      <c r="C23074" s="16" t="s">
        <v>297</v>
      </c>
      <c r="D23074" s="17">
        <v>0</v>
      </c>
      <c r="E23074" s="17">
        <v>0</v>
      </c>
      <c r="F23074" s="17">
        <v>48</v>
      </c>
      <c r="G23074" s="17">
        <v>19</v>
      </c>
      <c r="H23074" s="17">
        <v>73</v>
      </c>
    </row>
    <row r="23075" spans="1:8">
      <c r="A23075" s="15">
        <v>23070</v>
      </c>
      <c r="B23075" s="16" t="s">
        <v>9</v>
      </c>
      <c r="C23075" s="16" t="s">
        <v>298</v>
      </c>
      <c r="D23075" s="17">
        <v>0</v>
      </c>
      <c r="E23075" s="17">
        <v>0</v>
      </c>
      <c r="F23075" s="17">
        <v>0</v>
      </c>
      <c r="G23075" s="17">
        <v>0</v>
      </c>
      <c r="H23075" s="17">
        <v>0</v>
      </c>
    </row>
    <row r="23076" spans="1:8">
      <c r="A23076" s="15">
        <v>23071</v>
      </c>
      <c r="B23076" s="16" t="s">
        <v>9</v>
      </c>
      <c r="C23076" s="16" t="s">
        <v>299</v>
      </c>
      <c r="D23076" s="17">
        <v>37</v>
      </c>
      <c r="E23076" s="17">
        <v>36</v>
      </c>
      <c r="F23076" s="17">
        <v>144</v>
      </c>
      <c r="G23076" s="17">
        <v>12</v>
      </c>
      <c r="H23076" s="17">
        <v>233</v>
      </c>
    </row>
    <row r="23077" spans="1:8">
      <c r="A23077" s="15">
        <v>23072</v>
      </c>
      <c r="B23077" s="16" t="s">
        <v>9</v>
      </c>
      <c r="C23077" s="16" t="s">
        <v>300</v>
      </c>
      <c r="D23077" s="17">
        <v>0</v>
      </c>
      <c r="E23077" s="17">
        <v>0</v>
      </c>
      <c r="F23077" s="17">
        <v>0</v>
      </c>
      <c r="G23077" s="17">
        <v>0</v>
      </c>
      <c r="H23077" s="17">
        <v>0</v>
      </c>
    </row>
    <row r="23078" spans="1:8">
      <c r="A23078" s="15">
        <v>23073</v>
      </c>
      <c r="B23078" s="16" t="s">
        <v>9</v>
      </c>
      <c r="C23078" s="16" t="s">
        <v>301</v>
      </c>
      <c r="D23078" s="17">
        <v>175</v>
      </c>
      <c r="E23078" s="17">
        <v>127</v>
      </c>
      <c r="F23078" s="17">
        <v>2042</v>
      </c>
      <c r="G23078" s="17">
        <v>1180</v>
      </c>
      <c r="H23078" s="17">
        <v>3519</v>
      </c>
    </row>
    <row r="23079" spans="1:8">
      <c r="A23079" s="15">
        <v>23074</v>
      </c>
      <c r="B23079" s="16" t="s">
        <v>9</v>
      </c>
      <c r="C23079" s="16" t="s">
        <v>366</v>
      </c>
      <c r="D23079" s="17">
        <v>0</v>
      </c>
      <c r="E23079" s="17">
        <v>0</v>
      </c>
      <c r="F23079" s="17">
        <v>0</v>
      </c>
      <c r="G23079" s="17">
        <v>0</v>
      </c>
      <c r="H23079" s="17">
        <v>0</v>
      </c>
    </row>
    <row r="23080" spans="1:8">
      <c r="A23080" s="15">
        <v>23075</v>
      </c>
      <c r="B23080" s="16" t="s">
        <v>9</v>
      </c>
      <c r="C23080" s="16" t="s">
        <v>302</v>
      </c>
      <c r="D23080" s="17">
        <v>3652</v>
      </c>
      <c r="E23080" s="17">
        <v>5068</v>
      </c>
      <c r="F23080" s="17">
        <v>39995</v>
      </c>
      <c r="G23080" s="17">
        <v>7126</v>
      </c>
      <c r="H23080" s="17">
        <v>55833</v>
      </c>
    </row>
    <row r="23081" spans="1:8">
      <c r="A23081" s="15">
        <v>23076</v>
      </c>
      <c r="B23081" s="16" t="s">
        <v>9</v>
      </c>
      <c r="C23081" s="16" t="s">
        <v>383</v>
      </c>
      <c r="D23081" s="17">
        <v>0</v>
      </c>
      <c r="E23081" s="17">
        <v>0</v>
      </c>
      <c r="F23081" s="17">
        <v>0</v>
      </c>
      <c r="G23081" s="17">
        <v>0</v>
      </c>
      <c r="H23081" s="17">
        <v>0</v>
      </c>
    </row>
    <row r="23082" spans="1:8">
      <c r="A23082" s="15">
        <v>23077</v>
      </c>
      <c r="B23082" s="16" t="s">
        <v>9</v>
      </c>
      <c r="C23082" s="16" t="s">
        <v>384</v>
      </c>
      <c r="D23082" s="17">
        <v>0</v>
      </c>
      <c r="E23082" s="17">
        <v>0</v>
      </c>
      <c r="F23082" s="17">
        <v>7</v>
      </c>
      <c r="G23082" s="17">
        <v>4</v>
      </c>
      <c r="H23082" s="17">
        <v>8</v>
      </c>
    </row>
    <row r="23083" spans="1:8">
      <c r="A23083" s="15">
        <v>23078</v>
      </c>
      <c r="B23083" s="16" t="s">
        <v>9</v>
      </c>
      <c r="C23083" s="16" t="s">
        <v>385</v>
      </c>
      <c r="D23083" s="17">
        <v>0</v>
      </c>
      <c r="E23083" s="17">
        <v>0</v>
      </c>
      <c r="F23083" s="17">
        <v>8</v>
      </c>
      <c r="G23083" s="17">
        <v>3</v>
      </c>
      <c r="H23083" s="17">
        <v>8</v>
      </c>
    </row>
    <row r="23084" spans="1:8">
      <c r="A23084" s="15">
        <v>23079</v>
      </c>
      <c r="B23084" s="16" t="s">
        <v>9</v>
      </c>
      <c r="C23084" s="16" t="s">
        <v>386</v>
      </c>
      <c r="D23084" s="17">
        <v>0</v>
      </c>
      <c r="E23084" s="17">
        <v>0</v>
      </c>
      <c r="F23084" s="17">
        <v>9</v>
      </c>
      <c r="G23084" s="17">
        <v>0</v>
      </c>
      <c r="H23084" s="17">
        <v>10</v>
      </c>
    </row>
    <row r="23085" spans="1:8">
      <c r="A23085" s="15">
        <v>23080</v>
      </c>
      <c r="B23085" s="16" t="s">
        <v>9</v>
      </c>
      <c r="C23085" s="16" t="s">
        <v>387</v>
      </c>
      <c r="D23085" s="17">
        <v>0</v>
      </c>
      <c r="E23085" s="17">
        <v>0</v>
      </c>
      <c r="F23085" s="17">
        <v>0</v>
      </c>
      <c r="G23085" s="17">
        <v>0</v>
      </c>
      <c r="H23085" s="17">
        <v>0</v>
      </c>
    </row>
    <row r="23086" spans="1:8">
      <c r="A23086" s="15">
        <v>23081</v>
      </c>
      <c r="B23086" s="16" t="s">
        <v>9</v>
      </c>
      <c r="C23086" s="16" t="s">
        <v>303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9</v>
      </c>
      <c r="C23087" s="16" t="s">
        <v>304</v>
      </c>
      <c r="D23087" s="17">
        <v>0</v>
      </c>
      <c r="E23087" s="17">
        <v>0</v>
      </c>
      <c r="F23087" s="17">
        <v>4</v>
      </c>
      <c r="G23087" s="17">
        <v>3</v>
      </c>
      <c r="H23087" s="17">
        <v>8</v>
      </c>
    </row>
    <row r="23088" spans="1:8">
      <c r="A23088" s="15">
        <v>23083</v>
      </c>
      <c r="B23088" s="16" t="s">
        <v>9</v>
      </c>
      <c r="C23088" s="16" t="s">
        <v>376</v>
      </c>
      <c r="D23088" s="17">
        <v>0</v>
      </c>
      <c r="E23088" s="17">
        <v>0</v>
      </c>
      <c r="F23088" s="17">
        <v>0</v>
      </c>
      <c r="G23088" s="17">
        <v>0</v>
      </c>
      <c r="H23088" s="17">
        <v>0</v>
      </c>
    </row>
    <row r="23089" spans="1:8">
      <c r="A23089" s="15">
        <v>23084</v>
      </c>
      <c r="B23089" s="16" t="s">
        <v>9</v>
      </c>
      <c r="C23089" s="16" t="s">
        <v>305</v>
      </c>
      <c r="D23089" s="17">
        <v>468</v>
      </c>
      <c r="E23089" s="17">
        <v>1628</v>
      </c>
      <c r="F23089" s="17">
        <v>3424</v>
      </c>
      <c r="G23089" s="17">
        <v>143</v>
      </c>
      <c r="H23089" s="17">
        <v>5664</v>
      </c>
    </row>
    <row r="23090" spans="1:8">
      <c r="A23090" s="15">
        <v>23085</v>
      </c>
      <c r="B23090" s="16" t="s">
        <v>9</v>
      </c>
      <c r="C23090" s="16" t="s">
        <v>306</v>
      </c>
      <c r="D23090" s="17">
        <v>0</v>
      </c>
      <c r="E23090" s="17">
        <v>0</v>
      </c>
      <c r="F23090" s="17">
        <v>17</v>
      </c>
      <c r="G23090" s="17">
        <v>3</v>
      </c>
      <c r="H23090" s="17">
        <v>27</v>
      </c>
    </row>
    <row r="23091" spans="1:8">
      <c r="A23091" s="15">
        <v>23086</v>
      </c>
      <c r="B23091" s="16" t="s">
        <v>9</v>
      </c>
      <c r="C23091" s="16" t="s">
        <v>307</v>
      </c>
      <c r="D23091" s="17">
        <v>0</v>
      </c>
      <c r="E23091" s="17">
        <v>0</v>
      </c>
      <c r="F23091" s="17">
        <v>45</v>
      </c>
      <c r="G23091" s="17">
        <v>5</v>
      </c>
      <c r="H23091" s="17">
        <v>52</v>
      </c>
    </row>
    <row r="23092" spans="1:8">
      <c r="A23092" s="15">
        <v>23087</v>
      </c>
      <c r="B23092" s="16" t="s">
        <v>9</v>
      </c>
      <c r="C23092" s="16" t="s">
        <v>308</v>
      </c>
      <c r="D23092" s="17">
        <v>204</v>
      </c>
      <c r="E23092" s="17">
        <v>273</v>
      </c>
      <c r="F23092" s="17">
        <v>1335</v>
      </c>
      <c r="G23092" s="17">
        <v>247</v>
      </c>
      <c r="H23092" s="17">
        <v>2057</v>
      </c>
    </row>
    <row r="23093" spans="1:8">
      <c r="A23093" s="15">
        <v>23088</v>
      </c>
      <c r="B23093" s="16" t="s">
        <v>9</v>
      </c>
      <c r="C23093" s="16" t="s">
        <v>309</v>
      </c>
      <c r="D23093" s="17">
        <v>208</v>
      </c>
      <c r="E23093" s="17">
        <v>192</v>
      </c>
      <c r="F23093" s="17">
        <v>1413</v>
      </c>
      <c r="G23093" s="17">
        <v>671</v>
      </c>
      <c r="H23093" s="17">
        <v>2482</v>
      </c>
    </row>
    <row r="23094" spans="1:8">
      <c r="A23094" s="15">
        <v>23089</v>
      </c>
      <c r="B23094" s="16" t="s">
        <v>9</v>
      </c>
      <c r="C23094" s="16" t="s">
        <v>310</v>
      </c>
      <c r="D23094" s="17">
        <v>530</v>
      </c>
      <c r="E23094" s="17">
        <v>336</v>
      </c>
      <c r="F23094" s="17">
        <v>2530</v>
      </c>
      <c r="G23094" s="17">
        <v>460</v>
      </c>
      <c r="H23094" s="17">
        <v>3851</v>
      </c>
    </row>
    <row r="23095" spans="1:8">
      <c r="A23095" s="15">
        <v>23090</v>
      </c>
      <c r="B23095" s="16" t="s">
        <v>9</v>
      </c>
      <c r="C23095" s="16" t="s">
        <v>311</v>
      </c>
      <c r="D23095" s="17">
        <v>373</v>
      </c>
      <c r="E23095" s="17">
        <v>1284</v>
      </c>
      <c r="F23095" s="17">
        <v>7829</v>
      </c>
      <c r="G23095" s="17">
        <v>421</v>
      </c>
      <c r="H23095" s="17">
        <v>9900</v>
      </c>
    </row>
    <row r="23096" spans="1:8">
      <c r="A23096" s="15">
        <v>23091</v>
      </c>
      <c r="B23096" s="16" t="s">
        <v>9</v>
      </c>
      <c r="C23096" s="16" t="s">
        <v>312</v>
      </c>
      <c r="D23096" s="17">
        <v>0</v>
      </c>
      <c r="E23096" s="17">
        <v>10</v>
      </c>
      <c r="F23096" s="17">
        <v>25</v>
      </c>
      <c r="G23096" s="17">
        <v>3</v>
      </c>
      <c r="H23096" s="17">
        <v>37</v>
      </c>
    </row>
    <row r="23097" spans="1:8">
      <c r="A23097" s="15">
        <v>23092</v>
      </c>
      <c r="B23097" s="16" t="s">
        <v>9</v>
      </c>
      <c r="C23097" s="16" t="s">
        <v>313</v>
      </c>
      <c r="D23097" s="17">
        <v>100</v>
      </c>
      <c r="E23097" s="17">
        <v>113</v>
      </c>
      <c r="F23097" s="17">
        <v>369</v>
      </c>
      <c r="G23097" s="17">
        <v>84</v>
      </c>
      <c r="H23097" s="17">
        <v>662</v>
      </c>
    </row>
    <row r="23098" spans="1:8">
      <c r="A23098" s="15">
        <v>23093</v>
      </c>
      <c r="B23098" s="16" t="s">
        <v>9</v>
      </c>
      <c r="C23098" s="16" t="s">
        <v>314</v>
      </c>
      <c r="D23098" s="17">
        <v>2264</v>
      </c>
      <c r="E23098" s="17">
        <v>2832</v>
      </c>
      <c r="F23098" s="17">
        <v>10565</v>
      </c>
      <c r="G23098" s="17">
        <v>316</v>
      </c>
      <c r="H23098" s="17">
        <v>15977</v>
      </c>
    </row>
    <row r="23099" spans="1:8">
      <c r="A23099" s="15">
        <v>23094</v>
      </c>
      <c r="B23099" s="16" t="s">
        <v>9</v>
      </c>
      <c r="C23099" s="16" t="s">
        <v>388</v>
      </c>
      <c r="D23099" s="17">
        <v>134</v>
      </c>
      <c r="E23099" s="17">
        <v>383</v>
      </c>
      <c r="F23099" s="17">
        <v>11143</v>
      </c>
      <c r="G23099" s="17">
        <v>5969</v>
      </c>
      <c r="H23099" s="17">
        <v>17628</v>
      </c>
    </row>
    <row r="23100" spans="1:8">
      <c r="A23100" s="15">
        <v>23095</v>
      </c>
      <c r="B23100" s="16" t="s">
        <v>9</v>
      </c>
      <c r="C23100" s="16" t="s">
        <v>367</v>
      </c>
      <c r="D23100" s="17">
        <v>26</v>
      </c>
      <c r="E23100" s="17">
        <v>135</v>
      </c>
      <c r="F23100" s="17">
        <v>3964</v>
      </c>
      <c r="G23100" s="17">
        <v>853</v>
      </c>
      <c r="H23100" s="17">
        <v>4979</v>
      </c>
    </row>
    <row r="23101" spans="1:8">
      <c r="A23101" s="15">
        <v>23096</v>
      </c>
      <c r="B23101" s="16" t="s">
        <v>9</v>
      </c>
      <c r="C23101" s="16" t="s">
        <v>315</v>
      </c>
      <c r="D23101" s="17">
        <v>0</v>
      </c>
      <c r="E23101" s="17">
        <v>14</v>
      </c>
      <c r="F23101" s="17">
        <v>41</v>
      </c>
      <c r="G23101" s="17">
        <v>0</v>
      </c>
      <c r="H23101" s="17">
        <v>60</v>
      </c>
    </row>
    <row r="23102" spans="1:8">
      <c r="A23102" s="15">
        <v>23097</v>
      </c>
      <c r="B23102" s="16" t="s">
        <v>9</v>
      </c>
      <c r="C23102" s="16" t="s">
        <v>316</v>
      </c>
      <c r="D23102" s="17">
        <v>0</v>
      </c>
      <c r="E23102" s="17">
        <v>0</v>
      </c>
      <c r="F23102" s="17">
        <v>14</v>
      </c>
      <c r="G23102" s="17">
        <v>0</v>
      </c>
      <c r="H23102" s="17">
        <v>21</v>
      </c>
    </row>
    <row r="23103" spans="1:8">
      <c r="A23103" s="15">
        <v>23098</v>
      </c>
      <c r="B23103" s="16" t="s">
        <v>9</v>
      </c>
      <c r="C23103" s="16" t="s">
        <v>317</v>
      </c>
      <c r="D23103" s="17">
        <v>59</v>
      </c>
      <c r="E23103" s="17">
        <v>101</v>
      </c>
      <c r="F23103" s="17">
        <v>1342</v>
      </c>
      <c r="G23103" s="17">
        <v>200</v>
      </c>
      <c r="H23103" s="17">
        <v>1695</v>
      </c>
    </row>
    <row r="23104" spans="1:8">
      <c r="A23104" s="15">
        <v>23099</v>
      </c>
      <c r="B23104" s="16" t="s">
        <v>9</v>
      </c>
      <c r="C23104" s="16" t="s">
        <v>318</v>
      </c>
      <c r="D23104" s="17">
        <v>18</v>
      </c>
      <c r="E23104" s="17">
        <v>11</v>
      </c>
      <c r="F23104" s="17">
        <v>151</v>
      </c>
      <c r="G23104" s="17">
        <v>67</v>
      </c>
      <c r="H23104" s="17">
        <v>241</v>
      </c>
    </row>
    <row r="23105" spans="1:8">
      <c r="A23105" s="15">
        <v>23100</v>
      </c>
      <c r="B23105" s="16" t="s">
        <v>9</v>
      </c>
      <c r="C23105" s="16" t="s">
        <v>319</v>
      </c>
      <c r="D23105" s="17">
        <v>5</v>
      </c>
      <c r="E23105" s="17">
        <v>0</v>
      </c>
      <c r="F23105" s="17">
        <v>91</v>
      </c>
      <c r="G23105" s="17">
        <v>66</v>
      </c>
      <c r="H23105" s="17">
        <v>171</v>
      </c>
    </row>
    <row r="23106" spans="1:8">
      <c r="A23106" s="15">
        <v>23101</v>
      </c>
      <c r="B23106" s="16" t="s">
        <v>9</v>
      </c>
      <c r="C23106" s="16" t="s">
        <v>320</v>
      </c>
      <c r="D23106" s="17">
        <v>309</v>
      </c>
      <c r="E23106" s="17">
        <v>634</v>
      </c>
      <c r="F23106" s="17">
        <v>12178</v>
      </c>
      <c r="G23106" s="17">
        <v>2624</v>
      </c>
      <c r="H23106" s="17">
        <v>15744</v>
      </c>
    </row>
    <row r="23107" spans="1:8">
      <c r="A23107" s="15">
        <v>23102</v>
      </c>
      <c r="B23107" s="16" t="s">
        <v>9</v>
      </c>
      <c r="C23107" s="16" t="s">
        <v>321</v>
      </c>
      <c r="D23107" s="17">
        <v>4</v>
      </c>
      <c r="E23107" s="17">
        <v>3</v>
      </c>
      <c r="F23107" s="17">
        <v>15</v>
      </c>
      <c r="G23107" s="17">
        <v>0</v>
      </c>
      <c r="H23107" s="17">
        <v>25</v>
      </c>
    </row>
    <row r="23108" spans="1:8">
      <c r="A23108" s="15">
        <v>23103</v>
      </c>
      <c r="B23108" s="16" t="s">
        <v>9</v>
      </c>
      <c r="C23108" s="16" t="s">
        <v>377</v>
      </c>
      <c r="D23108" s="17">
        <v>0</v>
      </c>
      <c r="E23108" s="17">
        <v>0</v>
      </c>
      <c r="F23108" s="17">
        <v>0</v>
      </c>
      <c r="G23108" s="17">
        <v>0</v>
      </c>
      <c r="H23108" s="17">
        <v>0</v>
      </c>
    </row>
    <row r="23109" spans="1:8">
      <c r="A23109" s="15">
        <v>23104</v>
      </c>
      <c r="B23109" s="16" t="s">
        <v>9</v>
      </c>
      <c r="C23109" s="16" t="s">
        <v>322</v>
      </c>
      <c r="D23109" s="17">
        <v>0</v>
      </c>
      <c r="E23109" s="17">
        <v>5</v>
      </c>
      <c r="F23109" s="17">
        <v>20</v>
      </c>
      <c r="G23109" s="17">
        <v>9</v>
      </c>
      <c r="H23109" s="17">
        <v>32</v>
      </c>
    </row>
    <row r="23110" spans="1:8">
      <c r="A23110" s="15">
        <v>23105</v>
      </c>
      <c r="B23110" s="16" t="s">
        <v>9</v>
      </c>
      <c r="C23110" s="16" t="s">
        <v>323</v>
      </c>
      <c r="D23110" s="17">
        <v>149</v>
      </c>
      <c r="E23110" s="17">
        <v>110</v>
      </c>
      <c r="F23110" s="17">
        <v>374</v>
      </c>
      <c r="G23110" s="17">
        <v>46</v>
      </c>
      <c r="H23110" s="17">
        <v>678</v>
      </c>
    </row>
    <row r="23111" spans="1:8">
      <c r="A23111" s="15">
        <v>23106</v>
      </c>
      <c r="B23111" s="16" t="s">
        <v>9</v>
      </c>
      <c r="C23111" s="16" t="s">
        <v>324</v>
      </c>
      <c r="D23111" s="17">
        <v>78</v>
      </c>
      <c r="E23111" s="17">
        <v>213</v>
      </c>
      <c r="F23111" s="17">
        <v>3141</v>
      </c>
      <c r="G23111" s="17">
        <v>1889</v>
      </c>
      <c r="H23111" s="17">
        <v>5324</v>
      </c>
    </row>
    <row r="23112" spans="1:8">
      <c r="A23112" s="15">
        <v>23107</v>
      </c>
      <c r="B23112" s="16" t="s">
        <v>9</v>
      </c>
      <c r="C23112" s="16" t="s">
        <v>325</v>
      </c>
      <c r="D23112" s="17">
        <v>1088</v>
      </c>
      <c r="E23112" s="17">
        <v>700</v>
      </c>
      <c r="F23112" s="17">
        <v>940</v>
      </c>
      <c r="G23112" s="17">
        <v>5</v>
      </c>
      <c r="H23112" s="17">
        <v>2734</v>
      </c>
    </row>
    <row r="23113" spans="1:8">
      <c r="A23113" s="15">
        <v>23108</v>
      </c>
      <c r="B23113" s="16" t="s">
        <v>9</v>
      </c>
      <c r="C23113" s="16" t="s">
        <v>368</v>
      </c>
      <c r="D23113" s="17">
        <v>169</v>
      </c>
      <c r="E23113" s="17">
        <v>93</v>
      </c>
      <c r="F23113" s="17">
        <v>863</v>
      </c>
      <c r="G23113" s="17">
        <v>300</v>
      </c>
      <c r="H23113" s="17">
        <v>1425</v>
      </c>
    </row>
    <row r="23114" spans="1:8">
      <c r="A23114" s="15">
        <v>23109</v>
      </c>
      <c r="B23114" s="16" t="s">
        <v>9</v>
      </c>
      <c r="C23114" s="16" t="s">
        <v>326</v>
      </c>
      <c r="D23114" s="17">
        <v>3061</v>
      </c>
      <c r="E23114" s="17">
        <v>2429</v>
      </c>
      <c r="F23114" s="17">
        <v>12111</v>
      </c>
      <c r="G23114" s="17">
        <v>2101</v>
      </c>
      <c r="H23114" s="17">
        <v>19695</v>
      </c>
    </row>
    <row r="23115" spans="1:8">
      <c r="A23115" s="15">
        <v>23110</v>
      </c>
      <c r="B23115" s="16" t="s">
        <v>9</v>
      </c>
      <c r="C23115" s="16" t="s">
        <v>327</v>
      </c>
      <c r="D23115" s="17">
        <v>19</v>
      </c>
      <c r="E23115" s="17">
        <v>22</v>
      </c>
      <c r="F23115" s="17">
        <v>994</v>
      </c>
      <c r="G23115" s="17">
        <v>574</v>
      </c>
      <c r="H23115" s="17">
        <v>1601</v>
      </c>
    </row>
    <row r="23116" spans="1:8">
      <c r="A23116" s="15">
        <v>23111</v>
      </c>
      <c r="B23116" s="16" t="s">
        <v>9</v>
      </c>
      <c r="C23116" s="16" t="s">
        <v>328</v>
      </c>
      <c r="D23116" s="17">
        <v>24</v>
      </c>
      <c r="E23116" s="17">
        <v>26</v>
      </c>
      <c r="F23116" s="17">
        <v>324</v>
      </c>
      <c r="G23116" s="17">
        <v>75</v>
      </c>
      <c r="H23116" s="17">
        <v>445</v>
      </c>
    </row>
    <row r="23117" spans="1:8">
      <c r="A23117" s="15">
        <v>23112</v>
      </c>
      <c r="B23117" s="16" t="s">
        <v>9</v>
      </c>
      <c r="C23117" s="16" t="s">
        <v>329</v>
      </c>
      <c r="D23117" s="17">
        <v>8</v>
      </c>
      <c r="E23117" s="17">
        <v>13</v>
      </c>
      <c r="F23117" s="17">
        <v>121</v>
      </c>
      <c r="G23117" s="17">
        <v>16</v>
      </c>
      <c r="H23117" s="17">
        <v>159</v>
      </c>
    </row>
    <row r="23118" spans="1:8">
      <c r="A23118" s="15">
        <v>23113</v>
      </c>
      <c r="B23118" s="16" t="s">
        <v>9</v>
      </c>
      <c r="C23118" s="16" t="s">
        <v>379</v>
      </c>
      <c r="D23118" s="17">
        <v>85</v>
      </c>
      <c r="E23118" s="17">
        <v>114</v>
      </c>
      <c r="F23118" s="17">
        <v>1049</v>
      </c>
      <c r="G23118" s="17">
        <v>29</v>
      </c>
      <c r="H23118" s="17">
        <v>1267</v>
      </c>
    </row>
    <row r="23119" spans="1:8">
      <c r="A23119" s="15">
        <v>23114</v>
      </c>
      <c r="B23119" s="16" t="s">
        <v>9</v>
      </c>
      <c r="C23119" s="16" t="s">
        <v>369</v>
      </c>
      <c r="D23119" s="17">
        <v>2083</v>
      </c>
      <c r="E23119" s="17">
        <v>7441</v>
      </c>
      <c r="F23119" s="17">
        <v>63118</v>
      </c>
      <c r="G23119" s="17">
        <v>8152</v>
      </c>
      <c r="H23119" s="17">
        <v>80790</v>
      </c>
    </row>
    <row r="23120" spans="1:8">
      <c r="A23120" s="15">
        <v>23115</v>
      </c>
      <c r="B23120" s="16" t="s">
        <v>9</v>
      </c>
      <c r="C23120" s="16" t="s">
        <v>389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9</v>
      </c>
      <c r="C23121" s="16" t="s">
        <v>390</v>
      </c>
      <c r="D23121" s="17">
        <v>0</v>
      </c>
      <c r="E23121" s="17">
        <v>0</v>
      </c>
      <c r="F23121" s="17">
        <v>0</v>
      </c>
      <c r="G23121" s="17">
        <v>0</v>
      </c>
      <c r="H23121" s="17">
        <v>0</v>
      </c>
    </row>
    <row r="23122" spans="1:8">
      <c r="A23122" s="15">
        <v>23117</v>
      </c>
      <c r="B23122" s="16" t="s">
        <v>9</v>
      </c>
      <c r="C23122" s="16" t="s">
        <v>330</v>
      </c>
      <c r="D23122" s="17">
        <v>155</v>
      </c>
      <c r="E23122" s="17">
        <v>181</v>
      </c>
      <c r="F23122" s="17">
        <v>2817</v>
      </c>
      <c r="G23122" s="17">
        <v>1538</v>
      </c>
      <c r="H23122" s="17">
        <v>4696</v>
      </c>
    </row>
    <row r="23123" spans="1:8">
      <c r="A23123" s="15">
        <v>23118</v>
      </c>
      <c r="B23123" s="16" t="s">
        <v>9</v>
      </c>
      <c r="C23123" s="16" t="s">
        <v>391</v>
      </c>
      <c r="D23123" s="17">
        <v>0</v>
      </c>
      <c r="E23123" s="17">
        <v>0</v>
      </c>
      <c r="F23123" s="17">
        <v>3</v>
      </c>
      <c r="G23123" s="17">
        <v>0</v>
      </c>
      <c r="H23123" s="17">
        <v>3</v>
      </c>
    </row>
    <row r="23124" spans="1:8">
      <c r="A23124" s="15">
        <v>23119</v>
      </c>
      <c r="B23124" s="16" t="s">
        <v>9</v>
      </c>
      <c r="C23124" s="16" t="s">
        <v>392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9</v>
      </c>
      <c r="C23125" s="16" t="s">
        <v>393</v>
      </c>
      <c r="D23125" s="17">
        <v>0</v>
      </c>
      <c r="E23125" s="17">
        <v>0</v>
      </c>
      <c r="F23125" s="17">
        <v>0</v>
      </c>
      <c r="G23125" s="17">
        <v>0</v>
      </c>
      <c r="H23125" s="17">
        <v>0</v>
      </c>
    </row>
    <row r="23126" spans="1:8">
      <c r="A23126" s="15">
        <v>23121</v>
      </c>
      <c r="B23126" s="16" t="s">
        <v>9</v>
      </c>
      <c r="C23126" s="16" t="s">
        <v>331</v>
      </c>
      <c r="D23126" s="17">
        <v>18</v>
      </c>
      <c r="E23126" s="17">
        <v>53</v>
      </c>
      <c r="F23126" s="17">
        <v>99</v>
      </c>
      <c r="G23126" s="17">
        <v>15</v>
      </c>
      <c r="H23126" s="17">
        <v>178</v>
      </c>
    </row>
    <row r="23127" spans="1:8">
      <c r="A23127" s="15">
        <v>23122</v>
      </c>
      <c r="B23127" s="16" t="s">
        <v>9</v>
      </c>
      <c r="C23127" s="16" t="s">
        <v>394</v>
      </c>
      <c r="D23127" s="17">
        <v>1080917</v>
      </c>
      <c r="E23127" s="17">
        <v>770132</v>
      </c>
      <c r="F23127" s="17">
        <v>3152981</v>
      </c>
      <c r="G23127" s="17">
        <v>922595</v>
      </c>
      <c r="H23127" s="17">
        <v>5926624</v>
      </c>
    </row>
    <row r="23128" spans="1:8">
      <c r="A23128" s="15">
        <v>23123</v>
      </c>
      <c r="B23128" s="16" t="s">
        <v>9</v>
      </c>
      <c r="C23128" s="16" t="s">
        <v>332</v>
      </c>
      <c r="D23128" s="17">
        <v>51</v>
      </c>
      <c r="E23128" s="17">
        <v>53</v>
      </c>
      <c r="F23128" s="17">
        <v>678</v>
      </c>
      <c r="G23128" s="17">
        <v>55</v>
      </c>
      <c r="H23128" s="17">
        <v>842</v>
      </c>
    </row>
    <row r="23129" spans="1:8">
      <c r="A23129" s="15">
        <v>23124</v>
      </c>
      <c r="B23129" s="16" t="s">
        <v>9</v>
      </c>
      <c r="C23129" s="16" t="s">
        <v>333</v>
      </c>
      <c r="D23129" s="17">
        <v>244</v>
      </c>
      <c r="E23129" s="17">
        <v>609</v>
      </c>
      <c r="F23129" s="17">
        <v>3558</v>
      </c>
      <c r="G23129" s="17">
        <v>280</v>
      </c>
      <c r="H23129" s="17">
        <v>4695</v>
      </c>
    </row>
    <row r="23130" spans="1:8">
      <c r="A23130" s="15"/>
    </row>
  </sheetData>
  <sheetProtection password="CF21"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/>
  </sheetPr>
  <dimension ref="A1:AD437"/>
  <sheetViews>
    <sheetView showGridLines="0" showRowColHeaders="0" zoomScale="85" workbookViewId="0">
      <selection activeCell="S18" sqref="S18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2" width="10.1328125" style="3" customWidth="1"/>
    <col min="13" max="26" width="9.1328125" style="3"/>
    <col min="27" max="27" width="24.59765625" style="3" bestFit="1" customWidth="1"/>
    <col min="28" max="16384" width="9.1328125" style="3"/>
  </cols>
  <sheetData>
    <row r="1" spans="2:30" ht="39" customHeight="1">
      <c r="B1" s="95" t="s">
        <v>397</v>
      </c>
      <c r="C1" s="95"/>
      <c r="D1" s="95"/>
      <c r="E1" s="95"/>
      <c r="F1" s="95"/>
      <c r="G1" s="19"/>
      <c r="H1" s="19"/>
      <c r="I1" s="19"/>
      <c r="Z1" s="41"/>
      <c r="AA1" s="41"/>
      <c r="AB1" s="41"/>
      <c r="AC1" s="41"/>
      <c r="AD1" s="41"/>
    </row>
    <row r="2" spans="2:30" ht="3.75" customHeight="1">
      <c r="Z2" s="41"/>
      <c r="AA2" s="41"/>
      <c r="AB2" s="41"/>
      <c r="AC2" s="41"/>
      <c r="AD2" s="41"/>
    </row>
    <row r="3" spans="2:30" ht="16.5" customHeight="1">
      <c r="C3" s="21" t="s">
        <v>339</v>
      </c>
      <c r="E3" s="21" t="s">
        <v>340</v>
      </c>
      <c r="Z3" s="41" t="s">
        <v>344</v>
      </c>
      <c r="AA3" s="81" t="s">
        <v>97</v>
      </c>
      <c r="AB3" s="82" t="s">
        <v>5</v>
      </c>
      <c r="AC3" s="41"/>
      <c r="AD3" s="41"/>
    </row>
    <row r="4" spans="2:30" ht="17.25" customHeight="1">
      <c r="C4" s="22">
        <v>1</v>
      </c>
      <c r="E4" s="22">
        <v>5</v>
      </c>
      <c r="Z4" s="41" t="s">
        <v>343</v>
      </c>
      <c r="AA4" s="81" t="s">
        <v>347</v>
      </c>
      <c r="AB4" s="82" t="s">
        <v>6</v>
      </c>
      <c r="AC4" s="41"/>
      <c r="AD4" s="41"/>
    </row>
    <row r="5" spans="2:30" ht="3.75" customHeight="1">
      <c r="Z5" s="41"/>
      <c r="AA5" s="81" t="s">
        <v>98</v>
      </c>
      <c r="AB5" s="82" t="s">
        <v>7</v>
      </c>
      <c r="AC5" s="41"/>
      <c r="AD5" s="41"/>
    </row>
    <row r="6" spans="2:30" ht="17.25" customHeight="1">
      <c r="C6" s="94" t="s">
        <v>345</v>
      </c>
      <c r="D6" s="94"/>
      <c r="E6" s="22">
        <v>2</v>
      </c>
      <c r="Z6" s="41"/>
      <c r="AA6" s="81" t="s">
        <v>99</v>
      </c>
      <c r="AB6" s="82" t="s">
        <v>8</v>
      </c>
      <c r="AC6" s="41"/>
      <c r="AD6" s="41"/>
    </row>
    <row r="7" spans="2:30" ht="3.75" customHeight="1">
      <c r="Z7" s="41"/>
      <c r="AA7" s="81" t="s">
        <v>100</v>
      </c>
      <c r="AB7" s="82" t="s">
        <v>9</v>
      </c>
      <c r="AC7" s="41"/>
      <c r="AD7" s="41"/>
    </row>
    <row r="8" spans="2:30" ht="29.1" customHeight="1">
      <c r="C8" s="23" t="s">
        <v>344</v>
      </c>
      <c r="D8" s="24" t="s">
        <v>341</v>
      </c>
      <c r="E8" s="25" t="s">
        <v>346</v>
      </c>
      <c r="Z8" s="41"/>
      <c r="AA8" s="81" t="s">
        <v>101</v>
      </c>
      <c r="AB8" s="41"/>
      <c r="AC8" s="41"/>
      <c r="AD8" s="41"/>
    </row>
    <row r="9" spans="2:30">
      <c r="C9" s="26" t="str">
        <f t="shared" ref="C9:C40" si="0">IF($E$6=1,B101,J101)</f>
        <v>Casey</v>
      </c>
      <c r="D9" s="27">
        <f t="shared" ref="D9:D40" si="1">IF($E$6=1,C101,K101)</f>
        <v>8528</v>
      </c>
      <c r="E9" s="28">
        <f t="shared" ref="E9:E40" si="2">IF($E$6=1,D101,L101)</f>
        <v>47.071811006237233</v>
      </c>
      <c r="Z9" s="41"/>
      <c r="AA9" s="81" t="s">
        <v>102</v>
      </c>
      <c r="AB9" s="41"/>
      <c r="AC9" s="41"/>
      <c r="AD9" s="41"/>
    </row>
    <row r="10" spans="2:30">
      <c r="C10" s="26" t="str">
        <f t="shared" si="0"/>
        <v>Greater Dandenong</v>
      </c>
      <c r="D10" s="27">
        <f t="shared" si="1"/>
        <v>4804</v>
      </c>
      <c r="E10" s="28">
        <f t="shared" si="2"/>
        <v>26.516531434564222</v>
      </c>
      <c r="Z10" s="41"/>
      <c r="AA10" s="81" t="s">
        <v>103</v>
      </c>
      <c r="AB10" s="41"/>
      <c r="AC10" s="41"/>
      <c r="AD10" s="41"/>
    </row>
    <row r="11" spans="2:30">
      <c r="C11" s="26" t="str">
        <f t="shared" si="0"/>
        <v>Greater Shepparton</v>
      </c>
      <c r="D11" s="27">
        <f t="shared" si="1"/>
        <v>761</v>
      </c>
      <c r="E11" s="28">
        <f t="shared" si="2"/>
        <v>4.2004746922779708</v>
      </c>
      <c r="Z11" s="41"/>
      <c r="AA11" s="81" t="s">
        <v>104</v>
      </c>
      <c r="AB11" s="41"/>
      <c r="AC11" s="41"/>
      <c r="AD11" s="41"/>
    </row>
    <row r="12" spans="2:30">
      <c r="C12" s="26" t="str">
        <f t="shared" si="0"/>
        <v>Greater Geelong</v>
      </c>
      <c r="D12" s="27">
        <f t="shared" si="1"/>
        <v>515</v>
      </c>
      <c r="E12" s="28">
        <f t="shared" si="2"/>
        <v>2.8426339901749738</v>
      </c>
      <c r="Z12" s="41"/>
      <c r="AA12" s="81" t="s">
        <v>105</v>
      </c>
      <c r="AB12" s="41"/>
      <c r="AC12" s="41"/>
      <c r="AD12" s="41"/>
    </row>
    <row r="13" spans="2:30">
      <c r="C13" s="26" t="str">
        <f t="shared" si="0"/>
        <v>Brimbank</v>
      </c>
      <c r="D13" s="27">
        <f t="shared" si="1"/>
        <v>476</v>
      </c>
      <c r="E13" s="28">
        <f t="shared" si="2"/>
        <v>2.6273665617927913</v>
      </c>
      <c r="Z13" s="41"/>
      <c r="AA13" s="81" t="s">
        <v>106</v>
      </c>
      <c r="AB13" s="41"/>
      <c r="AC13" s="41"/>
      <c r="AD13" s="41"/>
    </row>
    <row r="14" spans="2:30">
      <c r="C14" s="26" t="str">
        <f t="shared" si="0"/>
        <v>Hume</v>
      </c>
      <c r="D14" s="27">
        <f t="shared" si="1"/>
        <v>289</v>
      </c>
      <c r="E14" s="28">
        <f t="shared" si="2"/>
        <v>1.5951868410884802</v>
      </c>
      <c r="Z14" s="41"/>
      <c r="AA14" s="81" t="s">
        <v>107</v>
      </c>
      <c r="AB14" s="41"/>
      <c r="AC14" s="41"/>
      <c r="AD14" s="41"/>
    </row>
    <row r="15" spans="2:30">
      <c r="C15" s="26" t="str">
        <f t="shared" si="0"/>
        <v>Mildura</v>
      </c>
      <c r="D15" s="27">
        <f t="shared" si="1"/>
        <v>268</v>
      </c>
      <c r="E15" s="28">
        <f t="shared" si="2"/>
        <v>1.4792736104211512</v>
      </c>
      <c r="Z15" s="41"/>
      <c r="AA15" s="81" t="s">
        <v>108</v>
      </c>
      <c r="AB15" s="41"/>
      <c r="AC15" s="41"/>
      <c r="AD15" s="41"/>
    </row>
    <row r="16" spans="2:30">
      <c r="C16" s="26" t="str">
        <f t="shared" si="0"/>
        <v>Whittlesea</v>
      </c>
      <c r="D16" s="27">
        <f t="shared" si="1"/>
        <v>265</v>
      </c>
      <c r="E16" s="28">
        <f t="shared" si="2"/>
        <v>1.4627145774686758</v>
      </c>
      <c r="Z16" s="41"/>
      <c r="AA16" s="81" t="s">
        <v>109</v>
      </c>
      <c r="AB16" s="41"/>
      <c r="AC16" s="41"/>
      <c r="AD16" s="41"/>
    </row>
    <row r="17" spans="3:30">
      <c r="C17" s="26" t="str">
        <f t="shared" si="0"/>
        <v>Monash</v>
      </c>
      <c r="D17" s="27">
        <f t="shared" si="1"/>
        <v>239</v>
      </c>
      <c r="E17" s="28">
        <f t="shared" si="2"/>
        <v>1.3192029585472209</v>
      </c>
      <c r="Z17" s="41"/>
      <c r="AA17" s="81" t="s">
        <v>110</v>
      </c>
      <c r="AB17" s="41"/>
      <c r="AC17" s="41"/>
      <c r="AD17" s="41"/>
    </row>
    <row r="18" spans="3:30">
      <c r="C18" s="26" t="str">
        <f t="shared" si="0"/>
        <v>Knox</v>
      </c>
      <c r="D18" s="27">
        <f t="shared" si="1"/>
        <v>218</v>
      </c>
      <c r="E18" s="28">
        <f t="shared" si="2"/>
        <v>1.203289727879892</v>
      </c>
      <c r="Z18" s="41"/>
      <c r="AA18" s="81" t="s">
        <v>348</v>
      </c>
      <c r="AB18" s="41"/>
      <c r="AC18" s="41"/>
      <c r="AD18" s="41"/>
    </row>
    <row r="19" spans="3:30">
      <c r="C19" s="26" t="str">
        <f t="shared" si="0"/>
        <v>Wyndham</v>
      </c>
      <c r="D19" s="27">
        <f t="shared" si="1"/>
        <v>212</v>
      </c>
      <c r="E19" s="28">
        <f t="shared" si="2"/>
        <v>1.1701716619749407</v>
      </c>
      <c r="Z19" s="41"/>
      <c r="AA19" s="81" t="s">
        <v>111</v>
      </c>
      <c r="AB19" s="41"/>
      <c r="AC19" s="41"/>
      <c r="AD19" s="41"/>
    </row>
    <row r="20" spans="3:30">
      <c r="C20" s="26" t="str">
        <f t="shared" si="0"/>
        <v>Frankston</v>
      </c>
      <c r="D20" s="27">
        <f t="shared" si="1"/>
        <v>149</v>
      </c>
      <c r="E20" s="28">
        <f t="shared" si="2"/>
        <v>0.82243196997295354</v>
      </c>
      <c r="Z20" s="41"/>
      <c r="AA20" s="81" t="s">
        <v>112</v>
      </c>
      <c r="AB20" s="41"/>
      <c r="AC20" s="41"/>
      <c r="AD20" s="41"/>
    </row>
    <row r="21" spans="3:30">
      <c r="C21" s="26" t="str">
        <f t="shared" si="0"/>
        <v>Swan Hill</v>
      </c>
      <c r="D21" s="27">
        <f t="shared" si="1"/>
        <v>148</v>
      </c>
      <c r="E21" s="28">
        <f t="shared" si="2"/>
        <v>0.81691229232212836</v>
      </c>
      <c r="Z21" s="41"/>
      <c r="AA21" s="81" t="s">
        <v>113</v>
      </c>
      <c r="AB21" s="41"/>
      <c r="AC21" s="41"/>
      <c r="AD21" s="41"/>
    </row>
    <row r="22" spans="3:30">
      <c r="C22" s="26" t="str">
        <f t="shared" si="0"/>
        <v>Melton</v>
      </c>
      <c r="D22" s="27">
        <f t="shared" si="1"/>
        <v>141</v>
      </c>
      <c r="E22" s="28">
        <f t="shared" si="2"/>
        <v>0.77827454876635205</v>
      </c>
      <c r="Z22" s="41"/>
      <c r="AA22" s="81" t="s">
        <v>114</v>
      </c>
      <c r="AB22" s="41"/>
      <c r="AC22" s="41"/>
      <c r="AD22" s="41"/>
    </row>
    <row r="23" spans="3:30">
      <c r="C23" s="26" t="str">
        <f t="shared" si="0"/>
        <v>Cardinia</v>
      </c>
      <c r="D23" s="27">
        <f t="shared" si="1"/>
        <v>124</v>
      </c>
      <c r="E23" s="28">
        <f t="shared" si="2"/>
        <v>0.68444002870232379</v>
      </c>
      <c r="Z23" s="41"/>
      <c r="AA23" s="81" t="s">
        <v>115</v>
      </c>
      <c r="AB23" s="41"/>
      <c r="AC23" s="41"/>
      <c r="AD23" s="41"/>
    </row>
    <row r="24" spans="3:30">
      <c r="C24" s="26" t="str">
        <f t="shared" si="0"/>
        <v>Moreland</v>
      </c>
      <c r="D24" s="27">
        <f t="shared" si="1"/>
        <v>101</v>
      </c>
      <c r="E24" s="28">
        <f t="shared" si="2"/>
        <v>0.55748744273334438</v>
      </c>
      <c r="Z24" s="41"/>
      <c r="AA24" s="81" t="s">
        <v>116</v>
      </c>
      <c r="AB24" s="41"/>
      <c r="AC24" s="41"/>
      <c r="AD24" s="41"/>
    </row>
    <row r="25" spans="3:30">
      <c r="C25" s="26" t="str">
        <f t="shared" si="0"/>
        <v>Darebin</v>
      </c>
      <c r="D25" s="27">
        <f t="shared" si="1"/>
        <v>93</v>
      </c>
      <c r="E25" s="28">
        <f t="shared" si="2"/>
        <v>0.51333002152674279</v>
      </c>
      <c r="Z25" s="41"/>
      <c r="AA25" s="81" t="s">
        <v>117</v>
      </c>
      <c r="AB25" s="41"/>
      <c r="AC25" s="41"/>
      <c r="AD25" s="41"/>
    </row>
    <row r="26" spans="3:30">
      <c r="C26" s="26" t="str">
        <f t="shared" si="0"/>
        <v>Maribyrnong</v>
      </c>
      <c r="D26" s="27">
        <f t="shared" si="1"/>
        <v>90</v>
      </c>
      <c r="E26" s="28">
        <f t="shared" si="2"/>
        <v>0.49677098857426727</v>
      </c>
      <c r="Z26" s="41"/>
      <c r="AA26" s="81" t="s">
        <v>118</v>
      </c>
      <c r="AB26" s="41"/>
      <c r="AC26" s="41"/>
      <c r="AD26" s="41"/>
    </row>
    <row r="27" spans="3:30">
      <c r="C27" s="26" t="str">
        <f t="shared" si="0"/>
        <v>Greater Bendigo</v>
      </c>
      <c r="D27" s="27">
        <f t="shared" si="1"/>
        <v>79</v>
      </c>
      <c r="E27" s="28">
        <f t="shared" si="2"/>
        <v>0.43605453441519015</v>
      </c>
      <c r="Z27" s="41"/>
      <c r="AA27" s="81" t="s">
        <v>119</v>
      </c>
      <c r="AB27" s="41"/>
      <c r="AC27" s="41"/>
      <c r="AD27" s="41"/>
    </row>
    <row r="28" spans="3:30">
      <c r="C28" s="26" t="str">
        <f t="shared" si="0"/>
        <v>Whitehorse</v>
      </c>
      <c r="D28" s="27">
        <f t="shared" si="1"/>
        <v>69</v>
      </c>
      <c r="E28" s="28">
        <f t="shared" si="2"/>
        <v>0.38085775790693821</v>
      </c>
      <c r="Z28" s="41"/>
      <c r="AA28" s="81" t="s">
        <v>120</v>
      </c>
      <c r="AB28" s="41"/>
      <c r="AC28" s="41"/>
      <c r="AD28" s="41"/>
    </row>
    <row r="29" spans="3:30">
      <c r="C29" s="26" t="str">
        <f t="shared" si="0"/>
        <v>Kingston</v>
      </c>
      <c r="D29" s="27">
        <f t="shared" si="1"/>
        <v>69</v>
      </c>
      <c r="E29" s="28">
        <f t="shared" si="2"/>
        <v>0.38085775790693821</v>
      </c>
      <c r="Z29" s="41"/>
      <c r="AA29" s="81" t="s">
        <v>121</v>
      </c>
      <c r="AB29" s="41"/>
      <c r="AC29" s="41"/>
      <c r="AD29" s="41"/>
    </row>
    <row r="30" spans="3:30">
      <c r="C30" s="26" t="str">
        <f t="shared" si="0"/>
        <v>Yarra</v>
      </c>
      <c r="D30" s="27">
        <f t="shared" si="1"/>
        <v>57</v>
      </c>
      <c r="E30" s="28">
        <f t="shared" si="2"/>
        <v>0.31462162609703592</v>
      </c>
      <c r="Z30" s="41"/>
      <c r="AA30" s="81" t="s">
        <v>122</v>
      </c>
      <c r="AB30" s="41"/>
      <c r="AC30" s="41"/>
      <c r="AD30" s="41"/>
    </row>
    <row r="31" spans="3:30">
      <c r="C31" s="26" t="str">
        <f t="shared" si="0"/>
        <v>Melbourne</v>
      </c>
      <c r="D31" s="27">
        <f t="shared" si="1"/>
        <v>56</v>
      </c>
      <c r="E31" s="28">
        <f t="shared" si="2"/>
        <v>0.30910194844621075</v>
      </c>
      <c r="Z31" s="41"/>
      <c r="AA31" s="81" t="s">
        <v>123</v>
      </c>
      <c r="AB31" s="41"/>
      <c r="AC31" s="41"/>
      <c r="AD31" s="41"/>
    </row>
    <row r="32" spans="3:30">
      <c r="C32" s="26" t="str">
        <f t="shared" si="0"/>
        <v>Colac-Otway</v>
      </c>
      <c r="D32" s="27">
        <f t="shared" si="1"/>
        <v>42</v>
      </c>
      <c r="E32" s="28">
        <f t="shared" si="2"/>
        <v>0.23182646133465806</v>
      </c>
      <c r="Z32" s="41"/>
      <c r="AA32" s="81" t="s">
        <v>124</v>
      </c>
      <c r="AB32" s="41"/>
      <c r="AC32" s="41"/>
      <c r="AD32" s="41"/>
    </row>
    <row r="33" spans="3:30">
      <c r="C33" s="26" t="str">
        <f t="shared" si="0"/>
        <v>Maroondah</v>
      </c>
      <c r="D33" s="27">
        <f t="shared" si="1"/>
        <v>37</v>
      </c>
      <c r="E33" s="28">
        <f t="shared" si="2"/>
        <v>0.20422807308053209</v>
      </c>
      <c r="Z33" s="41"/>
      <c r="AA33" s="81" t="s">
        <v>380</v>
      </c>
      <c r="AB33" s="41"/>
      <c r="AC33" s="41"/>
      <c r="AD33" s="41"/>
    </row>
    <row r="34" spans="3:30">
      <c r="C34" s="26" t="str">
        <f t="shared" si="0"/>
        <v>Manningham</v>
      </c>
      <c r="D34" s="27">
        <f t="shared" si="1"/>
        <v>35</v>
      </c>
      <c r="E34" s="28">
        <f t="shared" si="2"/>
        <v>0.19318871777888172</v>
      </c>
      <c r="Z34" s="41"/>
      <c r="AA34" s="81" t="s">
        <v>372</v>
      </c>
      <c r="AB34" s="41"/>
      <c r="AC34" s="41"/>
      <c r="AD34" s="41"/>
    </row>
    <row r="35" spans="3:30">
      <c r="C35" s="26" t="str">
        <f t="shared" si="0"/>
        <v>Stonnington</v>
      </c>
      <c r="D35" s="27">
        <f t="shared" si="1"/>
        <v>34</v>
      </c>
      <c r="E35" s="28">
        <f t="shared" si="2"/>
        <v>0.18766904012805652</v>
      </c>
      <c r="Z35" s="41"/>
      <c r="AA35" s="81" t="s">
        <v>125</v>
      </c>
      <c r="AB35" s="41"/>
      <c r="AC35" s="41"/>
      <c r="AD35" s="41"/>
    </row>
    <row r="36" spans="3:30">
      <c r="C36" s="26" t="str">
        <f t="shared" si="0"/>
        <v>Moonee Valley</v>
      </c>
      <c r="D36" s="27">
        <f t="shared" si="1"/>
        <v>34</v>
      </c>
      <c r="E36" s="28">
        <f t="shared" si="2"/>
        <v>0.18766904012805652</v>
      </c>
      <c r="Z36" s="41"/>
      <c r="AA36" s="81" t="s">
        <v>126</v>
      </c>
      <c r="AB36" s="41"/>
      <c r="AC36" s="41"/>
      <c r="AD36" s="41"/>
    </row>
    <row r="37" spans="3:30">
      <c r="C37" s="26" t="str">
        <f t="shared" si="0"/>
        <v>Boroondara</v>
      </c>
      <c r="D37" s="27">
        <f t="shared" si="1"/>
        <v>25</v>
      </c>
      <c r="E37" s="28">
        <f t="shared" si="2"/>
        <v>0.1379919412706298</v>
      </c>
      <c r="Z37" s="41"/>
      <c r="AA37" s="81" t="s">
        <v>127</v>
      </c>
      <c r="AB37" s="41"/>
      <c r="AC37" s="41"/>
      <c r="AD37" s="41"/>
    </row>
    <row r="38" spans="3:30">
      <c r="C38" s="26" t="str">
        <f t="shared" si="0"/>
        <v>Mornington Peninsula</v>
      </c>
      <c r="D38" s="27">
        <f t="shared" si="1"/>
        <v>23</v>
      </c>
      <c r="E38" s="28">
        <f t="shared" si="2"/>
        <v>0.1269525859689794</v>
      </c>
      <c r="Z38" s="41"/>
      <c r="AA38" s="81" t="s">
        <v>128</v>
      </c>
      <c r="AB38" s="41"/>
      <c r="AC38" s="41"/>
      <c r="AD38" s="41"/>
    </row>
    <row r="39" spans="3:30">
      <c r="C39" s="26" t="str">
        <f t="shared" si="0"/>
        <v>Banyule</v>
      </c>
      <c r="D39" s="27">
        <f t="shared" si="1"/>
        <v>22</v>
      </c>
      <c r="E39" s="28">
        <f t="shared" si="2"/>
        <v>0.12143290831815423</v>
      </c>
      <c r="Z39" s="41"/>
      <c r="AA39" s="81" t="s">
        <v>129</v>
      </c>
      <c r="AB39" s="41"/>
      <c r="AC39" s="41"/>
      <c r="AD39" s="41"/>
    </row>
    <row r="40" spans="3:30">
      <c r="C40" s="26" t="str">
        <f t="shared" si="0"/>
        <v>Port Phillip</v>
      </c>
      <c r="D40" s="27">
        <f t="shared" si="1"/>
        <v>18</v>
      </c>
      <c r="E40" s="28">
        <f t="shared" si="2"/>
        <v>9.9354197714853459E-2</v>
      </c>
      <c r="Z40" s="41"/>
      <c r="AA40" s="81" t="s">
        <v>130</v>
      </c>
      <c r="AB40" s="41"/>
      <c r="AC40" s="41"/>
      <c r="AD40" s="41"/>
    </row>
    <row r="41" spans="3:30">
      <c r="C41" s="26" t="str">
        <f t="shared" ref="C41:C72" si="3">IF($E$6=1,B133,J133)</f>
        <v>Hobsons Bay</v>
      </c>
      <c r="D41" s="27">
        <f t="shared" ref="D41:D72" si="4">IF($E$6=1,C133,K133)</f>
        <v>15</v>
      </c>
      <c r="E41" s="28">
        <f t="shared" ref="E41:E72" si="5">IF($E$6=1,D133,L133)</f>
        <v>8.2795164762377874E-2</v>
      </c>
      <c r="Z41" s="41"/>
      <c r="AA41" s="81" t="s">
        <v>131</v>
      </c>
      <c r="AB41" s="41"/>
      <c r="AC41" s="41"/>
      <c r="AD41" s="41"/>
    </row>
    <row r="42" spans="3:30">
      <c r="C42" s="26" t="str">
        <f t="shared" si="3"/>
        <v>Glen Eira</v>
      </c>
      <c r="D42" s="27">
        <f t="shared" si="4"/>
        <v>13</v>
      </c>
      <c r="E42" s="28">
        <f t="shared" si="5"/>
        <v>7.1755809460727488E-2</v>
      </c>
      <c r="Z42" s="41"/>
      <c r="AA42" s="81" t="s">
        <v>132</v>
      </c>
      <c r="AB42" s="41"/>
      <c r="AC42" s="41"/>
      <c r="AD42" s="41"/>
    </row>
    <row r="43" spans="3:30">
      <c r="C43" s="26" t="str">
        <f t="shared" si="3"/>
        <v>Ballarat</v>
      </c>
      <c r="D43" s="27">
        <f t="shared" si="4"/>
        <v>12</v>
      </c>
      <c r="E43" s="28">
        <f t="shared" si="5"/>
        <v>6.6236131809902302E-2</v>
      </c>
      <c r="Z43" s="41"/>
      <c r="AA43" s="81" t="s">
        <v>381</v>
      </c>
      <c r="AB43" s="41"/>
      <c r="AC43" s="41"/>
      <c r="AD43" s="41"/>
    </row>
    <row r="44" spans="3:30">
      <c r="C44" s="26" t="str">
        <f t="shared" si="3"/>
        <v>Bayside</v>
      </c>
      <c r="D44" s="27">
        <f t="shared" si="4"/>
        <v>10</v>
      </c>
      <c r="E44" s="28">
        <f t="shared" si="5"/>
        <v>5.5196776508251916E-2</v>
      </c>
      <c r="Z44" s="41"/>
      <c r="AA44" s="81" t="s">
        <v>133</v>
      </c>
      <c r="AB44" s="41"/>
      <c r="AC44" s="41"/>
      <c r="AD44" s="41"/>
    </row>
    <row r="45" spans="3:30">
      <c r="C45" s="26" t="str">
        <f t="shared" si="3"/>
        <v>Wodonga</v>
      </c>
      <c r="D45" s="27">
        <f t="shared" si="4"/>
        <v>6</v>
      </c>
      <c r="E45" s="28">
        <f t="shared" si="5"/>
        <v>3.3118065904951151E-2</v>
      </c>
      <c r="Z45" s="41"/>
      <c r="AA45" s="81" t="s">
        <v>134</v>
      </c>
      <c r="AB45" s="41"/>
      <c r="AC45" s="41"/>
      <c r="AD45" s="41"/>
    </row>
    <row r="46" spans="3:30">
      <c r="C46" s="26" t="str">
        <f t="shared" si="3"/>
        <v>Yarra Ranges</v>
      </c>
      <c r="D46" s="27">
        <f t="shared" si="4"/>
        <v>5</v>
      </c>
      <c r="E46" s="28">
        <f t="shared" si="5"/>
        <v>2.7598388254125958E-2</v>
      </c>
      <c r="Z46" s="41"/>
      <c r="AA46" s="81" t="s">
        <v>135</v>
      </c>
      <c r="AB46" s="41"/>
      <c r="AC46" s="41"/>
      <c r="AD46" s="41"/>
    </row>
    <row r="47" spans="3:30">
      <c r="C47" s="26" t="str">
        <f t="shared" si="3"/>
        <v>Queenscliffe</v>
      </c>
      <c r="D47" s="27">
        <f t="shared" si="4"/>
        <v>5</v>
      </c>
      <c r="E47" s="28">
        <f t="shared" si="5"/>
        <v>2.7598388254125958E-2</v>
      </c>
      <c r="Z47" s="41"/>
      <c r="AA47" s="81" t="s">
        <v>136</v>
      </c>
      <c r="AB47" s="41"/>
      <c r="AC47" s="41"/>
      <c r="AD47" s="41"/>
    </row>
    <row r="48" spans="3:30">
      <c r="C48" s="26" t="str">
        <f t="shared" si="3"/>
        <v>Mitchell</v>
      </c>
      <c r="D48" s="27">
        <f t="shared" si="4"/>
        <v>5</v>
      </c>
      <c r="E48" s="28">
        <f t="shared" si="5"/>
        <v>2.7598388254125958E-2</v>
      </c>
      <c r="Z48" s="41"/>
      <c r="AA48" s="81" t="s">
        <v>137</v>
      </c>
      <c r="AB48" s="41"/>
      <c r="AC48" s="41"/>
      <c r="AD48" s="41"/>
    </row>
    <row r="49" spans="3:30">
      <c r="C49" s="26" t="str">
        <f t="shared" si="3"/>
        <v>Wellington</v>
      </c>
      <c r="D49" s="27">
        <f t="shared" si="4"/>
        <v>4</v>
      </c>
      <c r="E49" s="28">
        <f t="shared" si="5"/>
        <v>2.2078710603300765E-2</v>
      </c>
      <c r="Z49" s="41"/>
      <c r="AA49" s="81" t="s">
        <v>138</v>
      </c>
      <c r="AB49" s="41"/>
      <c r="AC49" s="41"/>
      <c r="AD49" s="41"/>
    </row>
    <row r="50" spans="3:30">
      <c r="C50" s="26" t="str">
        <f t="shared" si="3"/>
        <v>Warrnambool</v>
      </c>
      <c r="D50" s="27">
        <f t="shared" si="4"/>
        <v>3</v>
      </c>
      <c r="E50" s="28">
        <f t="shared" si="5"/>
        <v>1.6559032952475575E-2</v>
      </c>
      <c r="Z50" s="41"/>
      <c r="AA50" s="81" t="s">
        <v>139</v>
      </c>
      <c r="AB50" s="41"/>
      <c r="AC50" s="41"/>
      <c r="AD50" s="41"/>
    </row>
    <row r="51" spans="3:30">
      <c r="C51" s="26" t="str">
        <f t="shared" si="3"/>
        <v>Yarriambiack</v>
      </c>
      <c r="D51" s="27">
        <f t="shared" si="4"/>
        <v>0</v>
      </c>
      <c r="E51" s="28">
        <f t="shared" si="5"/>
        <v>0</v>
      </c>
      <c r="Z51" s="41"/>
      <c r="AA51" s="81" t="s">
        <v>140</v>
      </c>
      <c r="AB51" s="41"/>
      <c r="AC51" s="41"/>
      <c r="AD51" s="41"/>
    </row>
    <row r="52" spans="3:30">
      <c r="C52" s="26" t="str">
        <f t="shared" si="3"/>
        <v>West Wimmera</v>
      </c>
      <c r="D52" s="27">
        <f t="shared" si="4"/>
        <v>0</v>
      </c>
      <c r="E52" s="28">
        <f t="shared" si="5"/>
        <v>0</v>
      </c>
      <c r="Z52" s="41"/>
      <c r="AA52" s="81" t="s">
        <v>141</v>
      </c>
      <c r="AB52" s="41"/>
      <c r="AC52" s="41"/>
      <c r="AD52" s="41"/>
    </row>
    <row r="53" spans="3:30">
      <c r="C53" s="26" t="str">
        <f t="shared" si="3"/>
        <v>Wangaratta</v>
      </c>
      <c r="D53" s="27">
        <f t="shared" si="4"/>
        <v>0</v>
      </c>
      <c r="E53" s="28">
        <f t="shared" si="5"/>
        <v>0</v>
      </c>
      <c r="Z53" s="41"/>
      <c r="AA53" s="81" t="s">
        <v>142</v>
      </c>
      <c r="AB53" s="41"/>
      <c r="AC53" s="41"/>
      <c r="AD53" s="41"/>
    </row>
    <row r="54" spans="3:30">
      <c r="C54" s="26" t="str">
        <f t="shared" si="3"/>
        <v>Towong</v>
      </c>
      <c r="D54" s="27">
        <f t="shared" si="4"/>
        <v>0</v>
      </c>
      <c r="E54" s="28">
        <f t="shared" si="5"/>
        <v>0</v>
      </c>
      <c r="Z54" s="41"/>
      <c r="AA54" s="81" t="s">
        <v>143</v>
      </c>
      <c r="AB54" s="41"/>
      <c r="AC54" s="41"/>
      <c r="AD54" s="41"/>
    </row>
    <row r="55" spans="3:30">
      <c r="C55" s="26" t="str">
        <f t="shared" si="3"/>
        <v>Surf Coast</v>
      </c>
      <c r="D55" s="27">
        <f t="shared" si="4"/>
        <v>0</v>
      </c>
      <c r="E55" s="28">
        <f t="shared" si="5"/>
        <v>0</v>
      </c>
      <c r="Z55" s="41"/>
      <c r="AA55" s="81" t="s">
        <v>144</v>
      </c>
      <c r="AB55" s="41"/>
      <c r="AC55" s="41"/>
      <c r="AD55" s="41"/>
    </row>
    <row r="56" spans="3:30">
      <c r="C56" s="26" t="str">
        <f t="shared" si="3"/>
        <v>Strathbogie</v>
      </c>
      <c r="D56" s="27">
        <f t="shared" si="4"/>
        <v>0</v>
      </c>
      <c r="E56" s="28">
        <f t="shared" si="5"/>
        <v>0</v>
      </c>
      <c r="Z56" s="41"/>
      <c r="AA56" s="81" t="s">
        <v>349</v>
      </c>
      <c r="AB56" s="41"/>
      <c r="AC56" s="41"/>
      <c r="AD56" s="41"/>
    </row>
    <row r="57" spans="3:30">
      <c r="C57" s="26" t="str">
        <f t="shared" si="3"/>
        <v>Southern Grampians</v>
      </c>
      <c r="D57" s="27">
        <f t="shared" si="4"/>
        <v>0</v>
      </c>
      <c r="E57" s="28">
        <f t="shared" si="5"/>
        <v>0</v>
      </c>
      <c r="Z57" s="41"/>
      <c r="AA57" s="81" t="s">
        <v>145</v>
      </c>
      <c r="AB57" s="41"/>
      <c r="AC57" s="41"/>
      <c r="AD57" s="41"/>
    </row>
    <row r="58" spans="3:30">
      <c r="C58" s="26" t="str">
        <f t="shared" si="3"/>
        <v>South Gippsland</v>
      </c>
      <c r="D58" s="27">
        <f t="shared" si="4"/>
        <v>0</v>
      </c>
      <c r="E58" s="28">
        <f t="shared" si="5"/>
        <v>0</v>
      </c>
      <c r="Z58" s="41"/>
      <c r="AA58" s="81" t="s">
        <v>146</v>
      </c>
      <c r="AB58" s="41"/>
      <c r="AC58" s="41"/>
      <c r="AD58" s="41"/>
    </row>
    <row r="59" spans="3:30">
      <c r="C59" s="26" t="str">
        <f t="shared" si="3"/>
        <v>Pyrenees</v>
      </c>
      <c r="D59" s="27">
        <f t="shared" si="4"/>
        <v>0</v>
      </c>
      <c r="E59" s="28">
        <f t="shared" si="5"/>
        <v>0</v>
      </c>
      <c r="Z59" s="41"/>
      <c r="AA59" s="81" t="s">
        <v>147</v>
      </c>
      <c r="AB59" s="41"/>
      <c r="AC59" s="41"/>
      <c r="AD59" s="41"/>
    </row>
    <row r="60" spans="3:30">
      <c r="C60" s="26" t="str">
        <f t="shared" si="3"/>
        <v>Northern Grampians</v>
      </c>
      <c r="D60" s="27">
        <f t="shared" si="4"/>
        <v>0</v>
      </c>
      <c r="E60" s="28">
        <f t="shared" si="5"/>
        <v>0</v>
      </c>
      <c r="Z60" s="41"/>
      <c r="AA60" s="81" t="s">
        <v>148</v>
      </c>
      <c r="AB60" s="41"/>
      <c r="AC60" s="41"/>
      <c r="AD60" s="41"/>
    </row>
    <row r="61" spans="3:30">
      <c r="C61" s="26" t="str">
        <f t="shared" si="3"/>
        <v>Nillumbik</v>
      </c>
      <c r="D61" s="27">
        <f t="shared" si="4"/>
        <v>0</v>
      </c>
      <c r="E61" s="28">
        <f t="shared" si="5"/>
        <v>0</v>
      </c>
      <c r="Z61" s="41"/>
      <c r="AA61" s="81" t="s">
        <v>350</v>
      </c>
      <c r="AB61" s="41"/>
      <c r="AC61" s="41"/>
      <c r="AD61" s="41"/>
    </row>
    <row r="62" spans="3:30">
      <c r="C62" s="26" t="str">
        <f t="shared" si="3"/>
        <v>Murrindindi</v>
      </c>
      <c r="D62" s="27">
        <f t="shared" si="4"/>
        <v>0</v>
      </c>
      <c r="E62" s="28">
        <f t="shared" si="5"/>
        <v>0</v>
      </c>
      <c r="Z62" s="41"/>
      <c r="AA62" s="81" t="s">
        <v>149</v>
      </c>
      <c r="AB62" s="41"/>
      <c r="AC62" s="41"/>
      <c r="AD62" s="41"/>
    </row>
    <row r="63" spans="3:30">
      <c r="C63" s="26" t="str">
        <f t="shared" si="3"/>
        <v>Moyne</v>
      </c>
      <c r="D63" s="27">
        <f t="shared" si="4"/>
        <v>0</v>
      </c>
      <c r="E63" s="28">
        <f t="shared" si="5"/>
        <v>0</v>
      </c>
      <c r="Z63" s="41"/>
      <c r="AA63" s="81" t="s">
        <v>150</v>
      </c>
      <c r="AB63" s="41"/>
      <c r="AC63" s="41"/>
      <c r="AD63" s="41"/>
    </row>
    <row r="64" spans="3:30">
      <c r="C64" s="26" t="str">
        <f t="shared" si="3"/>
        <v>Mount Alexander</v>
      </c>
      <c r="D64" s="27">
        <f t="shared" si="4"/>
        <v>0</v>
      </c>
      <c r="E64" s="28">
        <f t="shared" si="5"/>
        <v>0</v>
      </c>
      <c r="Z64" s="41"/>
      <c r="AA64" s="81" t="s">
        <v>351</v>
      </c>
      <c r="AB64" s="41"/>
      <c r="AC64" s="41"/>
      <c r="AD64" s="41"/>
    </row>
    <row r="65" spans="3:30">
      <c r="C65" s="26" t="str">
        <f t="shared" si="3"/>
        <v>Moorabool</v>
      </c>
      <c r="D65" s="27">
        <f t="shared" si="4"/>
        <v>0</v>
      </c>
      <c r="E65" s="28">
        <f t="shared" si="5"/>
        <v>0</v>
      </c>
      <c r="Z65" s="41"/>
      <c r="AA65" s="81" t="s">
        <v>151</v>
      </c>
      <c r="AB65" s="41"/>
      <c r="AC65" s="41"/>
      <c r="AD65" s="41"/>
    </row>
    <row r="66" spans="3:30">
      <c r="C66" s="26" t="str">
        <f t="shared" si="3"/>
        <v>Moira</v>
      </c>
      <c r="D66" s="27">
        <f t="shared" si="4"/>
        <v>0</v>
      </c>
      <c r="E66" s="28">
        <f t="shared" si="5"/>
        <v>0</v>
      </c>
      <c r="Z66" s="41"/>
      <c r="AA66" s="81" t="s">
        <v>152</v>
      </c>
      <c r="AB66" s="41"/>
      <c r="AC66" s="41"/>
      <c r="AD66" s="41"/>
    </row>
    <row r="67" spans="3:30">
      <c r="C67" s="26" t="str">
        <f t="shared" si="3"/>
        <v>Mansfield</v>
      </c>
      <c r="D67" s="27">
        <f t="shared" si="4"/>
        <v>0</v>
      </c>
      <c r="E67" s="28">
        <f t="shared" si="5"/>
        <v>0</v>
      </c>
      <c r="Z67" s="41"/>
      <c r="AA67" s="81" t="s">
        <v>352</v>
      </c>
      <c r="AB67" s="41"/>
      <c r="AC67" s="41"/>
      <c r="AD67" s="41"/>
    </row>
    <row r="68" spans="3:30">
      <c r="C68" s="26" t="str">
        <f t="shared" si="3"/>
        <v>Macedon Ranges</v>
      </c>
      <c r="D68" s="27">
        <f t="shared" si="4"/>
        <v>0</v>
      </c>
      <c r="E68" s="28">
        <f t="shared" si="5"/>
        <v>0</v>
      </c>
      <c r="Z68" s="41"/>
      <c r="AA68" s="81" t="s">
        <v>153</v>
      </c>
      <c r="AB68" s="41"/>
      <c r="AC68" s="41"/>
      <c r="AD68" s="41"/>
    </row>
    <row r="69" spans="3:30">
      <c r="C69" s="26" t="str">
        <f t="shared" si="3"/>
        <v>Loddon</v>
      </c>
      <c r="D69" s="27">
        <f t="shared" si="4"/>
        <v>0</v>
      </c>
      <c r="E69" s="28">
        <f t="shared" si="5"/>
        <v>0</v>
      </c>
      <c r="Z69" s="41"/>
      <c r="AA69" s="81" t="s">
        <v>154</v>
      </c>
      <c r="AB69" s="41"/>
      <c r="AC69" s="41"/>
      <c r="AD69" s="41"/>
    </row>
    <row r="70" spans="3:30">
      <c r="C70" s="26" t="str">
        <f t="shared" si="3"/>
        <v>Latrobe</v>
      </c>
      <c r="D70" s="27">
        <f t="shared" si="4"/>
        <v>0</v>
      </c>
      <c r="E70" s="28">
        <f t="shared" si="5"/>
        <v>0</v>
      </c>
      <c r="Z70" s="41"/>
      <c r="AA70" s="81" t="s">
        <v>155</v>
      </c>
      <c r="AB70" s="41"/>
      <c r="AC70" s="41"/>
      <c r="AD70" s="41"/>
    </row>
    <row r="71" spans="3:30">
      <c r="C71" s="26" t="str">
        <f t="shared" si="3"/>
        <v>Indigo</v>
      </c>
      <c r="D71" s="27">
        <f t="shared" si="4"/>
        <v>0</v>
      </c>
      <c r="E71" s="28">
        <f t="shared" si="5"/>
        <v>0</v>
      </c>
      <c r="Z71" s="41"/>
      <c r="AA71" s="81" t="s">
        <v>156</v>
      </c>
      <c r="AB71" s="41"/>
      <c r="AC71" s="41"/>
      <c r="AD71" s="41"/>
    </row>
    <row r="72" spans="3:30">
      <c r="C72" s="26" t="str">
        <f t="shared" si="3"/>
        <v>Horsham</v>
      </c>
      <c r="D72" s="27">
        <f t="shared" si="4"/>
        <v>0</v>
      </c>
      <c r="E72" s="28">
        <f t="shared" si="5"/>
        <v>0</v>
      </c>
      <c r="Z72" s="41"/>
      <c r="AA72" s="81" t="s">
        <v>157</v>
      </c>
      <c r="AB72" s="41"/>
      <c r="AC72" s="41"/>
      <c r="AD72" s="41"/>
    </row>
    <row r="73" spans="3:30">
      <c r="C73" s="26" t="str">
        <f t="shared" ref="C73:C87" si="6">IF($E$6=1,B165,J165)</f>
        <v>Hindmarsh</v>
      </c>
      <c r="D73" s="27">
        <f t="shared" ref="D73:D87" si="7">IF($E$6=1,C165,K165)</f>
        <v>0</v>
      </c>
      <c r="E73" s="28">
        <f t="shared" ref="E73:E87" si="8">IF($E$6=1,D165,L165)</f>
        <v>0</v>
      </c>
      <c r="Z73" s="41"/>
      <c r="AA73" s="81" t="s">
        <v>158</v>
      </c>
      <c r="AB73" s="41"/>
      <c r="AC73" s="41"/>
      <c r="AD73" s="41"/>
    </row>
    <row r="74" spans="3:30">
      <c r="C74" s="26" t="str">
        <f t="shared" si="6"/>
        <v>Hepburn</v>
      </c>
      <c r="D74" s="27">
        <f t="shared" si="7"/>
        <v>0</v>
      </c>
      <c r="E74" s="28">
        <f t="shared" si="8"/>
        <v>0</v>
      </c>
      <c r="Z74" s="41"/>
      <c r="AA74" s="81" t="s">
        <v>159</v>
      </c>
      <c r="AB74" s="41"/>
      <c r="AC74" s="41"/>
      <c r="AD74" s="41"/>
    </row>
    <row r="75" spans="3:30">
      <c r="C75" s="26" t="str">
        <f t="shared" si="6"/>
        <v>Golden Plains</v>
      </c>
      <c r="D75" s="27">
        <f t="shared" si="7"/>
        <v>0</v>
      </c>
      <c r="E75" s="28">
        <f t="shared" si="8"/>
        <v>0</v>
      </c>
      <c r="Z75" s="41"/>
      <c r="AA75" s="81" t="s">
        <v>160</v>
      </c>
      <c r="AB75" s="41"/>
      <c r="AC75" s="41"/>
      <c r="AD75" s="41"/>
    </row>
    <row r="76" spans="3:30">
      <c r="C76" s="26" t="str">
        <f t="shared" si="6"/>
        <v>Glenelg</v>
      </c>
      <c r="D76" s="27">
        <f t="shared" si="7"/>
        <v>0</v>
      </c>
      <c r="E76" s="28">
        <f t="shared" si="8"/>
        <v>0</v>
      </c>
      <c r="Z76" s="41"/>
      <c r="AA76" s="81" t="s">
        <v>161</v>
      </c>
      <c r="AB76" s="41"/>
      <c r="AC76" s="41"/>
      <c r="AD76" s="41"/>
    </row>
    <row r="77" spans="3:30">
      <c r="C77" s="26" t="str">
        <f t="shared" si="6"/>
        <v>Gannawarra</v>
      </c>
      <c r="D77" s="27">
        <f t="shared" si="7"/>
        <v>0</v>
      </c>
      <c r="E77" s="28">
        <f t="shared" si="8"/>
        <v>0</v>
      </c>
      <c r="Z77" s="41"/>
      <c r="AA77" s="81" t="s">
        <v>162</v>
      </c>
      <c r="AB77" s="41"/>
      <c r="AC77" s="41"/>
      <c r="AD77" s="41"/>
    </row>
    <row r="78" spans="3:30">
      <c r="C78" s="26" t="str">
        <f t="shared" si="6"/>
        <v>East Gippsland</v>
      </c>
      <c r="D78" s="27">
        <f t="shared" si="7"/>
        <v>0</v>
      </c>
      <c r="E78" s="28">
        <f t="shared" si="8"/>
        <v>0</v>
      </c>
      <c r="Z78" s="41"/>
      <c r="AA78" s="81" t="s">
        <v>163</v>
      </c>
      <c r="AB78" s="41"/>
      <c r="AC78" s="41"/>
      <c r="AD78" s="41"/>
    </row>
    <row r="79" spans="3:30">
      <c r="C79" s="26" t="str">
        <f t="shared" si="6"/>
        <v>Corangamite</v>
      </c>
      <c r="D79" s="27">
        <f t="shared" si="7"/>
        <v>0</v>
      </c>
      <c r="E79" s="28">
        <f t="shared" si="8"/>
        <v>0</v>
      </c>
      <c r="Z79" s="41"/>
      <c r="AA79" s="81" t="s">
        <v>164</v>
      </c>
      <c r="AB79" s="41"/>
      <c r="AC79" s="41"/>
      <c r="AD79" s="41"/>
    </row>
    <row r="80" spans="3:30">
      <c r="C80" s="26" t="str">
        <f t="shared" si="6"/>
        <v>Central Goldfields</v>
      </c>
      <c r="D80" s="27">
        <f t="shared" si="7"/>
        <v>0</v>
      </c>
      <c r="E80" s="28">
        <f t="shared" si="8"/>
        <v>0</v>
      </c>
      <c r="Z80" s="41"/>
      <c r="AA80" s="81" t="s">
        <v>165</v>
      </c>
      <c r="AB80" s="41"/>
      <c r="AC80" s="41"/>
      <c r="AD80" s="41"/>
    </row>
    <row r="81" spans="1:30">
      <c r="C81" s="26" t="str">
        <f t="shared" si="6"/>
        <v>Campaspe</v>
      </c>
      <c r="D81" s="27">
        <f t="shared" si="7"/>
        <v>0</v>
      </c>
      <c r="E81" s="28">
        <f t="shared" si="8"/>
        <v>0</v>
      </c>
      <c r="Z81" s="41"/>
      <c r="AA81" s="81" t="s">
        <v>166</v>
      </c>
      <c r="AB81" s="41"/>
      <c r="AC81" s="41"/>
      <c r="AD81" s="41"/>
    </row>
    <row r="82" spans="1:30">
      <c r="C82" s="26" t="str">
        <f t="shared" si="6"/>
        <v>Buloke</v>
      </c>
      <c r="D82" s="27">
        <f t="shared" si="7"/>
        <v>0</v>
      </c>
      <c r="E82" s="28">
        <f t="shared" si="8"/>
        <v>0</v>
      </c>
      <c r="Z82" s="41"/>
      <c r="AA82" s="81" t="s">
        <v>167</v>
      </c>
      <c r="AB82" s="41"/>
      <c r="AC82" s="41"/>
      <c r="AD82" s="41"/>
    </row>
    <row r="83" spans="1:30">
      <c r="C83" s="26" t="str">
        <f t="shared" si="6"/>
        <v>Benalla</v>
      </c>
      <c r="D83" s="27">
        <f t="shared" si="7"/>
        <v>0</v>
      </c>
      <c r="E83" s="28">
        <f t="shared" si="8"/>
        <v>0</v>
      </c>
      <c r="Z83" s="41"/>
      <c r="AA83" s="81" t="s">
        <v>168</v>
      </c>
      <c r="AB83" s="41"/>
      <c r="AC83" s="41"/>
      <c r="AD83" s="41"/>
    </row>
    <row r="84" spans="1:30">
      <c r="C84" s="26" t="str">
        <f t="shared" si="6"/>
        <v>Baw Baw</v>
      </c>
      <c r="D84" s="27">
        <f t="shared" si="7"/>
        <v>0</v>
      </c>
      <c r="E84" s="28">
        <f t="shared" si="8"/>
        <v>0</v>
      </c>
      <c r="Z84" s="41"/>
      <c r="AA84" s="81" t="s">
        <v>353</v>
      </c>
      <c r="AB84" s="41"/>
      <c r="AC84" s="41"/>
      <c r="AD84" s="41"/>
    </row>
    <row r="85" spans="1:30">
      <c r="C85" s="26" t="str">
        <f t="shared" si="6"/>
        <v>Bass Coast</v>
      </c>
      <c r="D85" s="27">
        <f t="shared" si="7"/>
        <v>0</v>
      </c>
      <c r="E85" s="28">
        <f t="shared" si="8"/>
        <v>0</v>
      </c>
      <c r="Z85" s="41"/>
      <c r="AA85" s="81" t="s">
        <v>169</v>
      </c>
      <c r="AB85" s="41"/>
      <c r="AC85" s="41"/>
      <c r="AD85" s="41"/>
    </row>
    <row r="86" spans="1:30">
      <c r="C86" s="26" t="str">
        <f t="shared" si="6"/>
        <v>Ararat</v>
      </c>
      <c r="D86" s="27">
        <f t="shared" si="7"/>
        <v>0</v>
      </c>
      <c r="E86" s="28">
        <f t="shared" si="8"/>
        <v>0</v>
      </c>
      <c r="Z86" s="41"/>
      <c r="AA86" s="81" t="s">
        <v>170</v>
      </c>
      <c r="AB86" s="41"/>
      <c r="AC86" s="41"/>
      <c r="AD86" s="41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41"/>
      <c r="AA87" s="81" t="s">
        <v>171</v>
      </c>
      <c r="AB87" s="41"/>
      <c r="AC87" s="41"/>
      <c r="AD87" s="41"/>
    </row>
    <row r="88" spans="1:30">
      <c r="C88"/>
      <c r="D88"/>
      <c r="E88"/>
      <c r="Z88" s="41"/>
      <c r="AA88" s="81" t="s">
        <v>172</v>
      </c>
      <c r="AB88" s="41"/>
      <c r="AC88" s="41"/>
      <c r="AD88" s="41"/>
    </row>
    <row r="89" spans="1:30">
      <c r="C89"/>
      <c r="D89"/>
      <c r="E89"/>
      <c r="Z89" s="41"/>
      <c r="AA89" s="81" t="s">
        <v>173</v>
      </c>
      <c r="AB89" s="41"/>
      <c r="AC89" s="41"/>
      <c r="AD89" s="41"/>
    </row>
    <row r="90" spans="1:30">
      <c r="C90"/>
      <c r="D90"/>
      <c r="E90"/>
      <c r="Z90" s="41"/>
      <c r="AA90" s="81" t="s">
        <v>174</v>
      </c>
      <c r="AB90" s="41"/>
      <c r="AC90" s="41"/>
      <c r="AD90" s="41"/>
    </row>
    <row r="91" spans="1:30">
      <c r="Z91" s="41"/>
      <c r="AA91" s="81" t="s">
        <v>175</v>
      </c>
      <c r="AB91" s="41"/>
      <c r="AC91" s="41"/>
      <c r="AD91" s="41"/>
    </row>
    <row r="92" spans="1:30" s="31" customFormat="1">
      <c r="A92" s="34"/>
      <c r="J92" s="32"/>
      <c r="Z92" s="41"/>
      <c r="AA92" s="81" t="s">
        <v>176</v>
      </c>
      <c r="AB92" s="41"/>
      <c r="AC92" s="41"/>
      <c r="AD92" s="41"/>
    </row>
    <row r="93" spans="1:30" s="31" customFormat="1">
      <c r="A93" s="34"/>
      <c r="J93" s="32"/>
      <c r="Z93" s="41"/>
      <c r="AA93" s="81" t="s">
        <v>177</v>
      </c>
      <c r="AB93" s="41"/>
      <c r="AC93" s="41"/>
      <c r="AD93" s="41"/>
    </row>
    <row r="94" spans="1:30" s="31" customFormat="1">
      <c r="A94" s="34"/>
      <c r="J94" s="32"/>
      <c r="Z94" s="41"/>
      <c r="AA94" s="81" t="s">
        <v>178</v>
      </c>
      <c r="AB94" s="41"/>
      <c r="AC94" s="41"/>
      <c r="AD94" s="41"/>
    </row>
    <row r="95" spans="1:30" s="31" customFormat="1">
      <c r="A95" s="34"/>
      <c r="J95" s="32"/>
      <c r="Z95" s="41"/>
      <c r="AA95" s="81" t="s">
        <v>179</v>
      </c>
      <c r="AB95" s="41"/>
      <c r="AC95" s="41"/>
      <c r="AD95" s="41"/>
    </row>
    <row r="96" spans="1:30" s="31" customFormat="1">
      <c r="A96" s="40"/>
      <c r="B96" s="37"/>
      <c r="C96" s="37"/>
      <c r="D96" s="37"/>
      <c r="E96" s="37"/>
      <c r="F96" s="37"/>
      <c r="G96" s="37"/>
      <c r="H96" s="37"/>
      <c r="I96" s="37"/>
      <c r="J96" s="39"/>
      <c r="K96" s="37"/>
      <c r="L96" s="37"/>
      <c r="M96" s="37"/>
      <c r="N96" s="37"/>
      <c r="O96" s="37"/>
      <c r="P96" s="37"/>
      <c r="Q96" s="37"/>
      <c r="Z96" s="41"/>
      <c r="AA96" s="81" t="s">
        <v>180</v>
      </c>
      <c r="AB96" s="41"/>
      <c r="AC96" s="41"/>
      <c r="AD96" s="41"/>
    </row>
    <row r="97" spans="1:30" s="31" customFormat="1">
      <c r="A97" s="40"/>
      <c r="B97" s="37"/>
      <c r="C97" s="37"/>
      <c r="D97" s="37"/>
      <c r="E97" s="37"/>
      <c r="F97" s="37"/>
      <c r="G97" s="37"/>
      <c r="H97" s="37"/>
      <c r="I97" s="37"/>
      <c r="J97" s="39"/>
      <c r="K97" s="37"/>
      <c r="L97" s="37"/>
      <c r="M97" s="37"/>
      <c r="N97" s="37"/>
      <c r="O97" s="37"/>
      <c r="P97" s="37"/>
      <c r="Q97" s="37"/>
      <c r="Z97" s="41"/>
      <c r="AA97" s="81" t="s">
        <v>181</v>
      </c>
      <c r="AB97" s="41"/>
      <c r="AC97" s="41"/>
      <c r="AD97" s="41"/>
    </row>
    <row r="98" spans="1:30" s="31" customFormat="1">
      <c r="A98" s="40"/>
      <c r="B98" s="37"/>
      <c r="C98" s="37"/>
      <c r="D98" s="37"/>
      <c r="E98" s="37"/>
      <c r="F98" s="37"/>
      <c r="G98" s="37"/>
      <c r="H98" s="37"/>
      <c r="I98" s="37"/>
      <c r="J98" s="39"/>
      <c r="K98" s="37"/>
      <c r="L98" s="37"/>
      <c r="M98" s="37"/>
      <c r="N98" s="37"/>
      <c r="O98" s="37"/>
      <c r="P98" s="37"/>
      <c r="Q98" s="37"/>
      <c r="Z98" s="41"/>
      <c r="AA98" s="81" t="s">
        <v>182</v>
      </c>
      <c r="AB98" s="41"/>
      <c r="AC98" s="41"/>
      <c r="AD98" s="41"/>
    </row>
    <row r="99" spans="1:30" s="31" customFormat="1">
      <c r="A99" s="40"/>
      <c r="B99" s="37"/>
      <c r="C99" s="37"/>
      <c r="D99" s="37"/>
      <c r="E99" s="37"/>
      <c r="F99" s="37"/>
      <c r="G99" s="37"/>
      <c r="H99" s="37"/>
      <c r="I99" s="37"/>
      <c r="J99" s="39"/>
      <c r="K99" s="37"/>
      <c r="L99" s="37"/>
      <c r="M99" s="37"/>
      <c r="N99" s="37"/>
      <c r="O99" s="37"/>
      <c r="P99" s="37"/>
      <c r="Q99" s="37"/>
      <c r="Z99" s="41"/>
      <c r="AA99" s="81" t="s">
        <v>183</v>
      </c>
      <c r="AB99" s="41"/>
      <c r="AC99" s="41"/>
      <c r="AD99" s="41"/>
    </row>
    <row r="100" spans="1:30" s="31" customFormat="1">
      <c r="A100" s="40"/>
      <c r="B100" s="41"/>
      <c r="C100" s="42" t="s">
        <v>341</v>
      </c>
      <c r="D100" s="42" t="s">
        <v>342</v>
      </c>
      <c r="E100" s="37"/>
      <c r="F100" s="38" t="s">
        <v>93</v>
      </c>
      <c r="G100" s="38" t="s">
        <v>94</v>
      </c>
      <c r="H100" s="38" t="s">
        <v>95</v>
      </c>
      <c r="I100" s="39" t="s">
        <v>96</v>
      </c>
      <c r="J100" s="39"/>
      <c r="K100" s="43" t="s">
        <v>341</v>
      </c>
      <c r="L100" s="43" t="s">
        <v>342</v>
      </c>
      <c r="M100" s="37"/>
      <c r="N100" s="37"/>
      <c r="O100" s="37"/>
      <c r="P100" s="37"/>
      <c r="Q100" s="37"/>
      <c r="Z100" s="41"/>
      <c r="AA100" s="81" t="s">
        <v>184</v>
      </c>
      <c r="AB100" s="41"/>
      <c r="AC100" s="41"/>
      <c r="AD100" s="41"/>
    </row>
    <row r="101" spans="1:30" s="31" customFormat="1">
      <c r="A101" s="44">
        <v>1</v>
      </c>
      <c r="B101" s="45" t="s">
        <v>0</v>
      </c>
      <c r="C101" s="46">
        <f>VLOOKUP(282*$A101-282+$C$4,'Data (2)'!$A$6:$H$23129,3+$E$4)</f>
        <v>0</v>
      </c>
      <c r="D101" s="46">
        <f>C101/C$182*100</f>
        <v>0</v>
      </c>
      <c r="E101" s="37"/>
      <c r="F101" s="47">
        <f>C101+A101*0.000001</f>
        <v>9.9999999999999995E-7</v>
      </c>
      <c r="G101" s="48">
        <f>RANK(F101,F$101:F$179)</f>
        <v>79</v>
      </c>
      <c r="H101" s="48">
        <f>MATCH(I101,G$101:G$179,0)</f>
        <v>14</v>
      </c>
      <c r="I101" s="48">
        <v>1</v>
      </c>
      <c r="J101" s="39" t="str">
        <f>VLOOKUP(H101,$A$101:$D$179,2)</f>
        <v>Casey</v>
      </c>
      <c r="K101" s="49">
        <f>VLOOKUP(H101,$A$101:$D$179,3)</f>
        <v>8528</v>
      </c>
      <c r="L101" s="50">
        <f>VLOOKUP(H101,$A$101:$D$179,4)</f>
        <v>47.071811006237233</v>
      </c>
      <c r="M101" s="37"/>
      <c r="N101" s="37"/>
      <c r="O101" s="37"/>
      <c r="P101" s="37"/>
      <c r="Q101" s="37"/>
      <c r="Z101" s="41"/>
      <c r="AA101" s="81" t="s">
        <v>185</v>
      </c>
      <c r="AB101" s="41"/>
      <c r="AC101" s="41"/>
      <c r="AD101" s="41"/>
    </row>
    <row r="102" spans="1:30" s="31" customFormat="1">
      <c r="A102" s="44">
        <v>2</v>
      </c>
      <c r="B102" s="45" t="s">
        <v>2</v>
      </c>
      <c r="C102" s="46">
        <f>VLOOKUP(282*$A102-282+$C$4,'Data (2)'!$A$6:$H$23129,3+$E$4)</f>
        <v>0</v>
      </c>
      <c r="D102" s="46">
        <f t="shared" ref="D102:D165" si="9">C102/C$182*100</f>
        <v>0</v>
      </c>
      <c r="E102" s="37"/>
      <c r="F102" s="47">
        <f t="shared" ref="F102:F165" si="10">C102+A102*0.000001</f>
        <v>1.9999999999999999E-6</v>
      </c>
      <c r="G102" s="48">
        <f t="shared" ref="G102:G165" si="11">RANK(F102,F$101:F$179)</f>
        <v>78</v>
      </c>
      <c r="H102" s="48">
        <f t="shared" ref="H102:H165" si="12">MATCH(I102,G$101:G$179,0)</f>
        <v>26</v>
      </c>
      <c r="I102" s="48">
        <v>2</v>
      </c>
      <c r="J102" s="39" t="str">
        <f t="shared" ref="J102:J165" si="13">VLOOKUP(H102,$A$101:$D$179,2)</f>
        <v>Greater Dandenong</v>
      </c>
      <c r="K102" s="49">
        <f t="shared" ref="K102:K165" si="14">VLOOKUP(H102,$A$101:$D$179,3)</f>
        <v>4804</v>
      </c>
      <c r="L102" s="50">
        <f t="shared" ref="L102:L165" si="15">VLOOKUP(H102,$A$101:$D$179,4)</f>
        <v>26.516531434564222</v>
      </c>
      <c r="M102" s="37"/>
      <c r="N102" s="37"/>
      <c r="O102" s="37"/>
      <c r="P102" s="37"/>
      <c r="Q102" s="37"/>
      <c r="Z102" s="41"/>
      <c r="AA102" s="81" t="s">
        <v>186</v>
      </c>
      <c r="AB102" s="41"/>
      <c r="AC102" s="41"/>
      <c r="AD102" s="41"/>
    </row>
    <row r="103" spans="1:30" s="31" customFormat="1">
      <c r="A103" s="44">
        <v>3</v>
      </c>
      <c r="B103" s="45" t="s">
        <v>4</v>
      </c>
      <c r="C103" s="46">
        <f>VLOOKUP(282*$A103-282+$C$4,'Data (2)'!$A$6:$H$23129,3+$E$4)</f>
        <v>12</v>
      </c>
      <c r="D103" s="46">
        <f t="shared" si="9"/>
        <v>6.6236131809902302E-2</v>
      </c>
      <c r="E103" s="37"/>
      <c r="F103" s="47">
        <f t="shared" si="10"/>
        <v>12.000003</v>
      </c>
      <c r="G103" s="48">
        <f t="shared" si="11"/>
        <v>35</v>
      </c>
      <c r="H103" s="48">
        <f t="shared" si="12"/>
        <v>28</v>
      </c>
      <c r="I103" s="48">
        <v>3</v>
      </c>
      <c r="J103" s="39" t="str">
        <f t="shared" si="13"/>
        <v>Greater Shepparton</v>
      </c>
      <c r="K103" s="49">
        <f t="shared" si="14"/>
        <v>761</v>
      </c>
      <c r="L103" s="50">
        <f t="shared" si="15"/>
        <v>4.2004746922779708</v>
      </c>
      <c r="M103" s="37"/>
      <c r="N103" s="37"/>
      <c r="O103" s="37"/>
      <c r="P103" s="37"/>
      <c r="Q103" s="37"/>
      <c r="Z103" s="41"/>
      <c r="AA103" s="81" t="s">
        <v>354</v>
      </c>
      <c r="AB103" s="41"/>
      <c r="AC103" s="41"/>
      <c r="AD103" s="41"/>
    </row>
    <row r="104" spans="1:30" s="31" customFormat="1">
      <c r="A104" s="44">
        <v>4</v>
      </c>
      <c r="B104" s="45" t="s">
        <v>11</v>
      </c>
      <c r="C104" s="46">
        <f>VLOOKUP(282*$A104-282+$C$4,'Data (2)'!$A$6:$H$23129,3+$E$4)</f>
        <v>22</v>
      </c>
      <c r="D104" s="46">
        <f t="shared" si="9"/>
        <v>0.12143290831815423</v>
      </c>
      <c r="E104" s="37"/>
      <c r="F104" s="47">
        <f t="shared" si="10"/>
        <v>22.000004000000001</v>
      </c>
      <c r="G104" s="48">
        <f t="shared" si="11"/>
        <v>31</v>
      </c>
      <c r="H104" s="48">
        <f t="shared" si="12"/>
        <v>27</v>
      </c>
      <c r="I104" s="48">
        <v>4</v>
      </c>
      <c r="J104" s="39" t="str">
        <f t="shared" si="13"/>
        <v>Greater Geelong</v>
      </c>
      <c r="K104" s="49">
        <f t="shared" si="14"/>
        <v>515</v>
      </c>
      <c r="L104" s="50">
        <f t="shared" si="15"/>
        <v>2.8426339901749738</v>
      </c>
      <c r="M104" s="37"/>
      <c r="N104" s="37"/>
      <c r="O104" s="37"/>
      <c r="P104" s="37"/>
      <c r="Q104" s="37"/>
      <c r="Z104" s="41"/>
      <c r="AA104" s="81" t="s">
        <v>187</v>
      </c>
      <c r="AB104" s="41"/>
      <c r="AC104" s="41"/>
      <c r="AD104" s="41"/>
    </row>
    <row r="105" spans="1:30" s="31" customFormat="1">
      <c r="A105" s="44">
        <v>5</v>
      </c>
      <c r="B105" s="45" t="s">
        <v>12</v>
      </c>
      <c r="C105" s="46">
        <f>VLOOKUP(282*$A105-282+$C$4,'Data (2)'!$A$6:$H$23129,3+$E$4)</f>
        <v>0</v>
      </c>
      <c r="D105" s="46">
        <f t="shared" si="9"/>
        <v>0</v>
      </c>
      <c r="E105" s="37"/>
      <c r="F105" s="47">
        <f t="shared" si="10"/>
        <v>4.9999999999999996E-6</v>
      </c>
      <c r="G105" s="48">
        <f t="shared" si="11"/>
        <v>77</v>
      </c>
      <c r="H105" s="48">
        <f t="shared" si="12"/>
        <v>10</v>
      </c>
      <c r="I105" s="48">
        <v>5</v>
      </c>
      <c r="J105" s="39" t="str">
        <f t="shared" si="13"/>
        <v>Brimbank</v>
      </c>
      <c r="K105" s="49">
        <f t="shared" si="14"/>
        <v>476</v>
      </c>
      <c r="L105" s="50">
        <f t="shared" si="15"/>
        <v>2.6273665617927913</v>
      </c>
      <c r="M105" s="37"/>
      <c r="N105" s="37"/>
      <c r="O105" s="37"/>
      <c r="P105" s="37"/>
      <c r="Q105" s="37"/>
      <c r="Z105" s="41"/>
      <c r="AA105" s="81" t="s">
        <v>188</v>
      </c>
      <c r="AB105" s="41"/>
      <c r="AC105" s="41"/>
      <c r="AD105" s="41"/>
    </row>
    <row r="106" spans="1:30" s="31" customFormat="1">
      <c r="A106" s="44">
        <v>6</v>
      </c>
      <c r="B106" s="45" t="s">
        <v>13</v>
      </c>
      <c r="C106" s="46">
        <f>VLOOKUP(282*$A106-282+$C$4,'Data (2)'!$A$6:$H$23129,3+$E$4)</f>
        <v>0</v>
      </c>
      <c r="D106" s="46">
        <f t="shared" si="9"/>
        <v>0</v>
      </c>
      <c r="E106" s="37"/>
      <c r="F106" s="47">
        <f t="shared" si="10"/>
        <v>6.0000000000000002E-6</v>
      </c>
      <c r="G106" s="48">
        <f t="shared" si="11"/>
        <v>76</v>
      </c>
      <c r="H106" s="48">
        <f t="shared" si="12"/>
        <v>33</v>
      </c>
      <c r="I106" s="48">
        <v>6</v>
      </c>
      <c r="J106" s="39" t="str">
        <f t="shared" si="13"/>
        <v>Hume</v>
      </c>
      <c r="K106" s="49">
        <f t="shared" si="14"/>
        <v>289</v>
      </c>
      <c r="L106" s="50">
        <f t="shared" si="15"/>
        <v>1.5951868410884802</v>
      </c>
      <c r="M106" s="37"/>
      <c r="N106" s="37"/>
      <c r="O106" s="37"/>
      <c r="P106" s="37"/>
      <c r="Q106" s="37"/>
      <c r="Z106" s="41"/>
      <c r="AA106" s="81" t="s">
        <v>189</v>
      </c>
      <c r="AB106" s="41"/>
      <c r="AC106" s="41"/>
      <c r="AD106" s="41"/>
    </row>
    <row r="107" spans="1:30" s="31" customFormat="1">
      <c r="A107" s="44">
        <v>7</v>
      </c>
      <c r="B107" s="45" t="s">
        <v>14</v>
      </c>
      <c r="C107" s="46">
        <f>VLOOKUP(282*$A107-282+$C$4,'Data (2)'!$A$6:$H$23129,3+$E$4)</f>
        <v>10</v>
      </c>
      <c r="D107" s="46">
        <f t="shared" si="9"/>
        <v>5.5196776508251916E-2</v>
      </c>
      <c r="E107" s="37"/>
      <c r="F107" s="47">
        <f t="shared" si="10"/>
        <v>10.000007</v>
      </c>
      <c r="G107" s="48">
        <f t="shared" si="11"/>
        <v>36</v>
      </c>
      <c r="H107" s="48">
        <f t="shared" si="12"/>
        <v>46</v>
      </c>
      <c r="I107" s="48">
        <v>7</v>
      </c>
      <c r="J107" s="39" t="str">
        <f t="shared" si="13"/>
        <v>Mildura</v>
      </c>
      <c r="K107" s="49">
        <f t="shared" si="14"/>
        <v>268</v>
      </c>
      <c r="L107" s="50">
        <f t="shared" si="15"/>
        <v>1.4792736104211512</v>
      </c>
      <c r="M107" s="37"/>
      <c r="N107" s="37"/>
      <c r="O107" s="37"/>
      <c r="P107" s="37"/>
      <c r="Q107" s="37"/>
      <c r="Z107" s="41"/>
      <c r="AA107" s="81" t="s">
        <v>190</v>
      </c>
      <c r="AB107" s="41"/>
      <c r="AC107" s="41"/>
      <c r="AD107" s="41"/>
    </row>
    <row r="108" spans="1:30" s="31" customFormat="1">
      <c r="A108" s="44">
        <v>8</v>
      </c>
      <c r="B108" s="45" t="s">
        <v>15</v>
      </c>
      <c r="C108" s="46">
        <f>VLOOKUP(282*$A108-282+$C$4,'Data (2)'!$A$6:$H$23129,3+$E$4)</f>
        <v>0</v>
      </c>
      <c r="D108" s="46">
        <f t="shared" si="9"/>
        <v>0</v>
      </c>
      <c r="E108" s="37"/>
      <c r="F108" s="47">
        <f t="shared" si="10"/>
        <v>7.9999999999999996E-6</v>
      </c>
      <c r="G108" s="48">
        <f t="shared" si="11"/>
        <v>75</v>
      </c>
      <c r="H108" s="48">
        <f t="shared" si="12"/>
        <v>74</v>
      </c>
      <c r="I108" s="48">
        <v>8</v>
      </c>
      <c r="J108" s="39" t="str">
        <f t="shared" si="13"/>
        <v>Whittlesea</v>
      </c>
      <c r="K108" s="49">
        <f t="shared" si="14"/>
        <v>265</v>
      </c>
      <c r="L108" s="50">
        <f t="shared" si="15"/>
        <v>1.4627145774686758</v>
      </c>
      <c r="M108" s="37"/>
      <c r="N108" s="37"/>
      <c r="O108" s="37"/>
      <c r="P108" s="37"/>
      <c r="Q108" s="37"/>
      <c r="Z108" s="41"/>
      <c r="AA108" s="81" t="s">
        <v>191</v>
      </c>
      <c r="AB108" s="41"/>
      <c r="AC108" s="41"/>
      <c r="AD108" s="41"/>
    </row>
    <row r="109" spans="1:30" s="31" customFormat="1">
      <c r="A109" s="44">
        <v>9</v>
      </c>
      <c r="B109" s="45" t="s">
        <v>16</v>
      </c>
      <c r="C109" s="46">
        <f>VLOOKUP(282*$A109-282+$C$4,'Data (2)'!$A$6:$H$23129,3+$E$4)</f>
        <v>25</v>
      </c>
      <c r="D109" s="46">
        <f t="shared" si="9"/>
        <v>0.1379919412706298</v>
      </c>
      <c r="E109" s="37"/>
      <c r="F109" s="47">
        <f t="shared" si="10"/>
        <v>25.000008999999999</v>
      </c>
      <c r="G109" s="48">
        <f t="shared" si="11"/>
        <v>29</v>
      </c>
      <c r="H109" s="48">
        <f t="shared" si="12"/>
        <v>49</v>
      </c>
      <c r="I109" s="48">
        <v>9</v>
      </c>
      <c r="J109" s="39" t="str">
        <f t="shared" si="13"/>
        <v>Monash</v>
      </c>
      <c r="K109" s="49">
        <f t="shared" si="14"/>
        <v>239</v>
      </c>
      <c r="L109" s="50">
        <f t="shared" si="15"/>
        <v>1.3192029585472209</v>
      </c>
      <c r="M109" s="37"/>
      <c r="N109" s="37"/>
      <c r="O109" s="37"/>
      <c r="P109" s="37"/>
      <c r="Q109" s="37"/>
      <c r="Z109" s="41"/>
      <c r="AA109" s="81" t="s">
        <v>192</v>
      </c>
      <c r="AB109" s="41"/>
      <c r="AC109" s="41"/>
      <c r="AD109" s="41"/>
    </row>
    <row r="110" spans="1:30" s="31" customFormat="1">
      <c r="A110" s="44">
        <v>10</v>
      </c>
      <c r="B110" s="45" t="s">
        <v>17</v>
      </c>
      <c r="C110" s="46">
        <f>VLOOKUP(282*$A110-282+$C$4,'Data (2)'!$A$6:$H$23129,3+$E$4)</f>
        <v>476</v>
      </c>
      <c r="D110" s="46">
        <f t="shared" si="9"/>
        <v>2.6273665617927913</v>
      </c>
      <c r="E110" s="37"/>
      <c r="F110" s="47">
        <f t="shared" si="10"/>
        <v>476.00000999999997</v>
      </c>
      <c r="G110" s="48">
        <f t="shared" si="11"/>
        <v>5</v>
      </c>
      <c r="H110" s="48">
        <f t="shared" si="12"/>
        <v>36</v>
      </c>
      <c r="I110" s="48">
        <v>10</v>
      </c>
      <c r="J110" s="39" t="str">
        <f t="shared" si="13"/>
        <v>Knox</v>
      </c>
      <c r="K110" s="49">
        <f t="shared" si="14"/>
        <v>218</v>
      </c>
      <c r="L110" s="50">
        <f t="shared" si="15"/>
        <v>1.203289727879892</v>
      </c>
      <c r="M110" s="37"/>
      <c r="N110" s="37"/>
      <c r="O110" s="37"/>
      <c r="P110" s="37"/>
      <c r="Q110" s="37"/>
      <c r="Z110" s="41"/>
      <c r="AA110" s="81" t="s">
        <v>355</v>
      </c>
      <c r="AB110" s="41"/>
      <c r="AC110" s="41"/>
      <c r="AD110" s="41"/>
    </row>
    <row r="111" spans="1:30" s="31" customFormat="1">
      <c r="A111" s="44">
        <v>11</v>
      </c>
      <c r="B111" s="45" t="s">
        <v>18</v>
      </c>
      <c r="C111" s="46">
        <f>VLOOKUP(282*$A111-282+$C$4,'Data (2)'!$A$6:$H$23129,3+$E$4)</f>
        <v>0</v>
      </c>
      <c r="D111" s="46">
        <f t="shared" si="9"/>
        <v>0</v>
      </c>
      <c r="E111" s="37"/>
      <c r="F111" s="47">
        <f t="shared" si="10"/>
        <v>1.1E-5</v>
      </c>
      <c r="G111" s="48">
        <f t="shared" si="11"/>
        <v>74</v>
      </c>
      <c r="H111" s="48">
        <f t="shared" si="12"/>
        <v>76</v>
      </c>
      <c r="I111" s="48">
        <v>11</v>
      </c>
      <c r="J111" s="39" t="str">
        <f t="shared" si="13"/>
        <v>Wyndham</v>
      </c>
      <c r="K111" s="49">
        <f t="shared" si="14"/>
        <v>212</v>
      </c>
      <c r="L111" s="50">
        <f t="shared" si="15"/>
        <v>1.1701716619749407</v>
      </c>
      <c r="M111" s="37"/>
      <c r="N111" s="37"/>
      <c r="O111" s="37"/>
      <c r="P111" s="37"/>
      <c r="Q111" s="37"/>
      <c r="Z111" s="41"/>
      <c r="AA111" s="81" t="s">
        <v>193</v>
      </c>
      <c r="AB111" s="41"/>
      <c r="AC111" s="41"/>
      <c r="AD111" s="41"/>
    </row>
    <row r="112" spans="1:30" s="31" customFormat="1">
      <c r="A112" s="44">
        <v>12</v>
      </c>
      <c r="B112" s="45" t="s">
        <v>19</v>
      </c>
      <c r="C112" s="46">
        <f>VLOOKUP(282*$A112-282+$C$4,'Data (2)'!$A$6:$H$23129,3+$E$4)</f>
        <v>0</v>
      </c>
      <c r="D112" s="46">
        <f t="shared" si="9"/>
        <v>0</v>
      </c>
      <c r="E112" s="37"/>
      <c r="F112" s="47">
        <f t="shared" si="10"/>
        <v>1.2E-5</v>
      </c>
      <c r="G112" s="48">
        <f t="shared" si="11"/>
        <v>73</v>
      </c>
      <c r="H112" s="48">
        <f t="shared" si="12"/>
        <v>20</v>
      </c>
      <c r="I112" s="48">
        <v>12</v>
      </c>
      <c r="J112" s="39" t="str">
        <f t="shared" si="13"/>
        <v>Frankston</v>
      </c>
      <c r="K112" s="49">
        <f t="shared" si="14"/>
        <v>149</v>
      </c>
      <c r="L112" s="50">
        <f t="shared" si="15"/>
        <v>0.82243196997295354</v>
      </c>
      <c r="M112" s="37"/>
      <c r="N112" s="37"/>
      <c r="O112" s="37"/>
      <c r="P112" s="37"/>
      <c r="Q112" s="37"/>
      <c r="Z112" s="41"/>
      <c r="AA112" s="81" t="s">
        <v>194</v>
      </c>
      <c r="AB112" s="41"/>
      <c r="AC112" s="41"/>
      <c r="AD112" s="41"/>
    </row>
    <row r="113" spans="1:30" s="31" customFormat="1">
      <c r="A113" s="44">
        <v>13</v>
      </c>
      <c r="B113" s="45" t="s">
        <v>20</v>
      </c>
      <c r="C113" s="46">
        <f>VLOOKUP(282*$A113-282+$C$4,'Data (2)'!$A$6:$H$23129,3+$E$4)</f>
        <v>124</v>
      </c>
      <c r="D113" s="46">
        <f t="shared" si="9"/>
        <v>0.68444002870232379</v>
      </c>
      <c r="E113" s="37"/>
      <c r="F113" s="47">
        <f t="shared" si="10"/>
        <v>124.000013</v>
      </c>
      <c r="G113" s="48">
        <f t="shared" si="11"/>
        <v>15</v>
      </c>
      <c r="H113" s="48">
        <f t="shared" si="12"/>
        <v>67</v>
      </c>
      <c r="I113" s="48">
        <v>13</v>
      </c>
      <c r="J113" s="39" t="str">
        <f t="shared" si="13"/>
        <v>Swan Hill</v>
      </c>
      <c r="K113" s="49">
        <f t="shared" si="14"/>
        <v>148</v>
      </c>
      <c r="L113" s="50">
        <f t="shared" si="15"/>
        <v>0.81691229232212836</v>
      </c>
      <c r="M113" s="37"/>
      <c r="N113" s="37"/>
      <c r="O113" s="37"/>
      <c r="P113" s="37"/>
      <c r="Q113" s="37"/>
      <c r="Z113" s="41"/>
      <c r="AA113" s="81" t="s">
        <v>195</v>
      </c>
      <c r="AB113" s="41"/>
      <c r="AC113" s="41"/>
      <c r="AD113" s="41"/>
    </row>
    <row r="114" spans="1:30" s="31" customFormat="1">
      <c r="A114" s="44">
        <v>14</v>
      </c>
      <c r="B114" s="45" t="s">
        <v>21</v>
      </c>
      <c r="C114" s="46">
        <f>VLOOKUP(282*$A114-282+$C$4,'Data (2)'!$A$6:$H$23129,3+$E$4)</f>
        <v>8528</v>
      </c>
      <c r="D114" s="46">
        <f t="shared" si="9"/>
        <v>47.071811006237233</v>
      </c>
      <c r="E114" s="37"/>
      <c r="F114" s="47">
        <f t="shared" si="10"/>
        <v>8528.0000139999993</v>
      </c>
      <c r="G114" s="48">
        <f t="shared" si="11"/>
        <v>1</v>
      </c>
      <c r="H114" s="48">
        <f t="shared" si="12"/>
        <v>45</v>
      </c>
      <c r="I114" s="48">
        <v>14</v>
      </c>
      <c r="J114" s="39" t="str">
        <f t="shared" si="13"/>
        <v>Melton</v>
      </c>
      <c r="K114" s="49">
        <f t="shared" si="14"/>
        <v>141</v>
      </c>
      <c r="L114" s="50">
        <f t="shared" si="15"/>
        <v>0.77827454876635205</v>
      </c>
      <c r="M114" s="37"/>
      <c r="N114" s="37"/>
      <c r="O114" s="37"/>
      <c r="P114" s="37"/>
      <c r="Q114" s="37"/>
      <c r="Z114" s="41"/>
      <c r="AA114" s="81" t="s">
        <v>196</v>
      </c>
      <c r="AB114" s="41"/>
      <c r="AC114" s="41"/>
      <c r="AD114" s="41"/>
    </row>
    <row r="115" spans="1:30" s="31" customFormat="1">
      <c r="A115" s="44">
        <v>15</v>
      </c>
      <c r="B115" s="45" t="s">
        <v>22</v>
      </c>
      <c r="C115" s="46">
        <f>VLOOKUP(282*$A115-282+$C$4,'Data (2)'!$A$6:$H$23129,3+$E$4)</f>
        <v>0</v>
      </c>
      <c r="D115" s="46">
        <f t="shared" si="9"/>
        <v>0</v>
      </c>
      <c r="E115" s="37"/>
      <c r="F115" s="47">
        <f t="shared" si="10"/>
        <v>1.4999999999999999E-5</v>
      </c>
      <c r="G115" s="48">
        <f t="shared" si="11"/>
        <v>72</v>
      </c>
      <c r="H115" s="48">
        <f t="shared" si="12"/>
        <v>13</v>
      </c>
      <c r="I115" s="48">
        <v>15</v>
      </c>
      <c r="J115" s="39" t="str">
        <f t="shared" si="13"/>
        <v>Cardinia</v>
      </c>
      <c r="K115" s="49">
        <f t="shared" si="14"/>
        <v>124</v>
      </c>
      <c r="L115" s="50">
        <f t="shared" si="15"/>
        <v>0.68444002870232379</v>
      </c>
      <c r="M115" s="37"/>
      <c r="N115" s="37"/>
      <c r="O115" s="37"/>
      <c r="P115" s="37"/>
      <c r="Q115" s="37"/>
      <c r="Z115" s="41"/>
      <c r="AA115" s="81" t="s">
        <v>197</v>
      </c>
      <c r="AB115" s="41"/>
      <c r="AC115" s="41"/>
      <c r="AD115" s="41"/>
    </row>
    <row r="116" spans="1:30" s="31" customFormat="1">
      <c r="A116" s="44">
        <v>16</v>
      </c>
      <c r="B116" s="45" t="s">
        <v>23</v>
      </c>
      <c r="C116" s="46">
        <f>VLOOKUP(282*$A116-282+$C$4,'Data (2)'!$A$6:$H$23129,3+$E$4)</f>
        <v>42</v>
      </c>
      <c r="D116" s="46">
        <f t="shared" si="9"/>
        <v>0.23182646133465806</v>
      </c>
      <c r="E116" s="37"/>
      <c r="F116" s="47">
        <f t="shared" si="10"/>
        <v>42.000016000000002</v>
      </c>
      <c r="G116" s="48">
        <f t="shared" si="11"/>
        <v>24</v>
      </c>
      <c r="H116" s="48">
        <f t="shared" si="12"/>
        <v>52</v>
      </c>
      <c r="I116" s="48">
        <v>16</v>
      </c>
      <c r="J116" s="39" t="str">
        <f t="shared" si="13"/>
        <v>Moreland</v>
      </c>
      <c r="K116" s="49">
        <f t="shared" si="14"/>
        <v>101</v>
      </c>
      <c r="L116" s="50">
        <f t="shared" si="15"/>
        <v>0.55748744273334438</v>
      </c>
      <c r="M116" s="37"/>
      <c r="N116" s="37"/>
      <c r="O116" s="37"/>
      <c r="P116" s="37"/>
      <c r="Q116" s="37"/>
      <c r="Z116" s="41"/>
      <c r="AA116" s="81" t="s">
        <v>198</v>
      </c>
      <c r="AB116" s="41"/>
      <c r="AC116" s="41"/>
      <c r="AD116" s="41"/>
    </row>
    <row r="117" spans="1:30" s="31" customFormat="1">
      <c r="A117" s="44">
        <v>17</v>
      </c>
      <c r="B117" s="45" t="s">
        <v>24</v>
      </c>
      <c r="C117" s="46">
        <f>VLOOKUP(282*$A117-282+$C$4,'Data (2)'!$A$6:$H$23129,3+$E$4)</f>
        <v>0</v>
      </c>
      <c r="D117" s="46">
        <f t="shared" si="9"/>
        <v>0</v>
      </c>
      <c r="E117" s="37"/>
      <c r="F117" s="47">
        <f t="shared" si="10"/>
        <v>1.7E-5</v>
      </c>
      <c r="G117" s="48">
        <f t="shared" si="11"/>
        <v>71</v>
      </c>
      <c r="H117" s="48">
        <f t="shared" si="12"/>
        <v>18</v>
      </c>
      <c r="I117" s="48">
        <v>17</v>
      </c>
      <c r="J117" s="39" t="str">
        <f t="shared" si="13"/>
        <v>Darebin</v>
      </c>
      <c r="K117" s="49">
        <f t="shared" si="14"/>
        <v>93</v>
      </c>
      <c r="L117" s="50">
        <f t="shared" si="15"/>
        <v>0.51333002152674279</v>
      </c>
      <c r="M117" s="37"/>
      <c r="N117" s="37"/>
      <c r="O117" s="37"/>
      <c r="P117" s="37"/>
      <c r="Q117" s="37"/>
      <c r="Z117" s="41"/>
      <c r="AA117" s="81" t="s">
        <v>199</v>
      </c>
      <c r="AB117" s="41"/>
      <c r="AC117" s="41"/>
      <c r="AD117" s="41"/>
    </row>
    <row r="118" spans="1:30" s="31" customFormat="1">
      <c r="A118" s="44">
        <v>18</v>
      </c>
      <c r="B118" s="45" t="s">
        <v>25</v>
      </c>
      <c r="C118" s="46">
        <f>VLOOKUP(282*$A118-282+$C$4,'Data (2)'!$A$6:$H$23129,3+$E$4)</f>
        <v>93</v>
      </c>
      <c r="D118" s="46">
        <f t="shared" si="9"/>
        <v>0.51333002152674279</v>
      </c>
      <c r="E118" s="37"/>
      <c r="F118" s="47">
        <f t="shared" si="10"/>
        <v>93.000017999999997</v>
      </c>
      <c r="G118" s="48">
        <f t="shared" si="11"/>
        <v>17</v>
      </c>
      <c r="H118" s="48">
        <f t="shared" si="12"/>
        <v>42</v>
      </c>
      <c r="I118" s="48">
        <v>18</v>
      </c>
      <c r="J118" s="39" t="str">
        <f t="shared" si="13"/>
        <v>Maribyrnong</v>
      </c>
      <c r="K118" s="49">
        <f t="shared" si="14"/>
        <v>90</v>
      </c>
      <c r="L118" s="50">
        <f t="shared" si="15"/>
        <v>0.49677098857426727</v>
      </c>
      <c r="M118" s="37"/>
      <c r="N118" s="37"/>
      <c r="O118" s="37"/>
      <c r="P118" s="37"/>
      <c r="Q118" s="37"/>
      <c r="Z118" s="41"/>
      <c r="AA118" s="81" t="s">
        <v>200</v>
      </c>
      <c r="AB118" s="41"/>
      <c r="AC118" s="41"/>
      <c r="AD118" s="41"/>
    </row>
    <row r="119" spans="1:30" s="31" customFormat="1">
      <c r="A119" s="44">
        <v>19</v>
      </c>
      <c r="B119" s="45" t="s">
        <v>26</v>
      </c>
      <c r="C119" s="46">
        <f>VLOOKUP(282*$A119-282+$C$4,'Data (2)'!$A$6:$H$23129,3+$E$4)</f>
        <v>0</v>
      </c>
      <c r="D119" s="46">
        <f t="shared" si="9"/>
        <v>0</v>
      </c>
      <c r="E119" s="37"/>
      <c r="F119" s="47">
        <f t="shared" si="10"/>
        <v>1.8999999999999998E-5</v>
      </c>
      <c r="G119" s="48">
        <f t="shared" si="11"/>
        <v>70</v>
      </c>
      <c r="H119" s="48">
        <f t="shared" si="12"/>
        <v>25</v>
      </c>
      <c r="I119" s="48">
        <v>19</v>
      </c>
      <c r="J119" s="39" t="str">
        <f t="shared" si="13"/>
        <v>Greater Bendigo</v>
      </c>
      <c r="K119" s="49">
        <f t="shared" si="14"/>
        <v>79</v>
      </c>
      <c r="L119" s="50">
        <f t="shared" si="15"/>
        <v>0.43605453441519015</v>
      </c>
      <c r="M119" s="37"/>
      <c r="N119" s="37"/>
      <c r="O119" s="37"/>
      <c r="P119" s="37"/>
      <c r="Q119" s="37"/>
      <c r="Z119" s="41"/>
      <c r="AA119" s="81" t="s">
        <v>201</v>
      </c>
      <c r="AB119" s="41"/>
      <c r="AC119" s="41"/>
      <c r="AD119" s="41"/>
    </row>
    <row r="120" spans="1:30" s="31" customFormat="1">
      <c r="A120" s="44">
        <v>20</v>
      </c>
      <c r="B120" s="45" t="s">
        <v>27</v>
      </c>
      <c r="C120" s="46">
        <f>VLOOKUP(282*$A120-282+$C$4,'Data (2)'!$A$6:$H$23129,3+$E$4)</f>
        <v>149</v>
      </c>
      <c r="D120" s="46">
        <f t="shared" si="9"/>
        <v>0.82243196997295354</v>
      </c>
      <c r="E120" s="37"/>
      <c r="F120" s="47">
        <f t="shared" si="10"/>
        <v>149.00002000000001</v>
      </c>
      <c r="G120" s="48">
        <f t="shared" si="11"/>
        <v>12</v>
      </c>
      <c r="H120" s="48">
        <f t="shared" si="12"/>
        <v>73</v>
      </c>
      <c r="I120" s="48">
        <v>20</v>
      </c>
      <c r="J120" s="39" t="str">
        <f t="shared" si="13"/>
        <v>Whitehorse</v>
      </c>
      <c r="K120" s="49">
        <f t="shared" si="14"/>
        <v>69</v>
      </c>
      <c r="L120" s="50">
        <f t="shared" si="15"/>
        <v>0.38085775790693821</v>
      </c>
      <c r="M120" s="37"/>
      <c r="N120" s="37"/>
      <c r="O120" s="37"/>
      <c r="P120" s="37"/>
      <c r="Q120" s="37"/>
      <c r="Z120" s="41"/>
      <c r="AA120" s="81" t="s">
        <v>202</v>
      </c>
      <c r="AB120" s="41"/>
      <c r="AC120" s="41"/>
      <c r="AD120" s="41"/>
    </row>
    <row r="121" spans="1:30" s="31" customFormat="1">
      <c r="A121" s="44">
        <v>21</v>
      </c>
      <c r="B121" s="45" t="s">
        <v>28</v>
      </c>
      <c r="C121" s="46">
        <f>VLOOKUP(282*$A121-282+$C$4,'Data (2)'!$A$6:$H$23129,3+$E$4)</f>
        <v>0</v>
      </c>
      <c r="D121" s="46">
        <f t="shared" si="9"/>
        <v>0</v>
      </c>
      <c r="E121" s="37"/>
      <c r="F121" s="47">
        <f t="shared" si="10"/>
        <v>2.0999999999999999E-5</v>
      </c>
      <c r="G121" s="48">
        <f t="shared" si="11"/>
        <v>69</v>
      </c>
      <c r="H121" s="48">
        <f t="shared" si="12"/>
        <v>35</v>
      </c>
      <c r="I121" s="48">
        <v>21</v>
      </c>
      <c r="J121" s="39" t="str">
        <f t="shared" si="13"/>
        <v>Kingston</v>
      </c>
      <c r="K121" s="49">
        <f t="shared" si="14"/>
        <v>69</v>
      </c>
      <c r="L121" s="50">
        <f t="shared" si="15"/>
        <v>0.38085775790693821</v>
      </c>
      <c r="M121" s="37"/>
      <c r="N121" s="37"/>
      <c r="O121" s="37"/>
      <c r="P121" s="37"/>
      <c r="Q121" s="37"/>
      <c r="Z121" s="41"/>
      <c r="AA121" s="81" t="s">
        <v>203</v>
      </c>
      <c r="AB121" s="41"/>
      <c r="AC121" s="41"/>
      <c r="AD121" s="41"/>
    </row>
    <row r="122" spans="1:30" s="31" customFormat="1">
      <c r="A122" s="44">
        <v>22</v>
      </c>
      <c r="B122" s="45" t="s">
        <v>29</v>
      </c>
      <c r="C122" s="46">
        <f>VLOOKUP(282*$A122-282+$C$4,'Data (2)'!$A$6:$H$23129,3+$E$4)</f>
        <v>13</v>
      </c>
      <c r="D122" s="46">
        <f t="shared" si="9"/>
        <v>7.1755809460727488E-2</v>
      </c>
      <c r="E122" s="37"/>
      <c r="F122" s="47">
        <f t="shared" si="10"/>
        <v>13.000022</v>
      </c>
      <c r="G122" s="48">
        <f t="shared" si="11"/>
        <v>34</v>
      </c>
      <c r="H122" s="48">
        <f t="shared" si="12"/>
        <v>77</v>
      </c>
      <c r="I122" s="48">
        <v>22</v>
      </c>
      <c r="J122" s="39" t="str">
        <f t="shared" si="13"/>
        <v>Yarra</v>
      </c>
      <c r="K122" s="49">
        <f t="shared" si="14"/>
        <v>57</v>
      </c>
      <c r="L122" s="50">
        <f t="shared" si="15"/>
        <v>0.31462162609703592</v>
      </c>
      <c r="M122" s="37"/>
      <c r="N122" s="37"/>
      <c r="O122" s="37"/>
      <c r="P122" s="37"/>
      <c r="Q122" s="37"/>
      <c r="Z122" s="41"/>
      <c r="AA122" s="81" t="s">
        <v>204</v>
      </c>
      <c r="AB122" s="41"/>
      <c r="AC122" s="41"/>
      <c r="AD122" s="41"/>
    </row>
    <row r="123" spans="1:30" s="31" customFormat="1">
      <c r="A123" s="44">
        <v>23</v>
      </c>
      <c r="B123" s="45" t="s">
        <v>30</v>
      </c>
      <c r="C123" s="46">
        <f>VLOOKUP(282*$A123-282+$C$4,'Data (2)'!$A$6:$H$23129,3+$E$4)</f>
        <v>0</v>
      </c>
      <c r="D123" s="46">
        <f t="shared" si="9"/>
        <v>0</v>
      </c>
      <c r="E123" s="37"/>
      <c r="F123" s="47">
        <f t="shared" si="10"/>
        <v>2.3E-5</v>
      </c>
      <c r="G123" s="48">
        <f t="shared" si="11"/>
        <v>68</v>
      </c>
      <c r="H123" s="48">
        <f t="shared" si="12"/>
        <v>44</v>
      </c>
      <c r="I123" s="48">
        <v>23</v>
      </c>
      <c r="J123" s="39" t="str">
        <f t="shared" si="13"/>
        <v>Melbourne</v>
      </c>
      <c r="K123" s="49">
        <f t="shared" si="14"/>
        <v>56</v>
      </c>
      <c r="L123" s="50">
        <f t="shared" si="15"/>
        <v>0.30910194844621075</v>
      </c>
      <c r="M123" s="37"/>
      <c r="N123" s="37"/>
      <c r="O123" s="37"/>
      <c r="P123" s="37"/>
      <c r="Q123" s="37"/>
      <c r="Z123" s="41"/>
      <c r="AA123" s="81" t="s">
        <v>205</v>
      </c>
      <c r="AB123" s="41"/>
      <c r="AC123" s="41"/>
      <c r="AD123" s="41"/>
    </row>
    <row r="124" spans="1:30" s="31" customFormat="1">
      <c r="A124" s="44">
        <v>24</v>
      </c>
      <c r="B124" s="45" t="s">
        <v>31</v>
      </c>
      <c r="C124" s="46">
        <f>VLOOKUP(282*$A124-282+$C$4,'Data (2)'!$A$6:$H$23129,3+$E$4)</f>
        <v>0</v>
      </c>
      <c r="D124" s="46">
        <f t="shared" si="9"/>
        <v>0</v>
      </c>
      <c r="E124" s="37"/>
      <c r="F124" s="47">
        <f t="shared" si="10"/>
        <v>2.4000000000000001E-5</v>
      </c>
      <c r="G124" s="48">
        <f t="shared" si="11"/>
        <v>67</v>
      </c>
      <c r="H124" s="48">
        <f t="shared" si="12"/>
        <v>16</v>
      </c>
      <c r="I124" s="48">
        <v>24</v>
      </c>
      <c r="J124" s="39" t="str">
        <f t="shared" si="13"/>
        <v>Colac-Otway</v>
      </c>
      <c r="K124" s="49">
        <f t="shared" si="14"/>
        <v>42</v>
      </c>
      <c r="L124" s="50">
        <f t="shared" si="15"/>
        <v>0.23182646133465806</v>
      </c>
      <c r="M124" s="37"/>
      <c r="N124" s="37"/>
      <c r="O124" s="37"/>
      <c r="P124" s="37"/>
      <c r="Q124" s="37"/>
      <c r="Z124" s="41"/>
      <c r="AA124" s="81" t="s">
        <v>356</v>
      </c>
      <c r="AB124" s="41"/>
      <c r="AC124" s="41"/>
      <c r="AD124" s="41"/>
    </row>
    <row r="125" spans="1:30" s="31" customFormat="1">
      <c r="A125" s="44">
        <v>25</v>
      </c>
      <c r="B125" s="45" t="s">
        <v>32</v>
      </c>
      <c r="C125" s="46">
        <f>VLOOKUP(282*$A125-282+$C$4,'Data (2)'!$A$6:$H$23129,3+$E$4)</f>
        <v>79</v>
      </c>
      <c r="D125" s="46">
        <f t="shared" si="9"/>
        <v>0.43605453441519015</v>
      </c>
      <c r="E125" s="37"/>
      <c r="F125" s="47">
        <f t="shared" si="10"/>
        <v>79.000024999999994</v>
      </c>
      <c r="G125" s="48">
        <f t="shared" si="11"/>
        <v>19</v>
      </c>
      <c r="H125" s="48">
        <f t="shared" si="12"/>
        <v>43</v>
      </c>
      <c r="I125" s="48">
        <v>25</v>
      </c>
      <c r="J125" s="39" t="str">
        <f t="shared" si="13"/>
        <v>Maroondah</v>
      </c>
      <c r="K125" s="49">
        <f t="shared" si="14"/>
        <v>37</v>
      </c>
      <c r="L125" s="50">
        <f t="shared" si="15"/>
        <v>0.20422807308053209</v>
      </c>
      <c r="M125" s="37"/>
      <c r="N125" s="37"/>
      <c r="O125" s="37"/>
      <c r="P125" s="37"/>
      <c r="Q125" s="37"/>
      <c r="Z125" s="41"/>
      <c r="AA125" s="81" t="s">
        <v>206</v>
      </c>
      <c r="AB125" s="41"/>
      <c r="AC125" s="41"/>
      <c r="AD125" s="41"/>
    </row>
    <row r="126" spans="1:30" s="31" customFormat="1">
      <c r="A126" s="44">
        <v>26</v>
      </c>
      <c r="B126" s="45" t="s">
        <v>33</v>
      </c>
      <c r="C126" s="46">
        <f>VLOOKUP(282*$A126-282+$C$4,'Data (2)'!$A$6:$H$23129,3+$E$4)</f>
        <v>4804</v>
      </c>
      <c r="D126" s="46">
        <f t="shared" si="9"/>
        <v>26.516531434564222</v>
      </c>
      <c r="E126" s="37"/>
      <c r="F126" s="47">
        <f t="shared" si="10"/>
        <v>4804.0000259999997</v>
      </c>
      <c r="G126" s="48">
        <f t="shared" si="11"/>
        <v>2</v>
      </c>
      <c r="H126" s="48">
        <f t="shared" si="12"/>
        <v>40</v>
      </c>
      <c r="I126" s="48">
        <v>26</v>
      </c>
      <c r="J126" s="39" t="str">
        <f t="shared" si="13"/>
        <v>Manningham</v>
      </c>
      <c r="K126" s="49">
        <f t="shared" si="14"/>
        <v>35</v>
      </c>
      <c r="L126" s="50">
        <f t="shared" si="15"/>
        <v>0.19318871777888172</v>
      </c>
      <c r="M126" s="37"/>
      <c r="N126" s="37"/>
      <c r="O126" s="37"/>
      <c r="P126" s="37"/>
      <c r="Q126" s="37"/>
      <c r="Z126" s="41"/>
      <c r="AA126" s="81" t="s">
        <v>207</v>
      </c>
      <c r="AB126" s="41"/>
      <c r="AC126" s="41"/>
      <c r="AD126" s="41"/>
    </row>
    <row r="127" spans="1:30" s="31" customFormat="1">
      <c r="A127" s="44">
        <v>27</v>
      </c>
      <c r="B127" s="45" t="s">
        <v>34</v>
      </c>
      <c r="C127" s="46">
        <f>VLOOKUP(282*$A127-282+$C$4,'Data (2)'!$A$6:$H$23129,3+$E$4)</f>
        <v>515</v>
      </c>
      <c r="D127" s="46">
        <f t="shared" si="9"/>
        <v>2.8426339901749738</v>
      </c>
      <c r="E127" s="37"/>
      <c r="F127" s="47">
        <f t="shared" si="10"/>
        <v>515.00002700000005</v>
      </c>
      <c r="G127" s="48">
        <f t="shared" si="11"/>
        <v>4</v>
      </c>
      <c r="H127" s="48">
        <f t="shared" si="12"/>
        <v>64</v>
      </c>
      <c r="I127" s="48">
        <v>27</v>
      </c>
      <c r="J127" s="39" t="str">
        <f t="shared" si="13"/>
        <v>Stonnington</v>
      </c>
      <c r="K127" s="49">
        <f t="shared" si="14"/>
        <v>34</v>
      </c>
      <c r="L127" s="50">
        <f t="shared" si="15"/>
        <v>0.18766904012805652</v>
      </c>
      <c r="M127" s="37"/>
      <c r="N127" s="37"/>
      <c r="O127" s="37"/>
      <c r="P127" s="37"/>
      <c r="Q127" s="37"/>
      <c r="Z127" s="41"/>
      <c r="AA127" s="81" t="s">
        <v>208</v>
      </c>
      <c r="AB127" s="41"/>
      <c r="AC127" s="41"/>
      <c r="AD127" s="41"/>
    </row>
    <row r="128" spans="1:30" s="31" customFormat="1">
      <c r="A128" s="44">
        <v>28</v>
      </c>
      <c r="B128" s="45" t="s">
        <v>35</v>
      </c>
      <c r="C128" s="46">
        <f>VLOOKUP(282*$A128-282+$C$4,'Data (2)'!$A$6:$H$23129,3+$E$4)</f>
        <v>761</v>
      </c>
      <c r="D128" s="46">
        <f t="shared" si="9"/>
        <v>4.2004746922779708</v>
      </c>
      <c r="E128" s="37"/>
      <c r="F128" s="47">
        <f t="shared" si="10"/>
        <v>761.00002800000004</v>
      </c>
      <c r="G128" s="48">
        <f t="shared" si="11"/>
        <v>3</v>
      </c>
      <c r="H128" s="48">
        <f t="shared" si="12"/>
        <v>50</v>
      </c>
      <c r="I128" s="48">
        <v>28</v>
      </c>
      <c r="J128" s="39" t="str">
        <f t="shared" si="13"/>
        <v>Moonee Valley</v>
      </c>
      <c r="K128" s="49">
        <f t="shared" si="14"/>
        <v>34</v>
      </c>
      <c r="L128" s="50">
        <f t="shared" si="15"/>
        <v>0.18766904012805652</v>
      </c>
      <c r="M128" s="37"/>
      <c r="N128" s="37"/>
      <c r="O128" s="37"/>
      <c r="P128" s="37"/>
      <c r="Q128" s="37"/>
      <c r="Z128" s="41"/>
      <c r="AA128" s="81" t="s">
        <v>209</v>
      </c>
      <c r="AB128" s="41"/>
      <c r="AC128" s="41"/>
      <c r="AD128" s="41"/>
    </row>
    <row r="129" spans="1:30" s="31" customFormat="1">
      <c r="A129" s="44">
        <v>29</v>
      </c>
      <c r="B129" s="45" t="s">
        <v>36</v>
      </c>
      <c r="C129" s="46">
        <f>VLOOKUP(282*$A129-282+$C$4,'Data (2)'!$A$6:$H$23129,3+$E$4)</f>
        <v>0</v>
      </c>
      <c r="D129" s="46">
        <f t="shared" si="9"/>
        <v>0</v>
      </c>
      <c r="E129" s="37"/>
      <c r="F129" s="47">
        <f t="shared" si="10"/>
        <v>2.9E-5</v>
      </c>
      <c r="G129" s="48">
        <f t="shared" si="11"/>
        <v>66</v>
      </c>
      <c r="H129" s="48">
        <f t="shared" si="12"/>
        <v>9</v>
      </c>
      <c r="I129" s="48">
        <v>29</v>
      </c>
      <c r="J129" s="39" t="str">
        <f t="shared" si="13"/>
        <v>Boroondara</v>
      </c>
      <c r="K129" s="49">
        <f t="shared" si="14"/>
        <v>25</v>
      </c>
      <c r="L129" s="50">
        <f t="shared" si="15"/>
        <v>0.1379919412706298</v>
      </c>
      <c r="M129" s="37"/>
      <c r="N129" s="37"/>
      <c r="O129" s="37"/>
      <c r="P129" s="37"/>
      <c r="Q129" s="37"/>
      <c r="Z129" s="41"/>
      <c r="AA129" s="81" t="s">
        <v>357</v>
      </c>
      <c r="AB129" s="41"/>
      <c r="AC129" s="41"/>
      <c r="AD129" s="41"/>
    </row>
    <row r="130" spans="1:30" s="31" customFormat="1">
      <c r="A130" s="44">
        <v>30</v>
      </c>
      <c r="B130" s="45" t="s">
        <v>37</v>
      </c>
      <c r="C130" s="46">
        <f>VLOOKUP(282*$A130-282+$C$4,'Data (2)'!$A$6:$H$23129,3+$E$4)</f>
        <v>0</v>
      </c>
      <c r="D130" s="46">
        <f t="shared" si="9"/>
        <v>0</v>
      </c>
      <c r="E130" s="37"/>
      <c r="F130" s="47">
        <f t="shared" si="10"/>
        <v>2.9999999999999997E-5</v>
      </c>
      <c r="G130" s="48">
        <f t="shared" si="11"/>
        <v>65</v>
      </c>
      <c r="H130" s="48">
        <f t="shared" si="12"/>
        <v>53</v>
      </c>
      <c r="I130" s="48">
        <v>30</v>
      </c>
      <c r="J130" s="39" t="str">
        <f t="shared" si="13"/>
        <v>Mornington Peninsula</v>
      </c>
      <c r="K130" s="49">
        <f t="shared" si="14"/>
        <v>23</v>
      </c>
      <c r="L130" s="50">
        <f t="shared" si="15"/>
        <v>0.1269525859689794</v>
      </c>
      <c r="M130" s="37"/>
      <c r="N130" s="37"/>
      <c r="O130" s="37"/>
      <c r="P130" s="37"/>
      <c r="Q130" s="37"/>
      <c r="Z130" s="41"/>
      <c r="AA130" s="81" t="s">
        <v>358</v>
      </c>
      <c r="AB130" s="41"/>
      <c r="AC130" s="41"/>
      <c r="AD130" s="41"/>
    </row>
    <row r="131" spans="1:30" s="31" customFormat="1">
      <c r="A131" s="44">
        <v>31</v>
      </c>
      <c r="B131" s="45" t="s">
        <v>38</v>
      </c>
      <c r="C131" s="46">
        <f>VLOOKUP(282*$A131-282+$C$4,'Data (2)'!$A$6:$H$23129,3+$E$4)</f>
        <v>15</v>
      </c>
      <c r="D131" s="46">
        <f t="shared" si="9"/>
        <v>8.2795164762377874E-2</v>
      </c>
      <c r="E131" s="37"/>
      <c r="F131" s="47">
        <f t="shared" si="10"/>
        <v>15.000031</v>
      </c>
      <c r="G131" s="48">
        <f t="shared" si="11"/>
        <v>33</v>
      </c>
      <c r="H131" s="48">
        <f t="shared" si="12"/>
        <v>4</v>
      </c>
      <c r="I131" s="48">
        <v>31</v>
      </c>
      <c r="J131" s="39" t="str">
        <f t="shared" si="13"/>
        <v>Banyule</v>
      </c>
      <c r="K131" s="49">
        <f t="shared" si="14"/>
        <v>22</v>
      </c>
      <c r="L131" s="50">
        <f t="shared" si="15"/>
        <v>0.12143290831815423</v>
      </c>
      <c r="M131" s="37"/>
      <c r="N131" s="37"/>
      <c r="O131" s="37"/>
      <c r="P131" s="37"/>
      <c r="Q131" s="37"/>
      <c r="Z131" s="41"/>
      <c r="AA131" s="81" t="s">
        <v>359</v>
      </c>
      <c r="AB131" s="41"/>
      <c r="AC131" s="41"/>
      <c r="AD131" s="41"/>
    </row>
    <row r="132" spans="1:30" s="31" customFormat="1">
      <c r="A132" s="44">
        <v>32</v>
      </c>
      <c r="B132" s="45" t="s">
        <v>39</v>
      </c>
      <c r="C132" s="46">
        <f>VLOOKUP(282*$A132-282+$C$4,'Data (2)'!$A$6:$H$23129,3+$E$4)</f>
        <v>0</v>
      </c>
      <c r="D132" s="46">
        <f t="shared" si="9"/>
        <v>0</v>
      </c>
      <c r="E132" s="37"/>
      <c r="F132" s="47">
        <f t="shared" si="10"/>
        <v>3.1999999999999999E-5</v>
      </c>
      <c r="G132" s="48">
        <f t="shared" si="11"/>
        <v>64</v>
      </c>
      <c r="H132" s="48">
        <f t="shared" si="12"/>
        <v>59</v>
      </c>
      <c r="I132" s="48">
        <v>32</v>
      </c>
      <c r="J132" s="39" t="str">
        <f t="shared" si="13"/>
        <v>Port Phillip</v>
      </c>
      <c r="K132" s="49">
        <f t="shared" si="14"/>
        <v>18</v>
      </c>
      <c r="L132" s="50">
        <f t="shared" si="15"/>
        <v>9.9354197714853459E-2</v>
      </c>
      <c r="M132" s="37"/>
      <c r="N132" s="37"/>
      <c r="O132" s="37"/>
      <c r="P132" s="37"/>
      <c r="Q132" s="37"/>
      <c r="Z132" s="41"/>
      <c r="AA132" s="81" t="s">
        <v>210</v>
      </c>
      <c r="AB132" s="41"/>
      <c r="AC132" s="41"/>
      <c r="AD132" s="41"/>
    </row>
    <row r="133" spans="1:30" s="31" customFormat="1">
      <c r="A133" s="44">
        <v>33</v>
      </c>
      <c r="B133" s="45" t="s">
        <v>40</v>
      </c>
      <c r="C133" s="46">
        <f>VLOOKUP(282*$A133-282+$C$4,'Data (2)'!$A$6:$H$23129,3+$E$4)</f>
        <v>289</v>
      </c>
      <c r="D133" s="46">
        <f t="shared" si="9"/>
        <v>1.5951868410884802</v>
      </c>
      <c r="E133" s="37"/>
      <c r="F133" s="47">
        <f t="shared" si="10"/>
        <v>289.00003299999997</v>
      </c>
      <c r="G133" s="48">
        <f t="shared" si="11"/>
        <v>6</v>
      </c>
      <c r="H133" s="48">
        <f t="shared" si="12"/>
        <v>31</v>
      </c>
      <c r="I133" s="48">
        <v>33</v>
      </c>
      <c r="J133" s="39" t="str">
        <f t="shared" si="13"/>
        <v>Hobsons Bay</v>
      </c>
      <c r="K133" s="49">
        <f t="shared" si="14"/>
        <v>15</v>
      </c>
      <c r="L133" s="50">
        <f t="shared" si="15"/>
        <v>8.2795164762377874E-2</v>
      </c>
      <c r="M133" s="37"/>
      <c r="N133" s="37"/>
      <c r="O133" s="37"/>
      <c r="P133" s="37"/>
      <c r="Q133" s="37"/>
      <c r="Z133" s="41"/>
      <c r="AA133" s="81" t="s">
        <v>360</v>
      </c>
      <c r="AB133" s="41"/>
      <c r="AC133" s="41"/>
      <c r="AD133" s="41"/>
    </row>
    <row r="134" spans="1:30" s="31" customFormat="1">
      <c r="A134" s="44">
        <v>34</v>
      </c>
      <c r="B134" s="45" t="s">
        <v>41</v>
      </c>
      <c r="C134" s="46">
        <f>VLOOKUP(282*$A134-282+$C$4,'Data (2)'!$A$6:$H$23129,3+$E$4)</f>
        <v>0</v>
      </c>
      <c r="D134" s="46">
        <f t="shared" si="9"/>
        <v>0</v>
      </c>
      <c r="E134" s="37"/>
      <c r="F134" s="47">
        <f t="shared" si="10"/>
        <v>3.4E-5</v>
      </c>
      <c r="G134" s="48">
        <f t="shared" si="11"/>
        <v>63</v>
      </c>
      <c r="H134" s="48">
        <f t="shared" si="12"/>
        <v>22</v>
      </c>
      <c r="I134" s="48">
        <v>34</v>
      </c>
      <c r="J134" s="39" t="str">
        <f t="shared" si="13"/>
        <v>Glen Eira</v>
      </c>
      <c r="K134" s="49">
        <f t="shared" si="14"/>
        <v>13</v>
      </c>
      <c r="L134" s="50">
        <f t="shared" si="15"/>
        <v>7.1755809460727488E-2</v>
      </c>
      <c r="M134" s="37"/>
      <c r="N134" s="37"/>
      <c r="O134" s="37"/>
      <c r="P134" s="37"/>
      <c r="Q134" s="37"/>
      <c r="Z134" s="41"/>
      <c r="AA134" s="81" t="s">
        <v>211</v>
      </c>
      <c r="AB134" s="41"/>
      <c r="AC134" s="41"/>
      <c r="AD134" s="41"/>
    </row>
    <row r="135" spans="1:30" s="31" customFormat="1">
      <c r="A135" s="44">
        <v>35</v>
      </c>
      <c r="B135" s="45" t="s">
        <v>42</v>
      </c>
      <c r="C135" s="46">
        <f>VLOOKUP(282*$A135-282+$C$4,'Data (2)'!$A$6:$H$23129,3+$E$4)</f>
        <v>69</v>
      </c>
      <c r="D135" s="46">
        <f t="shared" si="9"/>
        <v>0.38085775790693821</v>
      </c>
      <c r="E135" s="37"/>
      <c r="F135" s="47">
        <f t="shared" si="10"/>
        <v>69.000034999999997</v>
      </c>
      <c r="G135" s="48">
        <f t="shared" si="11"/>
        <v>21</v>
      </c>
      <c r="H135" s="48">
        <f t="shared" si="12"/>
        <v>3</v>
      </c>
      <c r="I135" s="48">
        <v>35</v>
      </c>
      <c r="J135" s="39" t="str">
        <f t="shared" si="13"/>
        <v>Ballarat</v>
      </c>
      <c r="K135" s="49">
        <f t="shared" si="14"/>
        <v>12</v>
      </c>
      <c r="L135" s="50">
        <f t="shared" si="15"/>
        <v>6.6236131809902302E-2</v>
      </c>
      <c r="M135" s="37"/>
      <c r="N135" s="37"/>
      <c r="O135" s="37"/>
      <c r="P135" s="37"/>
      <c r="Q135" s="37"/>
      <c r="Z135" s="41"/>
      <c r="AA135" s="81" t="s">
        <v>212</v>
      </c>
      <c r="AB135" s="41"/>
      <c r="AC135" s="41"/>
      <c r="AD135" s="41"/>
    </row>
    <row r="136" spans="1:30" s="31" customFormat="1">
      <c r="A136" s="44">
        <v>36</v>
      </c>
      <c r="B136" s="45" t="s">
        <v>43</v>
      </c>
      <c r="C136" s="46">
        <f>VLOOKUP(282*$A136-282+$C$4,'Data (2)'!$A$6:$H$23129,3+$E$4)</f>
        <v>218</v>
      </c>
      <c r="D136" s="46">
        <f t="shared" si="9"/>
        <v>1.203289727879892</v>
      </c>
      <c r="E136" s="37"/>
      <c r="F136" s="47">
        <f t="shared" si="10"/>
        <v>218.00003599999999</v>
      </c>
      <c r="G136" s="48">
        <f t="shared" si="11"/>
        <v>10</v>
      </c>
      <c r="H136" s="48">
        <f t="shared" si="12"/>
        <v>7</v>
      </c>
      <c r="I136" s="48">
        <v>36</v>
      </c>
      <c r="J136" s="39" t="str">
        <f t="shared" si="13"/>
        <v>Bayside</v>
      </c>
      <c r="K136" s="49">
        <f t="shared" si="14"/>
        <v>10</v>
      </c>
      <c r="L136" s="50">
        <f t="shared" si="15"/>
        <v>5.5196776508251916E-2</v>
      </c>
      <c r="M136" s="37"/>
      <c r="N136" s="37"/>
      <c r="O136" s="37"/>
      <c r="P136" s="37"/>
      <c r="Q136" s="37"/>
      <c r="Z136" s="41"/>
      <c r="AA136" s="81" t="s">
        <v>213</v>
      </c>
      <c r="AB136" s="41"/>
      <c r="AC136" s="41"/>
      <c r="AD136" s="41"/>
    </row>
    <row r="137" spans="1:30" s="31" customFormat="1">
      <c r="A137" s="44">
        <v>37</v>
      </c>
      <c r="B137" s="45" t="s">
        <v>44</v>
      </c>
      <c r="C137" s="46">
        <f>VLOOKUP(282*$A137-282+$C$4,'Data (2)'!$A$6:$H$23129,3+$E$4)</f>
        <v>0</v>
      </c>
      <c r="D137" s="46">
        <f t="shared" si="9"/>
        <v>0</v>
      </c>
      <c r="E137" s="37"/>
      <c r="F137" s="47">
        <f t="shared" si="10"/>
        <v>3.6999999999999998E-5</v>
      </c>
      <c r="G137" s="48">
        <f t="shared" si="11"/>
        <v>62</v>
      </c>
      <c r="H137" s="48">
        <f t="shared" si="12"/>
        <v>75</v>
      </c>
      <c r="I137" s="48">
        <v>37</v>
      </c>
      <c r="J137" s="39" t="str">
        <f t="shared" si="13"/>
        <v>Wodonga</v>
      </c>
      <c r="K137" s="49">
        <f t="shared" si="14"/>
        <v>6</v>
      </c>
      <c r="L137" s="50">
        <f t="shared" si="15"/>
        <v>3.3118065904951151E-2</v>
      </c>
      <c r="M137" s="37"/>
      <c r="N137" s="37"/>
      <c r="O137" s="37"/>
      <c r="P137" s="37"/>
      <c r="Q137" s="37"/>
      <c r="Z137" s="41"/>
      <c r="AA137" s="81" t="s">
        <v>214</v>
      </c>
      <c r="AB137" s="41"/>
      <c r="AC137" s="41"/>
      <c r="AD137" s="41"/>
    </row>
    <row r="138" spans="1:30" s="31" customFormat="1">
      <c r="A138" s="44">
        <v>38</v>
      </c>
      <c r="B138" s="45" t="s">
        <v>45</v>
      </c>
      <c r="C138" s="46">
        <f>VLOOKUP(282*$A138-282+$C$4,'Data (2)'!$A$6:$H$23129,3+$E$4)</f>
        <v>0</v>
      </c>
      <c r="D138" s="46">
        <f t="shared" si="9"/>
        <v>0</v>
      </c>
      <c r="E138" s="37"/>
      <c r="F138" s="47">
        <f t="shared" si="10"/>
        <v>3.7999999999999995E-5</v>
      </c>
      <c r="G138" s="48">
        <f t="shared" si="11"/>
        <v>61</v>
      </c>
      <c r="H138" s="48">
        <f t="shared" si="12"/>
        <v>78</v>
      </c>
      <c r="I138" s="48">
        <v>38</v>
      </c>
      <c r="J138" s="39" t="str">
        <f t="shared" si="13"/>
        <v>Yarra Ranges</v>
      </c>
      <c r="K138" s="49">
        <f t="shared" si="14"/>
        <v>5</v>
      </c>
      <c r="L138" s="50">
        <f t="shared" si="15"/>
        <v>2.7598388254125958E-2</v>
      </c>
      <c r="M138" s="37"/>
      <c r="N138" s="37"/>
      <c r="O138" s="37"/>
      <c r="P138" s="37"/>
      <c r="Q138" s="37"/>
      <c r="Z138" s="41"/>
      <c r="AA138" s="81" t="s">
        <v>215</v>
      </c>
      <c r="AB138" s="41"/>
      <c r="AC138" s="41"/>
      <c r="AD138" s="41"/>
    </row>
    <row r="139" spans="1:30" s="31" customFormat="1">
      <c r="A139" s="44">
        <v>39</v>
      </c>
      <c r="B139" s="45" t="s">
        <v>46</v>
      </c>
      <c r="C139" s="46">
        <f>VLOOKUP(282*$A139-282+$C$4,'Data (2)'!$A$6:$H$23129,3+$E$4)</f>
        <v>0</v>
      </c>
      <c r="D139" s="46">
        <f t="shared" si="9"/>
        <v>0</v>
      </c>
      <c r="E139" s="37"/>
      <c r="F139" s="47">
        <f t="shared" si="10"/>
        <v>3.8999999999999999E-5</v>
      </c>
      <c r="G139" s="48">
        <f t="shared" si="11"/>
        <v>60</v>
      </c>
      <c r="H139" s="48">
        <f t="shared" si="12"/>
        <v>61</v>
      </c>
      <c r="I139" s="48">
        <v>39</v>
      </c>
      <c r="J139" s="39" t="str">
        <f t="shared" si="13"/>
        <v>Queenscliffe</v>
      </c>
      <c r="K139" s="49">
        <f t="shared" si="14"/>
        <v>5</v>
      </c>
      <c r="L139" s="50">
        <f t="shared" si="15"/>
        <v>2.7598388254125958E-2</v>
      </c>
      <c r="M139" s="37"/>
      <c r="N139" s="37"/>
      <c r="O139" s="37"/>
      <c r="P139" s="37"/>
      <c r="Q139" s="37"/>
      <c r="Z139" s="41"/>
      <c r="AA139" s="81" t="s">
        <v>216</v>
      </c>
      <c r="AB139" s="41"/>
      <c r="AC139" s="41"/>
      <c r="AD139" s="41"/>
    </row>
    <row r="140" spans="1:30" s="31" customFormat="1">
      <c r="A140" s="44">
        <v>40</v>
      </c>
      <c r="B140" s="45" t="s">
        <v>47</v>
      </c>
      <c r="C140" s="46">
        <f>VLOOKUP(282*$A140-282+$C$4,'Data (2)'!$A$6:$H$23129,3+$E$4)</f>
        <v>35</v>
      </c>
      <c r="D140" s="46">
        <f t="shared" si="9"/>
        <v>0.19318871777888172</v>
      </c>
      <c r="E140" s="37"/>
      <c r="F140" s="47">
        <f t="shared" si="10"/>
        <v>35.000039999999998</v>
      </c>
      <c r="G140" s="48">
        <f t="shared" si="11"/>
        <v>26</v>
      </c>
      <c r="H140" s="48">
        <f t="shared" si="12"/>
        <v>47</v>
      </c>
      <c r="I140" s="48">
        <v>40</v>
      </c>
      <c r="J140" s="39" t="str">
        <f t="shared" si="13"/>
        <v>Mitchell</v>
      </c>
      <c r="K140" s="49">
        <f t="shared" si="14"/>
        <v>5</v>
      </c>
      <c r="L140" s="50">
        <f t="shared" si="15"/>
        <v>2.7598388254125958E-2</v>
      </c>
      <c r="M140" s="37"/>
      <c r="N140" s="37"/>
      <c r="O140" s="37"/>
      <c r="P140" s="37"/>
      <c r="Q140" s="37"/>
      <c r="Z140" s="41"/>
      <c r="AA140" s="81" t="s">
        <v>217</v>
      </c>
      <c r="AB140" s="41"/>
      <c r="AC140" s="41"/>
      <c r="AD140" s="41"/>
    </row>
    <row r="141" spans="1:30" s="31" customFormat="1">
      <c r="A141" s="44">
        <v>41</v>
      </c>
      <c r="B141" s="45" t="s">
        <v>48</v>
      </c>
      <c r="C141" s="46">
        <f>VLOOKUP(282*$A141-282+$C$4,'Data (2)'!$A$6:$H$23129,3+$E$4)</f>
        <v>0</v>
      </c>
      <c r="D141" s="46">
        <f t="shared" si="9"/>
        <v>0</v>
      </c>
      <c r="E141" s="37"/>
      <c r="F141" s="47">
        <f t="shared" si="10"/>
        <v>4.1E-5</v>
      </c>
      <c r="G141" s="48">
        <f t="shared" si="11"/>
        <v>59</v>
      </c>
      <c r="H141" s="48">
        <f t="shared" si="12"/>
        <v>71</v>
      </c>
      <c r="I141" s="48">
        <v>41</v>
      </c>
      <c r="J141" s="39" t="str">
        <f t="shared" si="13"/>
        <v>Wellington</v>
      </c>
      <c r="K141" s="49">
        <f t="shared" si="14"/>
        <v>4</v>
      </c>
      <c r="L141" s="50">
        <f t="shared" si="15"/>
        <v>2.2078710603300765E-2</v>
      </c>
      <c r="M141" s="37"/>
      <c r="N141" s="37"/>
      <c r="O141" s="37"/>
      <c r="P141" s="37"/>
      <c r="Q141" s="37"/>
      <c r="Z141" s="41"/>
      <c r="AA141" s="81" t="s">
        <v>218</v>
      </c>
      <c r="AB141" s="41"/>
      <c r="AC141" s="41"/>
      <c r="AD141" s="41"/>
    </row>
    <row r="142" spans="1:30" s="31" customFormat="1">
      <c r="A142" s="44">
        <v>42</v>
      </c>
      <c r="B142" s="45" t="s">
        <v>49</v>
      </c>
      <c r="C142" s="46">
        <f>VLOOKUP(282*$A142-282+$C$4,'Data (2)'!$A$6:$H$23129,3+$E$4)</f>
        <v>90</v>
      </c>
      <c r="D142" s="46">
        <f t="shared" si="9"/>
        <v>0.49677098857426727</v>
      </c>
      <c r="E142" s="37"/>
      <c r="F142" s="47">
        <f t="shared" si="10"/>
        <v>90.000041999999993</v>
      </c>
      <c r="G142" s="48">
        <f t="shared" si="11"/>
        <v>18</v>
      </c>
      <c r="H142" s="48">
        <f t="shared" si="12"/>
        <v>70</v>
      </c>
      <c r="I142" s="48">
        <v>42</v>
      </c>
      <c r="J142" s="39" t="str">
        <f t="shared" si="13"/>
        <v>Warrnambool</v>
      </c>
      <c r="K142" s="49">
        <f t="shared" si="14"/>
        <v>3</v>
      </c>
      <c r="L142" s="50">
        <f t="shared" si="15"/>
        <v>1.6559032952475575E-2</v>
      </c>
      <c r="M142" s="37"/>
      <c r="N142" s="37"/>
      <c r="O142" s="37"/>
      <c r="P142" s="37"/>
      <c r="Q142" s="37"/>
      <c r="Z142" s="41"/>
      <c r="AA142" s="81" t="s">
        <v>219</v>
      </c>
      <c r="AB142" s="41"/>
      <c r="AC142" s="41"/>
      <c r="AD142" s="41"/>
    </row>
    <row r="143" spans="1:30" s="31" customFormat="1">
      <c r="A143" s="44">
        <v>43</v>
      </c>
      <c r="B143" s="45" t="s">
        <v>50</v>
      </c>
      <c r="C143" s="46">
        <f>VLOOKUP(282*$A143-282+$C$4,'Data (2)'!$A$6:$H$23129,3+$E$4)</f>
        <v>37</v>
      </c>
      <c r="D143" s="46">
        <f t="shared" si="9"/>
        <v>0.20422807308053209</v>
      </c>
      <c r="E143" s="37"/>
      <c r="F143" s="47">
        <f t="shared" si="10"/>
        <v>37.000042999999998</v>
      </c>
      <c r="G143" s="48">
        <f t="shared" si="11"/>
        <v>25</v>
      </c>
      <c r="H143" s="48">
        <f t="shared" si="12"/>
        <v>79</v>
      </c>
      <c r="I143" s="48">
        <v>43</v>
      </c>
      <c r="J143" s="39" t="str">
        <f t="shared" si="13"/>
        <v>Yarriambiack</v>
      </c>
      <c r="K143" s="49">
        <f t="shared" si="14"/>
        <v>0</v>
      </c>
      <c r="L143" s="50">
        <f t="shared" si="15"/>
        <v>0</v>
      </c>
      <c r="M143" s="37"/>
      <c r="N143" s="37"/>
      <c r="O143" s="37"/>
      <c r="P143" s="37"/>
      <c r="Q143" s="37"/>
      <c r="Z143" s="41"/>
      <c r="AA143" s="81" t="s">
        <v>361</v>
      </c>
      <c r="AB143" s="41"/>
      <c r="AC143" s="41"/>
      <c r="AD143" s="41"/>
    </row>
    <row r="144" spans="1:30" s="31" customFormat="1">
      <c r="A144" s="44">
        <v>44</v>
      </c>
      <c r="B144" s="45" t="s">
        <v>51</v>
      </c>
      <c r="C144" s="46">
        <f>VLOOKUP(282*$A144-282+$C$4,'Data (2)'!$A$6:$H$23129,3+$E$4)</f>
        <v>56</v>
      </c>
      <c r="D144" s="46">
        <f t="shared" si="9"/>
        <v>0.30910194844621075</v>
      </c>
      <c r="E144" s="37"/>
      <c r="F144" s="47">
        <f t="shared" si="10"/>
        <v>56.000044000000003</v>
      </c>
      <c r="G144" s="48">
        <f t="shared" si="11"/>
        <v>23</v>
      </c>
      <c r="H144" s="48">
        <f t="shared" si="12"/>
        <v>72</v>
      </c>
      <c r="I144" s="48">
        <v>44</v>
      </c>
      <c r="J144" s="39" t="str">
        <f t="shared" si="13"/>
        <v>West Wimmera</v>
      </c>
      <c r="K144" s="49">
        <f t="shared" si="14"/>
        <v>0</v>
      </c>
      <c r="L144" s="50">
        <f t="shared" si="15"/>
        <v>0</v>
      </c>
      <c r="M144" s="37"/>
      <c r="N144" s="37"/>
      <c r="O144" s="37"/>
      <c r="P144" s="37"/>
      <c r="Q144" s="37"/>
      <c r="Z144" s="41"/>
      <c r="AA144" s="81" t="s">
        <v>220</v>
      </c>
      <c r="AB144" s="41"/>
      <c r="AC144" s="41"/>
      <c r="AD144" s="41"/>
    </row>
    <row r="145" spans="1:30" s="31" customFormat="1">
      <c r="A145" s="44">
        <v>45</v>
      </c>
      <c r="B145" s="45" t="s">
        <v>52</v>
      </c>
      <c r="C145" s="46">
        <f>VLOOKUP(282*$A145-282+$C$4,'Data (2)'!$A$6:$H$23129,3+$E$4)</f>
        <v>141</v>
      </c>
      <c r="D145" s="46">
        <f t="shared" si="9"/>
        <v>0.77827454876635205</v>
      </c>
      <c r="E145" s="37"/>
      <c r="F145" s="47">
        <f t="shared" si="10"/>
        <v>141.000045</v>
      </c>
      <c r="G145" s="48">
        <f t="shared" si="11"/>
        <v>14</v>
      </c>
      <c r="H145" s="48">
        <f t="shared" si="12"/>
        <v>69</v>
      </c>
      <c r="I145" s="48">
        <v>45</v>
      </c>
      <c r="J145" s="39" t="str">
        <f t="shared" si="13"/>
        <v>Wangaratta</v>
      </c>
      <c r="K145" s="49">
        <f t="shared" si="14"/>
        <v>0</v>
      </c>
      <c r="L145" s="50">
        <f t="shared" si="15"/>
        <v>0</v>
      </c>
      <c r="M145" s="37"/>
      <c r="N145" s="37"/>
      <c r="O145" s="37"/>
      <c r="P145" s="37"/>
      <c r="Q145" s="37"/>
      <c r="Z145" s="41"/>
      <c r="AA145" s="81" t="s">
        <v>221</v>
      </c>
      <c r="AB145" s="41"/>
      <c r="AC145" s="41"/>
      <c r="AD145" s="41"/>
    </row>
    <row r="146" spans="1:30" s="31" customFormat="1">
      <c r="A146" s="44">
        <v>46</v>
      </c>
      <c r="B146" s="45" t="s">
        <v>53</v>
      </c>
      <c r="C146" s="46">
        <f>VLOOKUP(282*$A146-282+$C$4,'Data (2)'!$A$6:$H$23129,3+$E$4)</f>
        <v>268</v>
      </c>
      <c r="D146" s="46">
        <f t="shared" si="9"/>
        <v>1.4792736104211512</v>
      </c>
      <c r="E146" s="37"/>
      <c r="F146" s="47">
        <f t="shared" si="10"/>
        <v>268.000046</v>
      </c>
      <c r="G146" s="48">
        <f t="shared" si="11"/>
        <v>7</v>
      </c>
      <c r="H146" s="48">
        <f t="shared" si="12"/>
        <v>68</v>
      </c>
      <c r="I146" s="48">
        <v>46</v>
      </c>
      <c r="J146" s="39" t="str">
        <f t="shared" si="13"/>
        <v>Towong</v>
      </c>
      <c r="K146" s="49">
        <f t="shared" si="14"/>
        <v>0</v>
      </c>
      <c r="L146" s="50">
        <f t="shared" si="15"/>
        <v>0</v>
      </c>
      <c r="M146" s="37"/>
      <c r="N146" s="37"/>
      <c r="O146" s="37"/>
      <c r="P146" s="37"/>
      <c r="Q146" s="37"/>
      <c r="Z146" s="41"/>
      <c r="AA146" s="81" t="s">
        <v>222</v>
      </c>
      <c r="AB146" s="41"/>
      <c r="AC146" s="41"/>
      <c r="AD146" s="41"/>
    </row>
    <row r="147" spans="1:30" s="31" customFormat="1">
      <c r="A147" s="44">
        <v>47</v>
      </c>
      <c r="B147" s="45" t="s">
        <v>54</v>
      </c>
      <c r="C147" s="46">
        <f>VLOOKUP(282*$A147-282+$C$4,'Data (2)'!$A$6:$H$23129,3+$E$4)</f>
        <v>5</v>
      </c>
      <c r="D147" s="46">
        <f t="shared" si="9"/>
        <v>2.7598388254125958E-2</v>
      </c>
      <c r="E147" s="37"/>
      <c r="F147" s="47">
        <f t="shared" si="10"/>
        <v>5.0000470000000004</v>
      </c>
      <c r="G147" s="48">
        <f t="shared" si="11"/>
        <v>40</v>
      </c>
      <c r="H147" s="48">
        <f t="shared" si="12"/>
        <v>66</v>
      </c>
      <c r="I147" s="48">
        <v>47</v>
      </c>
      <c r="J147" s="39" t="str">
        <f t="shared" si="13"/>
        <v>Surf Coast</v>
      </c>
      <c r="K147" s="49">
        <f t="shared" si="14"/>
        <v>0</v>
      </c>
      <c r="L147" s="50">
        <f t="shared" si="15"/>
        <v>0</v>
      </c>
      <c r="M147" s="37"/>
      <c r="N147" s="37"/>
      <c r="O147" s="37"/>
      <c r="P147" s="37"/>
      <c r="Q147" s="37"/>
      <c r="Z147" s="41"/>
      <c r="AA147" s="81" t="s">
        <v>223</v>
      </c>
      <c r="AB147" s="41"/>
      <c r="AC147" s="41"/>
      <c r="AD147" s="41"/>
    </row>
    <row r="148" spans="1:30" s="31" customFormat="1">
      <c r="A148" s="44">
        <v>48</v>
      </c>
      <c r="B148" s="45" t="s">
        <v>55</v>
      </c>
      <c r="C148" s="46">
        <f>VLOOKUP(282*$A148-282+$C$4,'Data (2)'!$A$6:$H$23129,3+$E$4)</f>
        <v>0</v>
      </c>
      <c r="D148" s="46">
        <f t="shared" si="9"/>
        <v>0</v>
      </c>
      <c r="E148" s="37"/>
      <c r="F148" s="47">
        <f t="shared" si="10"/>
        <v>4.8000000000000001E-5</v>
      </c>
      <c r="G148" s="48">
        <f t="shared" si="11"/>
        <v>58</v>
      </c>
      <c r="H148" s="48">
        <f t="shared" si="12"/>
        <v>65</v>
      </c>
      <c r="I148" s="48">
        <v>48</v>
      </c>
      <c r="J148" s="39" t="str">
        <f t="shared" si="13"/>
        <v>Strathbogie</v>
      </c>
      <c r="K148" s="49">
        <f t="shared" si="14"/>
        <v>0</v>
      </c>
      <c r="L148" s="50">
        <f t="shared" si="15"/>
        <v>0</v>
      </c>
      <c r="M148" s="37"/>
      <c r="N148" s="37"/>
      <c r="O148" s="37"/>
      <c r="P148" s="37"/>
      <c r="Q148" s="37"/>
      <c r="Z148" s="41"/>
      <c r="AA148" s="81" t="s">
        <v>224</v>
      </c>
      <c r="AB148" s="41"/>
      <c r="AC148" s="41"/>
      <c r="AD148" s="41"/>
    </row>
    <row r="149" spans="1:30" s="31" customFormat="1">
      <c r="A149" s="44">
        <v>49</v>
      </c>
      <c r="B149" s="45" t="s">
        <v>56</v>
      </c>
      <c r="C149" s="46">
        <f>VLOOKUP(282*$A149-282+$C$4,'Data (2)'!$A$6:$H$23129,3+$E$4)</f>
        <v>239</v>
      </c>
      <c r="D149" s="46">
        <f t="shared" si="9"/>
        <v>1.3192029585472209</v>
      </c>
      <c r="E149" s="37"/>
      <c r="F149" s="47">
        <f t="shared" si="10"/>
        <v>239.00004899999999</v>
      </c>
      <c r="G149" s="48">
        <f t="shared" si="11"/>
        <v>9</v>
      </c>
      <c r="H149" s="48">
        <f t="shared" si="12"/>
        <v>63</v>
      </c>
      <c r="I149" s="48">
        <v>49</v>
      </c>
      <c r="J149" s="39" t="str">
        <f t="shared" si="13"/>
        <v>Southern Grampians</v>
      </c>
      <c r="K149" s="49">
        <f t="shared" si="14"/>
        <v>0</v>
      </c>
      <c r="L149" s="50">
        <f t="shared" si="15"/>
        <v>0</v>
      </c>
      <c r="M149" s="37"/>
      <c r="N149" s="37"/>
      <c r="O149" s="37"/>
      <c r="P149" s="37"/>
      <c r="Q149" s="37"/>
      <c r="Z149" s="41"/>
      <c r="AA149" s="81" t="s">
        <v>225</v>
      </c>
      <c r="AB149" s="41"/>
      <c r="AC149" s="41"/>
      <c r="AD149" s="41"/>
    </row>
    <row r="150" spans="1:30" s="31" customFormat="1">
      <c r="A150" s="44">
        <v>50</v>
      </c>
      <c r="B150" s="45" t="s">
        <v>57</v>
      </c>
      <c r="C150" s="46">
        <f>VLOOKUP(282*$A150-282+$C$4,'Data (2)'!$A$6:$H$23129,3+$E$4)</f>
        <v>34</v>
      </c>
      <c r="D150" s="46">
        <f t="shared" si="9"/>
        <v>0.18766904012805652</v>
      </c>
      <c r="E150" s="37"/>
      <c r="F150" s="47">
        <f t="shared" si="10"/>
        <v>34.000050000000002</v>
      </c>
      <c r="G150" s="48">
        <f t="shared" si="11"/>
        <v>28</v>
      </c>
      <c r="H150" s="48">
        <f t="shared" si="12"/>
        <v>62</v>
      </c>
      <c r="I150" s="48">
        <v>50</v>
      </c>
      <c r="J150" s="39" t="str">
        <f t="shared" si="13"/>
        <v>South Gippsland</v>
      </c>
      <c r="K150" s="49">
        <f t="shared" si="14"/>
        <v>0</v>
      </c>
      <c r="L150" s="50">
        <f t="shared" si="15"/>
        <v>0</v>
      </c>
      <c r="M150" s="37"/>
      <c r="N150" s="37"/>
      <c r="O150" s="37"/>
      <c r="P150" s="37"/>
      <c r="Q150" s="37"/>
      <c r="Z150" s="41"/>
      <c r="AA150" s="81" t="s">
        <v>226</v>
      </c>
      <c r="AB150" s="41"/>
      <c r="AC150" s="41"/>
      <c r="AD150" s="41"/>
    </row>
    <row r="151" spans="1:30" s="31" customFormat="1">
      <c r="A151" s="44">
        <v>51</v>
      </c>
      <c r="B151" s="45" t="s">
        <v>58</v>
      </c>
      <c r="C151" s="46">
        <f>VLOOKUP(282*$A151-282+$C$4,'Data (2)'!$A$6:$H$23129,3+$E$4)</f>
        <v>0</v>
      </c>
      <c r="D151" s="46">
        <f t="shared" si="9"/>
        <v>0</v>
      </c>
      <c r="E151" s="37"/>
      <c r="F151" s="47">
        <f t="shared" si="10"/>
        <v>5.1E-5</v>
      </c>
      <c r="G151" s="48">
        <f t="shared" si="11"/>
        <v>57</v>
      </c>
      <c r="H151" s="48">
        <f t="shared" si="12"/>
        <v>60</v>
      </c>
      <c r="I151" s="48">
        <v>51</v>
      </c>
      <c r="J151" s="39" t="str">
        <f t="shared" si="13"/>
        <v>Pyrenees</v>
      </c>
      <c r="K151" s="49">
        <f t="shared" si="14"/>
        <v>0</v>
      </c>
      <c r="L151" s="50">
        <f t="shared" si="15"/>
        <v>0</v>
      </c>
      <c r="M151" s="37"/>
      <c r="N151" s="37"/>
      <c r="O151" s="37"/>
      <c r="P151" s="37"/>
      <c r="Q151" s="37"/>
      <c r="Z151" s="41"/>
      <c r="AA151" s="81" t="s">
        <v>227</v>
      </c>
      <c r="AB151" s="41"/>
      <c r="AC151" s="41"/>
      <c r="AD151" s="41"/>
    </row>
    <row r="152" spans="1:30" s="31" customFormat="1">
      <c r="A152" s="44">
        <v>52</v>
      </c>
      <c r="B152" s="45" t="s">
        <v>59</v>
      </c>
      <c r="C152" s="46">
        <f>VLOOKUP(282*$A152-282+$C$4,'Data (2)'!$A$6:$H$23129,3+$E$4)</f>
        <v>101</v>
      </c>
      <c r="D152" s="46">
        <f t="shared" si="9"/>
        <v>0.55748744273334438</v>
      </c>
      <c r="E152" s="37"/>
      <c r="F152" s="47">
        <f t="shared" si="10"/>
        <v>101.000052</v>
      </c>
      <c r="G152" s="48">
        <f t="shared" si="11"/>
        <v>16</v>
      </c>
      <c r="H152" s="48">
        <f t="shared" si="12"/>
        <v>58</v>
      </c>
      <c r="I152" s="48">
        <v>52</v>
      </c>
      <c r="J152" s="39" t="str">
        <f t="shared" si="13"/>
        <v>Northern Grampians</v>
      </c>
      <c r="K152" s="49">
        <f t="shared" si="14"/>
        <v>0</v>
      </c>
      <c r="L152" s="50">
        <f t="shared" si="15"/>
        <v>0</v>
      </c>
      <c r="M152" s="37"/>
      <c r="N152" s="37"/>
      <c r="O152" s="37"/>
      <c r="P152" s="37"/>
      <c r="Q152" s="37"/>
      <c r="Z152" s="41"/>
      <c r="AA152" s="81" t="s">
        <v>228</v>
      </c>
      <c r="AB152" s="41"/>
      <c r="AC152" s="41"/>
      <c r="AD152" s="41"/>
    </row>
    <row r="153" spans="1:30" s="31" customFormat="1">
      <c r="A153" s="44">
        <v>53</v>
      </c>
      <c r="B153" s="45" t="s">
        <v>60</v>
      </c>
      <c r="C153" s="46">
        <f>VLOOKUP(282*$A153-282+$C$4,'Data (2)'!$A$6:$H$23129,3+$E$4)</f>
        <v>23</v>
      </c>
      <c r="D153" s="46">
        <f t="shared" si="9"/>
        <v>0.1269525859689794</v>
      </c>
      <c r="E153" s="37"/>
      <c r="F153" s="47">
        <f t="shared" si="10"/>
        <v>23.000053000000001</v>
      </c>
      <c r="G153" s="48">
        <f t="shared" si="11"/>
        <v>30</v>
      </c>
      <c r="H153" s="48">
        <f t="shared" si="12"/>
        <v>57</v>
      </c>
      <c r="I153" s="48">
        <v>53</v>
      </c>
      <c r="J153" s="39" t="str">
        <f t="shared" si="13"/>
        <v>Nillumbik</v>
      </c>
      <c r="K153" s="49">
        <f t="shared" si="14"/>
        <v>0</v>
      </c>
      <c r="L153" s="50">
        <f t="shared" si="15"/>
        <v>0</v>
      </c>
      <c r="M153" s="37"/>
      <c r="N153" s="37"/>
      <c r="O153" s="37"/>
      <c r="P153" s="37"/>
      <c r="Q153" s="37"/>
      <c r="Z153" s="41"/>
      <c r="AA153" s="81" t="s">
        <v>373</v>
      </c>
      <c r="AB153" s="41"/>
      <c r="AC153" s="41"/>
      <c r="AD153" s="41"/>
    </row>
    <row r="154" spans="1:30" s="31" customFormat="1">
      <c r="A154" s="44">
        <v>54</v>
      </c>
      <c r="B154" s="45" t="s">
        <v>61</v>
      </c>
      <c r="C154" s="46">
        <f>VLOOKUP(282*$A154-282+$C$4,'Data (2)'!$A$6:$H$23129,3+$E$4)</f>
        <v>0</v>
      </c>
      <c r="D154" s="46">
        <f t="shared" si="9"/>
        <v>0</v>
      </c>
      <c r="E154" s="37"/>
      <c r="F154" s="47">
        <f t="shared" si="10"/>
        <v>5.3999999999999998E-5</v>
      </c>
      <c r="G154" s="48">
        <f t="shared" si="11"/>
        <v>56</v>
      </c>
      <c r="H154" s="48">
        <f t="shared" si="12"/>
        <v>56</v>
      </c>
      <c r="I154" s="48">
        <v>54</v>
      </c>
      <c r="J154" s="39" t="str">
        <f t="shared" si="13"/>
        <v>Murrindindi</v>
      </c>
      <c r="K154" s="49">
        <f t="shared" si="14"/>
        <v>0</v>
      </c>
      <c r="L154" s="50">
        <f t="shared" si="15"/>
        <v>0</v>
      </c>
      <c r="M154" s="37"/>
      <c r="N154" s="37"/>
      <c r="O154" s="37"/>
      <c r="P154" s="37"/>
      <c r="Q154" s="37"/>
      <c r="Z154" s="41"/>
      <c r="AA154" s="81" t="s">
        <v>229</v>
      </c>
      <c r="AB154" s="41"/>
      <c r="AC154" s="41"/>
      <c r="AD154" s="41"/>
    </row>
    <row r="155" spans="1:30" s="31" customFormat="1">
      <c r="A155" s="44">
        <v>55</v>
      </c>
      <c r="B155" s="45" t="s">
        <v>62</v>
      </c>
      <c r="C155" s="46">
        <f>VLOOKUP(282*$A155-282+$C$4,'Data (2)'!$A$6:$H$23129,3+$E$4)</f>
        <v>0</v>
      </c>
      <c r="D155" s="46">
        <f t="shared" si="9"/>
        <v>0</v>
      </c>
      <c r="E155" s="37"/>
      <c r="F155" s="47">
        <f t="shared" si="10"/>
        <v>5.4999999999999995E-5</v>
      </c>
      <c r="G155" s="48">
        <f t="shared" si="11"/>
        <v>55</v>
      </c>
      <c r="H155" s="48">
        <f t="shared" si="12"/>
        <v>55</v>
      </c>
      <c r="I155" s="48">
        <v>55</v>
      </c>
      <c r="J155" s="39" t="str">
        <f t="shared" si="13"/>
        <v>Moyne</v>
      </c>
      <c r="K155" s="49">
        <f t="shared" si="14"/>
        <v>0</v>
      </c>
      <c r="L155" s="50">
        <f t="shared" si="15"/>
        <v>0</v>
      </c>
      <c r="M155" s="37"/>
      <c r="N155" s="37"/>
      <c r="O155" s="37"/>
      <c r="P155" s="37"/>
      <c r="Q155" s="37"/>
      <c r="Z155" s="41"/>
      <c r="AA155" s="81" t="s">
        <v>230</v>
      </c>
      <c r="AB155" s="41"/>
      <c r="AC155" s="41"/>
      <c r="AD155" s="41"/>
    </row>
    <row r="156" spans="1:30" s="31" customFormat="1">
      <c r="A156" s="44">
        <v>56</v>
      </c>
      <c r="B156" s="45" t="s">
        <v>63</v>
      </c>
      <c r="C156" s="46">
        <f>VLOOKUP(282*$A156-282+$C$4,'Data (2)'!$A$6:$H$23129,3+$E$4)</f>
        <v>0</v>
      </c>
      <c r="D156" s="46">
        <f t="shared" si="9"/>
        <v>0</v>
      </c>
      <c r="E156" s="37"/>
      <c r="F156" s="47">
        <f t="shared" si="10"/>
        <v>5.5999999999999999E-5</v>
      </c>
      <c r="G156" s="48">
        <f t="shared" si="11"/>
        <v>54</v>
      </c>
      <c r="H156" s="48">
        <f t="shared" si="12"/>
        <v>54</v>
      </c>
      <c r="I156" s="48">
        <v>56</v>
      </c>
      <c r="J156" s="39" t="str">
        <f t="shared" si="13"/>
        <v>Mount Alexander</v>
      </c>
      <c r="K156" s="49">
        <f t="shared" si="14"/>
        <v>0</v>
      </c>
      <c r="L156" s="50">
        <f t="shared" si="15"/>
        <v>0</v>
      </c>
      <c r="M156" s="37"/>
      <c r="N156" s="37"/>
      <c r="O156" s="37"/>
      <c r="P156" s="37"/>
      <c r="Q156" s="37"/>
      <c r="Z156" s="41"/>
      <c r="AA156" s="81" t="s">
        <v>231</v>
      </c>
      <c r="AB156" s="41"/>
      <c r="AC156" s="41"/>
      <c r="AD156" s="41"/>
    </row>
    <row r="157" spans="1:30" s="31" customFormat="1">
      <c r="A157" s="44">
        <v>57</v>
      </c>
      <c r="B157" s="45" t="s">
        <v>64</v>
      </c>
      <c r="C157" s="46">
        <f>VLOOKUP(282*$A157-282+$C$4,'Data (2)'!$A$6:$H$23129,3+$E$4)</f>
        <v>0</v>
      </c>
      <c r="D157" s="46">
        <f t="shared" si="9"/>
        <v>0</v>
      </c>
      <c r="E157" s="37"/>
      <c r="F157" s="47">
        <f t="shared" si="10"/>
        <v>5.6999999999999996E-5</v>
      </c>
      <c r="G157" s="48">
        <f t="shared" si="11"/>
        <v>53</v>
      </c>
      <c r="H157" s="48">
        <f t="shared" si="12"/>
        <v>51</v>
      </c>
      <c r="I157" s="48">
        <v>57</v>
      </c>
      <c r="J157" s="39" t="str">
        <f t="shared" si="13"/>
        <v>Moorabool</v>
      </c>
      <c r="K157" s="49">
        <f t="shared" si="14"/>
        <v>0</v>
      </c>
      <c r="L157" s="50">
        <f t="shared" si="15"/>
        <v>0</v>
      </c>
      <c r="M157" s="37"/>
      <c r="N157" s="37"/>
      <c r="O157" s="37"/>
      <c r="P157" s="37"/>
      <c r="Q157" s="37"/>
      <c r="Z157" s="41"/>
      <c r="AA157" s="81" t="s">
        <v>232</v>
      </c>
      <c r="AB157" s="41"/>
      <c r="AC157" s="41"/>
      <c r="AD157" s="41"/>
    </row>
    <row r="158" spans="1:30" s="31" customFormat="1">
      <c r="A158" s="44">
        <v>58</v>
      </c>
      <c r="B158" s="45" t="s">
        <v>65</v>
      </c>
      <c r="C158" s="46">
        <f>VLOOKUP(282*$A158-282+$C$4,'Data (2)'!$A$6:$H$23129,3+$E$4)</f>
        <v>0</v>
      </c>
      <c r="D158" s="46">
        <f t="shared" si="9"/>
        <v>0</v>
      </c>
      <c r="E158" s="37"/>
      <c r="F158" s="47">
        <f t="shared" si="10"/>
        <v>5.8E-5</v>
      </c>
      <c r="G158" s="48">
        <f t="shared" si="11"/>
        <v>52</v>
      </c>
      <c r="H158" s="48">
        <f t="shared" si="12"/>
        <v>48</v>
      </c>
      <c r="I158" s="48">
        <v>58</v>
      </c>
      <c r="J158" s="39" t="str">
        <f t="shared" si="13"/>
        <v>Moira</v>
      </c>
      <c r="K158" s="49">
        <f t="shared" si="14"/>
        <v>0</v>
      </c>
      <c r="L158" s="50">
        <f t="shared" si="15"/>
        <v>0</v>
      </c>
      <c r="M158" s="37"/>
      <c r="N158" s="37"/>
      <c r="O158" s="37"/>
      <c r="P158" s="37"/>
      <c r="Q158" s="37"/>
      <c r="Z158" s="41"/>
      <c r="AA158" s="81" t="s">
        <v>233</v>
      </c>
      <c r="AB158" s="41"/>
      <c r="AC158" s="41"/>
      <c r="AD158" s="41"/>
    </row>
    <row r="159" spans="1:30" s="31" customFormat="1">
      <c r="A159" s="44">
        <v>59</v>
      </c>
      <c r="B159" s="45" t="s">
        <v>66</v>
      </c>
      <c r="C159" s="46">
        <f>VLOOKUP(282*$A159-282+$C$4,'Data (2)'!$A$6:$H$23129,3+$E$4)</f>
        <v>18</v>
      </c>
      <c r="D159" s="46">
        <f t="shared" si="9"/>
        <v>9.9354197714853459E-2</v>
      </c>
      <c r="E159" s="37"/>
      <c r="F159" s="47">
        <f t="shared" si="10"/>
        <v>18.000059</v>
      </c>
      <c r="G159" s="48">
        <f t="shared" si="11"/>
        <v>32</v>
      </c>
      <c r="H159" s="48">
        <f t="shared" si="12"/>
        <v>41</v>
      </c>
      <c r="I159" s="48">
        <v>59</v>
      </c>
      <c r="J159" s="39" t="str">
        <f t="shared" si="13"/>
        <v>Mansfield</v>
      </c>
      <c r="K159" s="49">
        <f t="shared" si="14"/>
        <v>0</v>
      </c>
      <c r="L159" s="50">
        <f t="shared" si="15"/>
        <v>0</v>
      </c>
      <c r="M159" s="37"/>
      <c r="N159" s="37"/>
      <c r="O159" s="37"/>
      <c r="P159" s="37"/>
      <c r="Q159" s="37"/>
      <c r="Z159" s="41"/>
      <c r="AA159" s="81" t="s">
        <v>362</v>
      </c>
      <c r="AB159" s="41"/>
      <c r="AC159" s="41"/>
      <c r="AD159" s="41"/>
    </row>
    <row r="160" spans="1:30" s="31" customFormat="1">
      <c r="A160" s="44">
        <v>60</v>
      </c>
      <c r="B160" s="45" t="s">
        <v>67</v>
      </c>
      <c r="C160" s="46">
        <f>VLOOKUP(282*$A160-282+$C$4,'Data (2)'!$A$6:$H$23129,3+$E$4)</f>
        <v>0</v>
      </c>
      <c r="D160" s="46">
        <f t="shared" si="9"/>
        <v>0</v>
      </c>
      <c r="E160" s="37"/>
      <c r="F160" s="47">
        <f t="shared" si="10"/>
        <v>5.9999999999999995E-5</v>
      </c>
      <c r="G160" s="48">
        <f t="shared" si="11"/>
        <v>51</v>
      </c>
      <c r="H160" s="48">
        <f t="shared" si="12"/>
        <v>39</v>
      </c>
      <c r="I160" s="48">
        <v>60</v>
      </c>
      <c r="J160" s="39" t="str">
        <f t="shared" si="13"/>
        <v>Macedon Ranges</v>
      </c>
      <c r="K160" s="49">
        <f t="shared" si="14"/>
        <v>0</v>
      </c>
      <c r="L160" s="50">
        <f t="shared" si="15"/>
        <v>0</v>
      </c>
      <c r="M160" s="37"/>
      <c r="N160" s="37"/>
      <c r="O160" s="37"/>
      <c r="P160" s="37"/>
      <c r="Q160" s="37"/>
      <c r="Z160" s="41"/>
      <c r="AA160" s="81" t="s">
        <v>234</v>
      </c>
      <c r="AB160" s="41"/>
      <c r="AC160" s="41"/>
      <c r="AD160" s="41"/>
    </row>
    <row r="161" spans="1:30" s="31" customFormat="1">
      <c r="A161" s="44">
        <v>61</v>
      </c>
      <c r="B161" s="45" t="s">
        <v>68</v>
      </c>
      <c r="C161" s="46">
        <f>VLOOKUP(282*$A161-282+$C$4,'Data (2)'!$A$6:$H$23129,3+$E$4)</f>
        <v>5</v>
      </c>
      <c r="D161" s="46">
        <f t="shared" si="9"/>
        <v>2.7598388254125958E-2</v>
      </c>
      <c r="E161" s="37"/>
      <c r="F161" s="47">
        <f t="shared" si="10"/>
        <v>5.0000609999999996</v>
      </c>
      <c r="G161" s="48">
        <f t="shared" si="11"/>
        <v>39</v>
      </c>
      <c r="H161" s="48">
        <f t="shared" si="12"/>
        <v>38</v>
      </c>
      <c r="I161" s="48">
        <v>61</v>
      </c>
      <c r="J161" s="39" t="str">
        <f t="shared" si="13"/>
        <v>Loddon</v>
      </c>
      <c r="K161" s="49">
        <f t="shared" si="14"/>
        <v>0</v>
      </c>
      <c r="L161" s="50">
        <f t="shared" si="15"/>
        <v>0</v>
      </c>
      <c r="M161" s="37"/>
      <c r="N161" s="37"/>
      <c r="O161" s="37"/>
      <c r="P161" s="37"/>
      <c r="Q161" s="37"/>
      <c r="Z161" s="41"/>
      <c r="AA161" s="81" t="s">
        <v>235</v>
      </c>
      <c r="AB161" s="41"/>
      <c r="AC161" s="41"/>
      <c r="AD161" s="41"/>
    </row>
    <row r="162" spans="1:30" s="31" customFormat="1">
      <c r="A162" s="44">
        <v>62</v>
      </c>
      <c r="B162" s="45" t="s">
        <v>69</v>
      </c>
      <c r="C162" s="46">
        <f>VLOOKUP(282*$A162-282+$C$4,'Data (2)'!$A$6:$H$23129,3+$E$4)</f>
        <v>0</v>
      </c>
      <c r="D162" s="46">
        <f t="shared" si="9"/>
        <v>0</v>
      </c>
      <c r="E162" s="37"/>
      <c r="F162" s="47">
        <f t="shared" si="10"/>
        <v>6.2000000000000003E-5</v>
      </c>
      <c r="G162" s="48">
        <f t="shared" si="11"/>
        <v>50</v>
      </c>
      <c r="H162" s="48">
        <f t="shared" si="12"/>
        <v>37</v>
      </c>
      <c r="I162" s="48">
        <v>62</v>
      </c>
      <c r="J162" s="39" t="str">
        <f t="shared" si="13"/>
        <v>Latrobe</v>
      </c>
      <c r="K162" s="49">
        <f t="shared" si="14"/>
        <v>0</v>
      </c>
      <c r="L162" s="50">
        <f t="shared" si="15"/>
        <v>0</v>
      </c>
      <c r="M162" s="37"/>
      <c r="N162" s="37"/>
      <c r="O162" s="37"/>
      <c r="P162" s="37"/>
      <c r="Q162" s="37"/>
      <c r="Z162" s="41"/>
      <c r="AA162" s="81" t="s">
        <v>236</v>
      </c>
      <c r="AB162" s="41"/>
      <c r="AC162" s="41"/>
      <c r="AD162" s="41"/>
    </row>
    <row r="163" spans="1:30" s="31" customFormat="1">
      <c r="A163" s="44">
        <v>63</v>
      </c>
      <c r="B163" s="45" t="s">
        <v>70</v>
      </c>
      <c r="C163" s="46">
        <f>VLOOKUP(282*$A163-282+$C$4,'Data (2)'!$A$6:$H$23129,3+$E$4)</f>
        <v>0</v>
      </c>
      <c r="D163" s="46">
        <f t="shared" si="9"/>
        <v>0</v>
      </c>
      <c r="E163" s="37"/>
      <c r="F163" s="47">
        <f t="shared" si="10"/>
        <v>6.3E-5</v>
      </c>
      <c r="G163" s="48">
        <f t="shared" si="11"/>
        <v>49</v>
      </c>
      <c r="H163" s="48">
        <f t="shared" si="12"/>
        <v>34</v>
      </c>
      <c r="I163" s="48">
        <v>63</v>
      </c>
      <c r="J163" s="39" t="str">
        <f t="shared" si="13"/>
        <v>Indigo</v>
      </c>
      <c r="K163" s="49">
        <f t="shared" si="14"/>
        <v>0</v>
      </c>
      <c r="L163" s="50">
        <f t="shared" si="15"/>
        <v>0</v>
      </c>
      <c r="M163" s="37"/>
      <c r="N163" s="37"/>
      <c r="O163" s="37"/>
      <c r="P163" s="37"/>
      <c r="Q163" s="37"/>
      <c r="Z163" s="41"/>
      <c r="AA163" s="81" t="s">
        <v>237</v>
      </c>
      <c r="AB163" s="41"/>
      <c r="AC163" s="41"/>
      <c r="AD163" s="41"/>
    </row>
    <row r="164" spans="1:30" s="31" customFormat="1">
      <c r="A164" s="44">
        <v>64</v>
      </c>
      <c r="B164" s="45" t="s">
        <v>71</v>
      </c>
      <c r="C164" s="46">
        <f>VLOOKUP(282*$A164-282+$C$4,'Data (2)'!$A$6:$H$23129,3+$E$4)</f>
        <v>34</v>
      </c>
      <c r="D164" s="46">
        <f t="shared" si="9"/>
        <v>0.18766904012805652</v>
      </c>
      <c r="E164" s="37"/>
      <c r="F164" s="47">
        <f t="shared" si="10"/>
        <v>34.000064000000002</v>
      </c>
      <c r="G164" s="48">
        <f t="shared" si="11"/>
        <v>27</v>
      </c>
      <c r="H164" s="48">
        <f t="shared" si="12"/>
        <v>32</v>
      </c>
      <c r="I164" s="48">
        <v>64</v>
      </c>
      <c r="J164" s="39" t="str">
        <f t="shared" si="13"/>
        <v>Horsham</v>
      </c>
      <c r="K164" s="49">
        <f t="shared" si="14"/>
        <v>0</v>
      </c>
      <c r="L164" s="50">
        <f t="shared" si="15"/>
        <v>0</v>
      </c>
      <c r="M164" s="37"/>
      <c r="N164" s="37"/>
      <c r="O164" s="37"/>
      <c r="P164" s="37"/>
      <c r="Q164" s="37"/>
      <c r="Z164" s="41"/>
      <c r="AA164" s="81" t="s">
        <v>238</v>
      </c>
      <c r="AB164" s="41"/>
      <c r="AC164" s="41"/>
      <c r="AD164" s="41"/>
    </row>
    <row r="165" spans="1:30" s="31" customFormat="1">
      <c r="A165" s="44">
        <v>65</v>
      </c>
      <c r="B165" s="45" t="s">
        <v>72</v>
      </c>
      <c r="C165" s="46">
        <f>VLOOKUP(282*$A165-282+$C$4,'Data (2)'!$A$6:$H$23129,3+$E$4)</f>
        <v>0</v>
      </c>
      <c r="D165" s="46">
        <f t="shared" si="9"/>
        <v>0</v>
      </c>
      <c r="E165" s="37"/>
      <c r="F165" s="47">
        <f t="shared" si="10"/>
        <v>6.4999999999999994E-5</v>
      </c>
      <c r="G165" s="48">
        <f t="shared" si="11"/>
        <v>48</v>
      </c>
      <c r="H165" s="48">
        <f t="shared" si="12"/>
        <v>30</v>
      </c>
      <c r="I165" s="48">
        <v>65</v>
      </c>
      <c r="J165" s="39" t="str">
        <f t="shared" si="13"/>
        <v>Hindmarsh</v>
      </c>
      <c r="K165" s="49">
        <f t="shared" si="14"/>
        <v>0</v>
      </c>
      <c r="L165" s="50">
        <f t="shared" si="15"/>
        <v>0</v>
      </c>
      <c r="M165" s="37"/>
      <c r="N165" s="37"/>
      <c r="O165" s="37"/>
      <c r="P165" s="37"/>
      <c r="Q165" s="37"/>
      <c r="Z165" s="41"/>
      <c r="AA165" s="81" t="s">
        <v>239</v>
      </c>
      <c r="AB165" s="41"/>
      <c r="AC165" s="41"/>
      <c r="AD165" s="41"/>
    </row>
    <row r="166" spans="1:30" s="31" customFormat="1">
      <c r="A166" s="44">
        <v>66</v>
      </c>
      <c r="B166" s="45" t="s">
        <v>73</v>
      </c>
      <c r="C166" s="46">
        <f>VLOOKUP(282*$A166-282+$C$4,'Data (2)'!$A$6:$H$23129,3+$E$4)</f>
        <v>0</v>
      </c>
      <c r="D166" s="46">
        <f t="shared" ref="D166:D182" si="16">C166/C$182*100</f>
        <v>0</v>
      </c>
      <c r="E166" s="37"/>
      <c r="F166" s="47">
        <f t="shared" ref="F166:F179" si="17">C166+A166*0.000001</f>
        <v>6.5999999999999992E-5</v>
      </c>
      <c r="G166" s="48">
        <f t="shared" ref="G166:G179" si="18">RANK(F166,F$101:F$179)</f>
        <v>47</v>
      </c>
      <c r="H166" s="48">
        <f t="shared" ref="H166:H179" si="19">MATCH(I166,G$101:G$179,0)</f>
        <v>29</v>
      </c>
      <c r="I166" s="48">
        <v>66</v>
      </c>
      <c r="J166" s="39" t="str">
        <f t="shared" ref="J166:J179" si="20">VLOOKUP(H166,$A$101:$D$179,2)</f>
        <v>Hepburn</v>
      </c>
      <c r="K166" s="49">
        <f t="shared" ref="K166:K179" si="21">VLOOKUP(H166,$A$101:$D$179,3)</f>
        <v>0</v>
      </c>
      <c r="L166" s="50">
        <f t="shared" ref="L166:L179" si="22">VLOOKUP(H166,$A$101:$D$179,4)</f>
        <v>0</v>
      </c>
      <c r="M166" s="37"/>
      <c r="N166" s="37"/>
      <c r="O166" s="37"/>
      <c r="P166" s="37"/>
      <c r="Q166" s="37"/>
      <c r="Z166" s="41"/>
      <c r="AA166" s="81" t="s">
        <v>374</v>
      </c>
      <c r="AB166" s="41"/>
      <c r="AC166" s="41"/>
      <c r="AD166" s="41"/>
    </row>
    <row r="167" spans="1:30" s="31" customFormat="1">
      <c r="A167" s="44">
        <v>67</v>
      </c>
      <c r="B167" s="45" t="s">
        <v>74</v>
      </c>
      <c r="C167" s="46">
        <f>VLOOKUP(282*$A167-282+$C$4,'Data (2)'!$A$6:$H$23129,3+$E$4)</f>
        <v>148</v>
      </c>
      <c r="D167" s="46">
        <f t="shared" si="16"/>
        <v>0.81691229232212836</v>
      </c>
      <c r="E167" s="37"/>
      <c r="F167" s="47">
        <f t="shared" si="17"/>
        <v>148.000067</v>
      </c>
      <c r="G167" s="48">
        <f t="shared" si="18"/>
        <v>13</v>
      </c>
      <c r="H167" s="48">
        <f t="shared" si="19"/>
        <v>24</v>
      </c>
      <c r="I167" s="48">
        <v>67</v>
      </c>
      <c r="J167" s="39" t="str">
        <f t="shared" si="20"/>
        <v>Golden Plains</v>
      </c>
      <c r="K167" s="49">
        <f t="shared" si="21"/>
        <v>0</v>
      </c>
      <c r="L167" s="50">
        <f t="shared" si="22"/>
        <v>0</v>
      </c>
      <c r="M167" s="37"/>
      <c r="N167" s="37"/>
      <c r="O167" s="37"/>
      <c r="P167" s="37"/>
      <c r="Q167" s="37"/>
      <c r="Z167" s="41"/>
      <c r="AA167" s="81" t="s">
        <v>240</v>
      </c>
      <c r="AB167" s="41"/>
      <c r="AC167" s="41"/>
      <c r="AD167" s="41"/>
    </row>
    <row r="168" spans="1:30" s="31" customFormat="1">
      <c r="A168" s="44">
        <v>68</v>
      </c>
      <c r="B168" s="45" t="s">
        <v>75</v>
      </c>
      <c r="C168" s="46">
        <f>VLOOKUP(282*$A168-282+$C$4,'Data (2)'!$A$6:$H$23129,3+$E$4)</f>
        <v>0</v>
      </c>
      <c r="D168" s="46">
        <f t="shared" si="16"/>
        <v>0</v>
      </c>
      <c r="E168" s="37"/>
      <c r="F168" s="47">
        <f t="shared" si="17"/>
        <v>6.7999999999999999E-5</v>
      </c>
      <c r="G168" s="48">
        <f t="shared" si="18"/>
        <v>46</v>
      </c>
      <c r="H168" s="48">
        <f t="shared" si="19"/>
        <v>23</v>
      </c>
      <c r="I168" s="48">
        <v>68</v>
      </c>
      <c r="J168" s="39" t="str">
        <f t="shared" si="20"/>
        <v>Glenelg</v>
      </c>
      <c r="K168" s="49">
        <f t="shared" si="21"/>
        <v>0</v>
      </c>
      <c r="L168" s="50">
        <f t="shared" si="22"/>
        <v>0</v>
      </c>
      <c r="M168" s="37"/>
      <c r="N168" s="37"/>
      <c r="O168" s="37"/>
      <c r="P168" s="37"/>
      <c r="Q168" s="37"/>
      <c r="Z168" s="41"/>
      <c r="AA168" s="81" t="s">
        <v>241</v>
      </c>
      <c r="AB168" s="41"/>
      <c r="AC168" s="41"/>
      <c r="AD168" s="41"/>
    </row>
    <row r="169" spans="1:30" s="31" customFormat="1">
      <c r="A169" s="44">
        <v>69</v>
      </c>
      <c r="B169" s="45" t="s">
        <v>76</v>
      </c>
      <c r="C169" s="46">
        <f>VLOOKUP(282*$A169-282+$C$4,'Data (2)'!$A$6:$H$23129,3+$E$4)</f>
        <v>0</v>
      </c>
      <c r="D169" s="46">
        <f t="shared" si="16"/>
        <v>0</v>
      </c>
      <c r="E169" s="37"/>
      <c r="F169" s="47">
        <f t="shared" si="17"/>
        <v>6.8999999999999997E-5</v>
      </c>
      <c r="G169" s="48">
        <f t="shared" si="18"/>
        <v>45</v>
      </c>
      <c r="H169" s="48">
        <f t="shared" si="19"/>
        <v>21</v>
      </c>
      <c r="I169" s="48">
        <v>69</v>
      </c>
      <c r="J169" s="39" t="str">
        <f t="shared" si="20"/>
        <v>Gannawarra</v>
      </c>
      <c r="K169" s="49">
        <f t="shared" si="21"/>
        <v>0</v>
      </c>
      <c r="L169" s="50">
        <f t="shared" si="22"/>
        <v>0</v>
      </c>
      <c r="M169" s="37"/>
      <c r="N169" s="37"/>
      <c r="O169" s="37"/>
      <c r="P169" s="37"/>
      <c r="Q169" s="37"/>
      <c r="Z169" s="41"/>
      <c r="AA169" s="81" t="s">
        <v>382</v>
      </c>
      <c r="AB169" s="41"/>
      <c r="AC169" s="41"/>
      <c r="AD169" s="41"/>
    </row>
    <row r="170" spans="1:30" s="31" customFormat="1">
      <c r="A170" s="44">
        <v>70</v>
      </c>
      <c r="B170" s="45" t="s">
        <v>77</v>
      </c>
      <c r="C170" s="46">
        <f>VLOOKUP(282*$A170-282+$C$4,'Data (2)'!$A$6:$H$23129,3+$E$4)</f>
        <v>3</v>
      </c>
      <c r="D170" s="46">
        <f t="shared" si="16"/>
        <v>1.6559032952475575E-2</v>
      </c>
      <c r="E170" s="37"/>
      <c r="F170" s="47">
        <f t="shared" si="17"/>
        <v>3.00007</v>
      </c>
      <c r="G170" s="48">
        <f t="shared" si="18"/>
        <v>42</v>
      </c>
      <c r="H170" s="48">
        <f t="shared" si="19"/>
        <v>19</v>
      </c>
      <c r="I170" s="48">
        <v>70</v>
      </c>
      <c r="J170" s="39" t="str">
        <f t="shared" si="20"/>
        <v>East Gippsland</v>
      </c>
      <c r="K170" s="49">
        <f t="shared" si="21"/>
        <v>0</v>
      </c>
      <c r="L170" s="50">
        <f t="shared" si="22"/>
        <v>0</v>
      </c>
      <c r="M170" s="37"/>
      <c r="N170" s="37"/>
      <c r="O170" s="37"/>
      <c r="P170" s="37"/>
      <c r="Q170" s="37"/>
      <c r="Z170" s="41"/>
      <c r="AA170" s="81" t="s">
        <v>242</v>
      </c>
      <c r="AB170" s="41"/>
      <c r="AC170" s="41"/>
      <c r="AD170" s="41"/>
    </row>
    <row r="171" spans="1:30" s="31" customFormat="1">
      <c r="A171" s="44">
        <v>71</v>
      </c>
      <c r="B171" s="45" t="s">
        <v>78</v>
      </c>
      <c r="C171" s="46">
        <f>VLOOKUP(282*$A171-282+$C$4,'Data (2)'!$A$6:$H$23129,3+$E$4)</f>
        <v>4</v>
      </c>
      <c r="D171" s="46">
        <f t="shared" si="16"/>
        <v>2.2078710603300765E-2</v>
      </c>
      <c r="E171" s="37"/>
      <c r="F171" s="47">
        <f t="shared" si="17"/>
        <v>4.0000710000000002</v>
      </c>
      <c r="G171" s="48">
        <f t="shared" si="18"/>
        <v>41</v>
      </c>
      <c r="H171" s="48">
        <f t="shared" si="19"/>
        <v>17</v>
      </c>
      <c r="I171" s="48">
        <v>71</v>
      </c>
      <c r="J171" s="39" t="str">
        <f t="shared" si="20"/>
        <v>Corangamite</v>
      </c>
      <c r="K171" s="49">
        <f t="shared" si="21"/>
        <v>0</v>
      </c>
      <c r="L171" s="50">
        <f t="shared" si="22"/>
        <v>0</v>
      </c>
      <c r="M171" s="37"/>
      <c r="N171" s="37"/>
      <c r="O171" s="37"/>
      <c r="P171" s="37"/>
      <c r="Q171" s="37"/>
      <c r="Z171" s="41"/>
      <c r="AA171" s="81" t="s">
        <v>243</v>
      </c>
      <c r="AB171" s="41"/>
      <c r="AC171" s="41"/>
      <c r="AD171" s="41"/>
    </row>
    <row r="172" spans="1:30" s="31" customFormat="1">
      <c r="A172" s="44">
        <v>72</v>
      </c>
      <c r="B172" s="45" t="s">
        <v>79</v>
      </c>
      <c r="C172" s="46">
        <f>VLOOKUP(282*$A172-282+$C$4,'Data (2)'!$A$6:$H$23129,3+$E$4)</f>
        <v>0</v>
      </c>
      <c r="D172" s="46">
        <f t="shared" si="16"/>
        <v>0</v>
      </c>
      <c r="E172" s="37"/>
      <c r="F172" s="47">
        <f t="shared" si="17"/>
        <v>7.2000000000000002E-5</v>
      </c>
      <c r="G172" s="48">
        <f t="shared" si="18"/>
        <v>44</v>
      </c>
      <c r="H172" s="48">
        <f t="shared" si="19"/>
        <v>15</v>
      </c>
      <c r="I172" s="48">
        <v>72</v>
      </c>
      <c r="J172" s="39" t="str">
        <f t="shared" si="20"/>
        <v>Central Goldfields</v>
      </c>
      <c r="K172" s="49">
        <f t="shared" si="21"/>
        <v>0</v>
      </c>
      <c r="L172" s="50">
        <f t="shared" si="22"/>
        <v>0</v>
      </c>
      <c r="M172" s="37"/>
      <c r="N172" s="37"/>
      <c r="O172" s="37"/>
      <c r="P172" s="37"/>
      <c r="Q172" s="37"/>
      <c r="Z172" s="41"/>
      <c r="AA172" s="81" t="s">
        <v>244</v>
      </c>
      <c r="AB172" s="41"/>
      <c r="AC172" s="41"/>
      <c r="AD172" s="41"/>
    </row>
    <row r="173" spans="1:30" s="31" customFormat="1">
      <c r="A173" s="44">
        <v>73</v>
      </c>
      <c r="B173" s="45" t="s">
        <v>80</v>
      </c>
      <c r="C173" s="46">
        <f>VLOOKUP(282*$A173-282+$C$4,'Data (2)'!$A$6:$H$23129,3+$E$4)</f>
        <v>69</v>
      </c>
      <c r="D173" s="46">
        <f t="shared" si="16"/>
        <v>0.38085775790693821</v>
      </c>
      <c r="E173" s="37"/>
      <c r="F173" s="47">
        <f t="shared" si="17"/>
        <v>69.000073</v>
      </c>
      <c r="G173" s="48">
        <f t="shared" si="18"/>
        <v>20</v>
      </c>
      <c r="H173" s="48">
        <f t="shared" si="19"/>
        <v>12</v>
      </c>
      <c r="I173" s="48">
        <v>73</v>
      </c>
      <c r="J173" s="39" t="str">
        <f t="shared" si="20"/>
        <v>Campaspe</v>
      </c>
      <c r="K173" s="49">
        <f t="shared" si="21"/>
        <v>0</v>
      </c>
      <c r="L173" s="50">
        <f t="shared" si="22"/>
        <v>0</v>
      </c>
      <c r="M173" s="37"/>
      <c r="N173" s="37"/>
      <c r="O173" s="37"/>
      <c r="P173" s="37"/>
      <c r="Q173" s="37"/>
      <c r="Z173" s="41"/>
      <c r="AA173" s="81" t="s">
        <v>245</v>
      </c>
      <c r="AB173" s="41"/>
      <c r="AC173" s="41"/>
      <c r="AD173" s="41"/>
    </row>
    <row r="174" spans="1:30" s="31" customFormat="1">
      <c r="A174" s="44">
        <v>74</v>
      </c>
      <c r="B174" s="45" t="s">
        <v>81</v>
      </c>
      <c r="C174" s="46">
        <f>VLOOKUP(282*$A174-282+$C$4,'Data (2)'!$A$6:$H$23129,3+$E$4)</f>
        <v>265</v>
      </c>
      <c r="D174" s="46">
        <f t="shared" si="16"/>
        <v>1.4627145774686758</v>
      </c>
      <c r="E174" s="37"/>
      <c r="F174" s="47">
        <f t="shared" si="17"/>
        <v>265.00007399999998</v>
      </c>
      <c r="G174" s="48">
        <f t="shared" si="18"/>
        <v>8</v>
      </c>
      <c r="H174" s="48">
        <f t="shared" si="19"/>
        <v>11</v>
      </c>
      <c r="I174" s="48">
        <v>74</v>
      </c>
      <c r="J174" s="39" t="str">
        <f t="shared" si="20"/>
        <v>Buloke</v>
      </c>
      <c r="K174" s="49">
        <f t="shared" si="21"/>
        <v>0</v>
      </c>
      <c r="L174" s="50">
        <f t="shared" si="22"/>
        <v>0</v>
      </c>
      <c r="M174" s="37"/>
      <c r="N174" s="37"/>
      <c r="O174" s="37"/>
      <c r="P174" s="37"/>
      <c r="Q174" s="37"/>
      <c r="Z174" s="41"/>
      <c r="AA174" s="81" t="s">
        <v>246</v>
      </c>
      <c r="AB174" s="41"/>
      <c r="AC174" s="41"/>
      <c r="AD174" s="41"/>
    </row>
    <row r="175" spans="1:30" s="31" customFormat="1">
      <c r="A175" s="44">
        <v>75</v>
      </c>
      <c r="B175" s="45" t="s">
        <v>82</v>
      </c>
      <c r="C175" s="46">
        <f>VLOOKUP(282*$A175-282+$C$4,'Data (2)'!$A$6:$H$23129,3+$E$4)</f>
        <v>6</v>
      </c>
      <c r="D175" s="46">
        <f t="shared" si="16"/>
        <v>3.3118065904951151E-2</v>
      </c>
      <c r="E175" s="37"/>
      <c r="F175" s="47">
        <f t="shared" si="17"/>
        <v>6.0000749999999998</v>
      </c>
      <c r="G175" s="48">
        <f t="shared" si="18"/>
        <v>37</v>
      </c>
      <c r="H175" s="48">
        <f t="shared" si="19"/>
        <v>8</v>
      </c>
      <c r="I175" s="48">
        <v>75</v>
      </c>
      <c r="J175" s="39" t="str">
        <f t="shared" si="20"/>
        <v>Benalla</v>
      </c>
      <c r="K175" s="49">
        <f t="shared" si="21"/>
        <v>0</v>
      </c>
      <c r="L175" s="50">
        <f t="shared" si="22"/>
        <v>0</v>
      </c>
      <c r="M175" s="37"/>
      <c r="N175" s="37"/>
      <c r="O175" s="37"/>
      <c r="P175" s="37"/>
      <c r="Q175" s="37"/>
      <c r="Z175" s="41"/>
      <c r="AA175" s="81" t="s">
        <v>247</v>
      </c>
      <c r="AB175" s="41"/>
      <c r="AC175" s="41"/>
      <c r="AD175" s="41"/>
    </row>
    <row r="176" spans="1:30" s="31" customFormat="1">
      <c r="A176" s="44">
        <v>76</v>
      </c>
      <c r="B176" s="45" t="s">
        <v>83</v>
      </c>
      <c r="C176" s="46">
        <f>VLOOKUP(282*$A176-282+$C$4,'Data (2)'!$A$6:$H$23129,3+$E$4)</f>
        <v>212</v>
      </c>
      <c r="D176" s="46">
        <f t="shared" si="16"/>
        <v>1.1701716619749407</v>
      </c>
      <c r="E176" s="37"/>
      <c r="F176" s="47">
        <f t="shared" si="17"/>
        <v>212.00007600000001</v>
      </c>
      <c r="G176" s="48">
        <f t="shared" si="18"/>
        <v>11</v>
      </c>
      <c r="H176" s="48">
        <f t="shared" si="19"/>
        <v>6</v>
      </c>
      <c r="I176" s="48">
        <v>76</v>
      </c>
      <c r="J176" s="39" t="str">
        <f t="shared" si="20"/>
        <v>Baw Baw</v>
      </c>
      <c r="K176" s="49">
        <f t="shared" si="21"/>
        <v>0</v>
      </c>
      <c r="L176" s="50">
        <f t="shared" si="22"/>
        <v>0</v>
      </c>
      <c r="M176" s="37"/>
      <c r="N176" s="37"/>
      <c r="O176" s="37"/>
      <c r="P176" s="37"/>
      <c r="Q176" s="37"/>
      <c r="Z176" s="41"/>
      <c r="AA176" s="81" t="s">
        <v>248</v>
      </c>
      <c r="AB176" s="41"/>
      <c r="AC176" s="41"/>
      <c r="AD176" s="41"/>
    </row>
    <row r="177" spans="1:30" s="31" customFormat="1">
      <c r="A177" s="44">
        <v>77</v>
      </c>
      <c r="B177" s="45" t="s">
        <v>84</v>
      </c>
      <c r="C177" s="46">
        <f>VLOOKUP(282*$A177-282+$C$4,'Data (2)'!$A$6:$H$23129,3+$E$4)</f>
        <v>57</v>
      </c>
      <c r="D177" s="46">
        <f t="shared" si="16"/>
        <v>0.31462162609703592</v>
      </c>
      <c r="E177" s="37"/>
      <c r="F177" s="47">
        <f t="shared" si="17"/>
        <v>57.000076999999997</v>
      </c>
      <c r="G177" s="48">
        <f t="shared" si="18"/>
        <v>22</v>
      </c>
      <c r="H177" s="48">
        <f t="shared" si="19"/>
        <v>5</v>
      </c>
      <c r="I177" s="48">
        <v>77</v>
      </c>
      <c r="J177" s="39" t="str">
        <f t="shared" si="20"/>
        <v>Bass Coast</v>
      </c>
      <c r="K177" s="49">
        <f t="shared" si="21"/>
        <v>0</v>
      </c>
      <c r="L177" s="50">
        <f t="shared" si="22"/>
        <v>0</v>
      </c>
      <c r="M177" s="37"/>
      <c r="N177" s="37"/>
      <c r="O177" s="37"/>
      <c r="P177" s="37"/>
      <c r="Q177" s="37"/>
      <c r="Z177" s="41"/>
      <c r="AA177" s="81" t="s">
        <v>249</v>
      </c>
      <c r="AB177" s="41"/>
      <c r="AC177" s="41"/>
      <c r="AD177" s="41"/>
    </row>
    <row r="178" spans="1:30" s="31" customFormat="1">
      <c r="A178" s="44">
        <v>78</v>
      </c>
      <c r="B178" s="45" t="s">
        <v>85</v>
      </c>
      <c r="C178" s="46">
        <f>VLOOKUP(282*$A178-282+$C$4,'Data (2)'!$A$6:$H$23129,3+$E$4)</f>
        <v>5</v>
      </c>
      <c r="D178" s="46">
        <f t="shared" si="16"/>
        <v>2.7598388254125958E-2</v>
      </c>
      <c r="E178" s="37"/>
      <c r="F178" s="47">
        <f t="shared" si="17"/>
        <v>5.0000780000000002</v>
      </c>
      <c r="G178" s="48">
        <f t="shared" si="18"/>
        <v>38</v>
      </c>
      <c r="H178" s="48">
        <f t="shared" si="19"/>
        <v>2</v>
      </c>
      <c r="I178" s="48">
        <v>78</v>
      </c>
      <c r="J178" s="39" t="str">
        <f t="shared" si="20"/>
        <v>Ararat</v>
      </c>
      <c r="K178" s="49">
        <f t="shared" si="21"/>
        <v>0</v>
      </c>
      <c r="L178" s="50">
        <f t="shared" si="22"/>
        <v>0</v>
      </c>
      <c r="M178" s="37"/>
      <c r="N178" s="37"/>
      <c r="O178" s="37"/>
      <c r="P178" s="37"/>
      <c r="Q178" s="37"/>
      <c r="Z178" s="41"/>
      <c r="AA178" s="81" t="s">
        <v>250</v>
      </c>
      <c r="AB178" s="41"/>
      <c r="AC178" s="41"/>
      <c r="AD178" s="41"/>
    </row>
    <row r="179" spans="1:30" s="31" customFormat="1">
      <c r="A179" s="44">
        <v>79</v>
      </c>
      <c r="B179" s="45" t="s">
        <v>86</v>
      </c>
      <c r="C179" s="46">
        <f>VLOOKUP(282*$A179-282+$C$4,'Data (2)'!$A$6:$H$23129,3+$E$4)</f>
        <v>0</v>
      </c>
      <c r="D179" s="46">
        <f t="shared" si="16"/>
        <v>0</v>
      </c>
      <c r="E179" s="37"/>
      <c r="F179" s="47">
        <f t="shared" si="17"/>
        <v>7.8999999999999996E-5</v>
      </c>
      <c r="G179" s="48">
        <f t="shared" si="18"/>
        <v>43</v>
      </c>
      <c r="H179" s="48">
        <f t="shared" si="19"/>
        <v>1</v>
      </c>
      <c r="I179" s="48">
        <v>79</v>
      </c>
      <c r="J179" s="39" t="str">
        <f t="shared" si="20"/>
        <v>Alpine</v>
      </c>
      <c r="K179" s="49">
        <f t="shared" si="21"/>
        <v>0</v>
      </c>
      <c r="L179" s="50">
        <f t="shared" si="22"/>
        <v>0</v>
      </c>
      <c r="M179" s="37"/>
      <c r="N179" s="37"/>
      <c r="O179" s="37"/>
      <c r="P179" s="37"/>
      <c r="Q179" s="37"/>
      <c r="Z179" s="41"/>
      <c r="AA179" s="81" t="s">
        <v>251</v>
      </c>
      <c r="AB179" s="41"/>
      <c r="AC179" s="41"/>
      <c r="AD179" s="41"/>
    </row>
    <row r="180" spans="1:30" s="31" customFormat="1">
      <c r="A180" s="44">
        <v>80</v>
      </c>
      <c r="B180" s="45" t="s">
        <v>87</v>
      </c>
      <c r="C180" s="46">
        <f>VLOOKUP(282*$A180-282+$C$4,'Data (2)'!$A$6:$H$23129,3+$E$4)</f>
        <v>0</v>
      </c>
      <c r="D180" s="46">
        <f t="shared" si="16"/>
        <v>0</v>
      </c>
      <c r="E180" s="37"/>
      <c r="F180" s="47"/>
      <c r="G180" s="37"/>
      <c r="H180" s="37"/>
      <c r="I180" s="37"/>
      <c r="J180" s="39"/>
      <c r="K180" s="37"/>
      <c r="L180" s="37"/>
      <c r="M180" s="37"/>
      <c r="N180" s="37"/>
      <c r="O180" s="37"/>
      <c r="P180" s="37"/>
      <c r="Q180" s="37"/>
      <c r="Z180" s="41"/>
      <c r="AA180" s="81" t="s">
        <v>252</v>
      </c>
      <c r="AB180" s="41"/>
      <c r="AC180" s="41"/>
      <c r="AD180" s="41"/>
    </row>
    <row r="181" spans="1:30" s="31" customFormat="1">
      <c r="A181" s="44">
        <v>81</v>
      </c>
      <c r="B181" s="45" t="s">
        <v>88</v>
      </c>
      <c r="C181" s="46">
        <f>VLOOKUP(282*$A181-282+$C$4,'Data (2)'!$A$6:$H$23129,3+$E$4)</f>
        <v>5</v>
      </c>
      <c r="D181" s="46">
        <f t="shared" si="16"/>
        <v>2.7598388254125958E-2</v>
      </c>
      <c r="E181" s="37"/>
      <c r="F181" s="47"/>
      <c r="G181" s="37"/>
      <c r="H181" s="37"/>
      <c r="I181" s="37"/>
      <c r="J181" s="39"/>
      <c r="K181" s="37"/>
      <c r="L181" s="37"/>
      <c r="M181" s="37"/>
      <c r="N181" s="37"/>
      <c r="O181" s="37"/>
      <c r="P181" s="37"/>
      <c r="Q181" s="37"/>
      <c r="Z181" s="41"/>
      <c r="AA181" s="81" t="s">
        <v>253</v>
      </c>
      <c r="AB181" s="41"/>
      <c r="AC181" s="41"/>
      <c r="AD181" s="41"/>
    </row>
    <row r="182" spans="1:30" s="31" customFormat="1">
      <c r="A182" s="44">
        <v>82</v>
      </c>
      <c r="B182" s="45" t="s">
        <v>89</v>
      </c>
      <c r="C182" s="46">
        <f>VLOOKUP(282*$A182-282+$C$4,'Data (2)'!$A$6:$H$23129,3+$E$4)</f>
        <v>18117</v>
      </c>
      <c r="D182" s="46">
        <f t="shared" si="16"/>
        <v>100</v>
      </c>
      <c r="E182" s="37"/>
      <c r="F182" s="47"/>
      <c r="G182" s="37"/>
      <c r="H182" s="37"/>
      <c r="I182" s="37"/>
      <c r="J182" s="39"/>
      <c r="K182" s="37"/>
      <c r="L182" s="37"/>
      <c r="M182" s="37"/>
      <c r="N182" s="37"/>
      <c r="O182" s="37"/>
      <c r="P182" s="37"/>
      <c r="Q182" s="37"/>
      <c r="Z182" s="41"/>
      <c r="AA182" s="81" t="s">
        <v>254</v>
      </c>
      <c r="AB182" s="41"/>
      <c r="AC182" s="41"/>
      <c r="AD182" s="41"/>
    </row>
    <row r="183" spans="1:30" s="31" customFormat="1">
      <c r="A183" s="40"/>
      <c r="B183" s="41"/>
      <c r="C183" s="41"/>
      <c r="D183" s="41"/>
      <c r="E183" s="37"/>
      <c r="F183" s="37"/>
      <c r="G183" s="37"/>
      <c r="H183" s="37"/>
      <c r="I183" s="37"/>
      <c r="J183" s="39"/>
      <c r="K183" s="37"/>
      <c r="L183" s="37"/>
      <c r="M183" s="37"/>
      <c r="N183" s="37"/>
      <c r="O183" s="37"/>
      <c r="P183" s="37"/>
      <c r="Q183" s="37"/>
      <c r="Z183" s="41"/>
      <c r="AA183" s="81" t="s">
        <v>255</v>
      </c>
      <c r="AB183" s="41"/>
      <c r="AC183" s="41"/>
      <c r="AD183" s="41"/>
    </row>
    <row r="184" spans="1:30" s="31" customFormat="1">
      <c r="A184" s="40"/>
      <c r="B184" s="41"/>
      <c r="C184" s="41"/>
      <c r="D184" s="41"/>
      <c r="E184" s="37"/>
      <c r="F184" s="37"/>
      <c r="G184" s="37"/>
      <c r="H184" s="37"/>
      <c r="I184" s="37"/>
      <c r="J184" s="39"/>
      <c r="K184" s="37"/>
      <c r="L184" s="37"/>
      <c r="M184" s="37"/>
      <c r="N184" s="37"/>
      <c r="O184" s="37"/>
      <c r="P184" s="37"/>
      <c r="Q184" s="37"/>
      <c r="Z184" s="41"/>
      <c r="AA184" s="81" t="s">
        <v>256</v>
      </c>
      <c r="AB184" s="41"/>
      <c r="AC184" s="41"/>
      <c r="AD184" s="41"/>
    </row>
    <row r="185" spans="1:30" s="31" customFormat="1">
      <c r="A185" s="40"/>
      <c r="B185" s="41"/>
      <c r="C185" s="41"/>
      <c r="D185" s="41"/>
      <c r="E185" s="37"/>
      <c r="F185" s="37"/>
      <c r="G185" s="37"/>
      <c r="H185" s="37"/>
      <c r="I185" s="37"/>
      <c r="J185" s="39"/>
      <c r="K185" s="37"/>
      <c r="L185" s="37"/>
      <c r="M185" s="37"/>
      <c r="N185" s="37"/>
      <c r="O185" s="37"/>
      <c r="P185" s="37"/>
      <c r="Q185" s="37"/>
      <c r="Z185" s="41"/>
      <c r="AA185" s="81" t="s">
        <v>257</v>
      </c>
      <c r="AB185" s="41"/>
      <c r="AC185" s="41"/>
      <c r="AD185" s="41"/>
    </row>
    <row r="186" spans="1:30" s="31" customFormat="1">
      <c r="A186" s="40"/>
      <c r="B186" s="41"/>
      <c r="C186" s="41"/>
      <c r="D186" s="41"/>
      <c r="E186" s="37"/>
      <c r="F186" s="37"/>
      <c r="G186" s="37"/>
      <c r="H186" s="37"/>
      <c r="I186" s="37"/>
      <c r="J186" s="39"/>
      <c r="K186" s="37"/>
      <c r="L186" s="37"/>
      <c r="M186" s="37"/>
      <c r="N186" s="37"/>
      <c r="O186" s="37"/>
      <c r="P186" s="37"/>
      <c r="Q186" s="37"/>
      <c r="Z186" s="41"/>
      <c r="AA186" s="81" t="s">
        <v>258</v>
      </c>
      <c r="AB186" s="41"/>
      <c r="AC186" s="41"/>
      <c r="AD186" s="41"/>
    </row>
    <row r="187" spans="1:30" s="31" customFormat="1">
      <c r="A187" s="40"/>
      <c r="B187" s="41"/>
      <c r="C187" s="41"/>
      <c r="D187" s="41"/>
      <c r="E187" s="37"/>
      <c r="F187" s="37"/>
      <c r="G187" s="37"/>
      <c r="H187" s="37"/>
      <c r="I187" s="37"/>
      <c r="J187" s="39"/>
      <c r="K187" s="37"/>
      <c r="L187" s="37"/>
      <c r="M187" s="37"/>
      <c r="N187" s="37"/>
      <c r="O187" s="37"/>
      <c r="P187" s="37"/>
      <c r="Q187" s="37"/>
      <c r="Z187" s="41"/>
      <c r="AA187" s="81" t="s">
        <v>259</v>
      </c>
      <c r="AB187" s="41"/>
      <c r="AC187" s="41"/>
      <c r="AD187" s="41"/>
    </row>
    <row r="188" spans="1:30" s="31" customFormat="1">
      <c r="A188" s="40"/>
      <c r="B188" s="41"/>
      <c r="C188" s="41"/>
      <c r="D188" s="41"/>
      <c r="E188" s="37"/>
      <c r="F188" s="37"/>
      <c r="G188" s="37"/>
      <c r="H188" s="37"/>
      <c r="I188" s="37"/>
      <c r="J188" s="39"/>
      <c r="K188" s="37"/>
      <c r="L188" s="37"/>
      <c r="M188" s="37"/>
      <c r="N188" s="37"/>
      <c r="O188" s="37"/>
      <c r="P188" s="37"/>
      <c r="Q188" s="37"/>
      <c r="Z188" s="41"/>
      <c r="AA188" s="81" t="s">
        <v>260</v>
      </c>
      <c r="AB188" s="41"/>
      <c r="AC188" s="41"/>
      <c r="AD188" s="41"/>
    </row>
    <row r="189" spans="1:30" s="31" customFormat="1">
      <c r="A189" s="40"/>
      <c r="B189" s="41"/>
      <c r="C189" s="41"/>
      <c r="D189" s="41"/>
      <c r="E189" s="37"/>
      <c r="F189" s="37"/>
      <c r="G189" s="37"/>
      <c r="H189" s="37"/>
      <c r="I189" s="37"/>
      <c r="J189" s="39"/>
      <c r="K189" s="37"/>
      <c r="L189" s="37"/>
      <c r="M189" s="37"/>
      <c r="N189" s="37"/>
      <c r="O189" s="37"/>
      <c r="P189" s="37"/>
      <c r="Q189" s="37"/>
      <c r="Z189" s="41"/>
      <c r="AA189" s="81" t="s">
        <v>261</v>
      </c>
      <c r="AB189" s="41"/>
      <c r="AC189" s="41"/>
      <c r="AD189" s="41"/>
    </row>
    <row r="190" spans="1:30" s="31" customFormat="1">
      <c r="A190" s="40"/>
      <c r="B190" s="41"/>
      <c r="C190" s="41"/>
      <c r="D190" s="41"/>
      <c r="E190" s="37"/>
      <c r="F190" s="37"/>
      <c r="G190" s="37"/>
      <c r="H190" s="37"/>
      <c r="I190" s="37"/>
      <c r="J190" s="39"/>
      <c r="K190" s="37"/>
      <c r="L190" s="37"/>
      <c r="M190" s="37"/>
      <c r="N190" s="37"/>
      <c r="O190" s="37"/>
      <c r="P190" s="37"/>
      <c r="Q190" s="37"/>
      <c r="Z190" s="41"/>
      <c r="AA190" s="81" t="s">
        <v>262</v>
      </c>
      <c r="AB190" s="41"/>
      <c r="AC190" s="41"/>
      <c r="AD190" s="41"/>
    </row>
    <row r="191" spans="1:30" s="31" customFormat="1">
      <c r="A191" s="40"/>
      <c r="B191" s="41"/>
      <c r="C191" s="41"/>
      <c r="D191" s="41"/>
      <c r="E191" s="37"/>
      <c r="F191" s="37"/>
      <c r="G191" s="37"/>
      <c r="H191" s="37"/>
      <c r="I191" s="37"/>
      <c r="J191" s="39"/>
      <c r="K191" s="37"/>
      <c r="L191" s="37"/>
      <c r="M191" s="37"/>
      <c r="N191" s="37"/>
      <c r="O191" s="37"/>
      <c r="P191" s="37"/>
      <c r="Q191" s="37"/>
      <c r="Z191" s="41"/>
      <c r="AA191" s="81" t="s">
        <v>263</v>
      </c>
      <c r="AB191" s="41"/>
      <c r="AC191" s="41"/>
      <c r="AD191" s="41"/>
    </row>
    <row r="192" spans="1:30" s="31" customFormat="1">
      <c r="A192" s="40"/>
      <c r="B192" s="41"/>
      <c r="C192" s="41"/>
      <c r="D192" s="41"/>
      <c r="E192" s="37"/>
      <c r="F192" s="37"/>
      <c r="G192" s="37"/>
      <c r="H192" s="37"/>
      <c r="I192" s="37"/>
      <c r="J192" s="39"/>
      <c r="K192" s="37"/>
      <c r="L192" s="37"/>
      <c r="M192" s="37"/>
      <c r="N192" s="37"/>
      <c r="O192" s="37"/>
      <c r="P192" s="37"/>
      <c r="Q192" s="37"/>
      <c r="Z192" s="41"/>
      <c r="AA192" s="81" t="s">
        <v>264</v>
      </c>
      <c r="AB192" s="41"/>
      <c r="AC192" s="41"/>
      <c r="AD192" s="41"/>
    </row>
    <row r="193" spans="1:30" s="31" customFormat="1">
      <c r="A193" s="40"/>
      <c r="B193" s="41"/>
      <c r="C193" s="41"/>
      <c r="D193" s="41"/>
      <c r="E193" s="37"/>
      <c r="F193" s="37"/>
      <c r="G193" s="37"/>
      <c r="H193" s="37"/>
      <c r="I193" s="37"/>
      <c r="J193" s="39"/>
      <c r="K193" s="37"/>
      <c r="L193" s="37"/>
      <c r="M193" s="37"/>
      <c r="N193" s="37"/>
      <c r="O193" s="37"/>
      <c r="P193" s="37"/>
      <c r="Q193" s="37"/>
      <c r="Z193" s="41"/>
      <c r="AA193" s="81" t="s">
        <v>265</v>
      </c>
      <c r="AB193" s="41"/>
      <c r="AC193" s="41"/>
      <c r="AD193" s="41"/>
    </row>
    <row r="194" spans="1:30" s="31" customFormat="1">
      <c r="A194" s="40"/>
      <c r="B194" s="41"/>
      <c r="C194" s="41"/>
      <c r="D194" s="41"/>
      <c r="E194" s="37"/>
      <c r="F194" s="37"/>
      <c r="G194" s="37"/>
      <c r="H194" s="37"/>
      <c r="I194" s="37"/>
      <c r="J194" s="39"/>
      <c r="K194" s="37"/>
      <c r="L194" s="37"/>
      <c r="M194" s="37"/>
      <c r="N194" s="37"/>
      <c r="O194" s="37"/>
      <c r="P194" s="37"/>
      <c r="Q194" s="37"/>
      <c r="Z194" s="41"/>
      <c r="AA194" s="81" t="s">
        <v>266</v>
      </c>
      <c r="AB194" s="41"/>
      <c r="AC194" s="41"/>
      <c r="AD194" s="41"/>
    </row>
    <row r="195" spans="1:30" s="31" customFormat="1">
      <c r="A195" s="40"/>
      <c r="B195" s="41"/>
      <c r="C195" s="41"/>
      <c r="D195" s="41"/>
      <c r="E195" s="37"/>
      <c r="F195" s="37"/>
      <c r="G195" s="37"/>
      <c r="H195" s="37"/>
      <c r="I195" s="37"/>
      <c r="J195" s="39"/>
      <c r="K195" s="37"/>
      <c r="L195" s="37"/>
      <c r="M195" s="37"/>
      <c r="N195" s="37"/>
      <c r="O195" s="37"/>
      <c r="P195" s="37"/>
      <c r="Q195" s="37"/>
      <c r="Z195" s="41"/>
      <c r="AA195" s="81" t="s">
        <v>267</v>
      </c>
      <c r="AB195" s="41"/>
      <c r="AC195" s="41"/>
      <c r="AD195" s="41"/>
    </row>
    <row r="196" spans="1:30" s="31" customFormat="1">
      <c r="A196" s="40"/>
      <c r="B196" s="41"/>
      <c r="C196" s="41"/>
      <c r="D196" s="41"/>
      <c r="E196" s="37"/>
      <c r="F196" s="37"/>
      <c r="G196" s="37"/>
      <c r="H196" s="37"/>
      <c r="I196" s="37"/>
      <c r="J196" s="39"/>
      <c r="K196" s="37"/>
      <c r="L196" s="37"/>
      <c r="M196" s="37"/>
      <c r="N196" s="37"/>
      <c r="O196" s="37"/>
      <c r="P196" s="37"/>
      <c r="Q196" s="37"/>
      <c r="Z196" s="41"/>
      <c r="AA196" s="81" t="s">
        <v>268</v>
      </c>
      <c r="AB196" s="41"/>
      <c r="AC196" s="41"/>
      <c r="AD196" s="41"/>
    </row>
    <row r="197" spans="1:30" s="31" customFormat="1">
      <c r="A197" s="40"/>
      <c r="B197" s="41"/>
      <c r="C197" s="41"/>
      <c r="D197" s="41"/>
      <c r="E197" s="37"/>
      <c r="F197" s="37"/>
      <c r="G197" s="37"/>
      <c r="H197" s="37"/>
      <c r="I197" s="37"/>
      <c r="J197" s="39"/>
      <c r="K197" s="37"/>
      <c r="L197" s="37"/>
      <c r="M197" s="37"/>
      <c r="N197" s="37"/>
      <c r="O197" s="37"/>
      <c r="P197" s="37"/>
      <c r="Q197" s="37"/>
      <c r="Z197" s="41"/>
      <c r="AA197" s="81" t="s">
        <v>269</v>
      </c>
      <c r="AB197" s="41"/>
      <c r="AC197" s="41"/>
      <c r="AD197" s="41"/>
    </row>
    <row r="198" spans="1:30" s="31" customFormat="1">
      <c r="A198" s="40"/>
      <c r="B198" s="41"/>
      <c r="C198" s="41"/>
      <c r="D198" s="41"/>
      <c r="E198" s="37"/>
      <c r="F198" s="37"/>
      <c r="G198" s="37"/>
      <c r="H198" s="37"/>
      <c r="I198" s="37"/>
      <c r="J198" s="39"/>
      <c r="K198" s="37"/>
      <c r="L198" s="37"/>
      <c r="M198" s="37"/>
      <c r="N198" s="37"/>
      <c r="O198" s="37"/>
      <c r="P198" s="37"/>
      <c r="Q198" s="37"/>
      <c r="Z198" s="41"/>
      <c r="AA198" s="81" t="s">
        <v>363</v>
      </c>
      <c r="AB198" s="41"/>
      <c r="AC198" s="41"/>
      <c r="AD198" s="41"/>
    </row>
    <row r="199" spans="1:30" s="31" customFormat="1">
      <c r="A199" s="40"/>
      <c r="B199" s="41"/>
      <c r="C199" s="41"/>
      <c r="D199" s="41"/>
      <c r="E199" s="37"/>
      <c r="F199" s="37"/>
      <c r="G199" s="37"/>
      <c r="H199" s="37"/>
      <c r="I199" s="37"/>
      <c r="J199" s="39"/>
      <c r="K199" s="37"/>
      <c r="L199" s="37"/>
      <c r="M199" s="37"/>
      <c r="N199" s="37"/>
      <c r="O199" s="37"/>
      <c r="P199" s="37"/>
      <c r="Q199" s="37"/>
      <c r="Z199" s="41"/>
      <c r="AA199" s="81" t="s">
        <v>270</v>
      </c>
      <c r="AB199" s="41"/>
      <c r="AC199" s="41"/>
      <c r="AD199" s="41"/>
    </row>
    <row r="200" spans="1:30" s="31" customFormat="1">
      <c r="A200" s="40"/>
      <c r="B200" s="41"/>
      <c r="C200" s="41"/>
      <c r="D200" s="41"/>
      <c r="E200" s="37"/>
      <c r="F200" s="37"/>
      <c r="G200" s="37"/>
      <c r="H200" s="37"/>
      <c r="I200" s="37"/>
      <c r="J200" s="39"/>
      <c r="K200" s="37"/>
      <c r="L200" s="37"/>
      <c r="M200" s="37"/>
      <c r="N200" s="37"/>
      <c r="O200" s="37"/>
      <c r="P200" s="37"/>
      <c r="Q200" s="37"/>
      <c r="Z200" s="41"/>
      <c r="AA200" s="81" t="s">
        <v>271</v>
      </c>
      <c r="AB200" s="41"/>
      <c r="AC200" s="41"/>
      <c r="AD200" s="41"/>
    </row>
    <row r="201" spans="1:30" s="31" customFormat="1">
      <c r="A201" s="40"/>
      <c r="B201" s="41"/>
      <c r="C201" s="41"/>
      <c r="D201" s="41"/>
      <c r="E201" s="37"/>
      <c r="F201" s="37"/>
      <c r="G201" s="37"/>
      <c r="H201" s="37"/>
      <c r="I201" s="37"/>
      <c r="J201" s="39"/>
      <c r="K201" s="37"/>
      <c r="L201" s="37"/>
      <c r="M201" s="37"/>
      <c r="N201" s="37"/>
      <c r="O201" s="37"/>
      <c r="P201" s="37"/>
      <c r="Q201" s="37"/>
      <c r="Z201" s="41"/>
      <c r="AA201" s="81" t="s">
        <v>272</v>
      </c>
      <c r="AB201" s="41"/>
      <c r="AC201" s="41"/>
      <c r="AD201" s="41"/>
    </row>
    <row r="202" spans="1:30" s="31" customFormat="1">
      <c r="A202" s="40"/>
      <c r="B202" s="41"/>
      <c r="C202" s="41"/>
      <c r="D202" s="41"/>
      <c r="E202" s="37"/>
      <c r="F202" s="37"/>
      <c r="G202" s="37"/>
      <c r="H202" s="37"/>
      <c r="I202" s="37"/>
      <c r="J202" s="39"/>
      <c r="K202" s="37"/>
      <c r="L202" s="37"/>
      <c r="M202" s="37"/>
      <c r="N202" s="37"/>
      <c r="O202" s="37"/>
      <c r="P202" s="37"/>
      <c r="Q202" s="37"/>
      <c r="Z202" s="41"/>
      <c r="AA202" s="81" t="s">
        <v>273</v>
      </c>
      <c r="AB202" s="41"/>
      <c r="AC202" s="41"/>
      <c r="AD202" s="41"/>
    </row>
    <row r="203" spans="1:30" s="31" customFormat="1">
      <c r="A203" s="40"/>
      <c r="B203" s="41"/>
      <c r="C203" s="41"/>
      <c r="D203" s="41"/>
      <c r="E203" s="37"/>
      <c r="F203" s="37"/>
      <c r="G203" s="37"/>
      <c r="H203" s="37"/>
      <c r="I203" s="37"/>
      <c r="J203" s="39"/>
      <c r="K203" s="37"/>
      <c r="L203" s="37"/>
      <c r="M203" s="37"/>
      <c r="N203" s="37"/>
      <c r="O203" s="37"/>
      <c r="P203" s="37"/>
      <c r="Q203" s="37"/>
      <c r="Z203" s="41"/>
      <c r="AA203" s="81" t="s">
        <v>274</v>
      </c>
      <c r="AB203" s="41"/>
      <c r="AC203" s="41"/>
      <c r="AD203" s="41"/>
    </row>
    <row r="204" spans="1:30" s="31" customFormat="1">
      <c r="A204" s="40"/>
      <c r="B204" s="41"/>
      <c r="C204" s="41"/>
      <c r="D204" s="41"/>
      <c r="E204" s="37"/>
      <c r="F204" s="37"/>
      <c r="G204" s="37"/>
      <c r="H204" s="37"/>
      <c r="I204" s="37"/>
      <c r="J204" s="39"/>
      <c r="K204" s="37"/>
      <c r="L204" s="37"/>
      <c r="M204" s="37"/>
      <c r="N204" s="37"/>
      <c r="O204" s="37"/>
      <c r="P204" s="37"/>
      <c r="Q204" s="37"/>
      <c r="Z204" s="41"/>
      <c r="AA204" s="81" t="s">
        <v>275</v>
      </c>
      <c r="AB204" s="41"/>
      <c r="AC204" s="41"/>
      <c r="AD204" s="41"/>
    </row>
    <row r="205" spans="1:30" s="31" customFormat="1">
      <c r="A205" s="40"/>
      <c r="B205" s="41"/>
      <c r="C205" s="41"/>
      <c r="D205" s="41"/>
      <c r="E205" s="37"/>
      <c r="F205" s="37"/>
      <c r="G205" s="37"/>
      <c r="H205" s="37"/>
      <c r="I205" s="37"/>
      <c r="J205" s="39"/>
      <c r="K205" s="37"/>
      <c r="L205" s="37"/>
      <c r="M205" s="37"/>
      <c r="N205" s="37"/>
      <c r="O205" s="37"/>
      <c r="P205" s="37"/>
      <c r="Q205" s="37"/>
      <c r="Z205" s="41"/>
      <c r="AA205" s="81" t="s">
        <v>276</v>
      </c>
      <c r="AB205" s="41"/>
      <c r="AC205" s="41"/>
      <c r="AD205" s="41"/>
    </row>
    <row r="206" spans="1:30" s="31" customFormat="1">
      <c r="A206" s="40"/>
      <c r="B206" s="41"/>
      <c r="C206" s="41"/>
      <c r="D206" s="41"/>
      <c r="E206" s="37"/>
      <c r="F206" s="37"/>
      <c r="G206" s="37"/>
      <c r="H206" s="37"/>
      <c r="I206" s="37"/>
      <c r="J206" s="39"/>
      <c r="K206" s="37"/>
      <c r="L206" s="37"/>
      <c r="M206" s="37"/>
      <c r="N206" s="37"/>
      <c r="O206" s="37"/>
      <c r="P206" s="37"/>
      <c r="Q206" s="37"/>
      <c r="Z206" s="41"/>
      <c r="AA206" s="81" t="s">
        <v>277</v>
      </c>
      <c r="AB206" s="41"/>
      <c r="AC206" s="41"/>
      <c r="AD206" s="41"/>
    </row>
    <row r="207" spans="1:30" s="31" customFormat="1">
      <c r="A207" s="40"/>
      <c r="B207" s="41"/>
      <c r="C207" s="41"/>
      <c r="D207" s="41"/>
      <c r="E207" s="37"/>
      <c r="F207" s="37"/>
      <c r="G207" s="37"/>
      <c r="H207" s="37"/>
      <c r="I207" s="37"/>
      <c r="J207" s="39"/>
      <c r="K207" s="37"/>
      <c r="L207" s="37"/>
      <c r="M207" s="37"/>
      <c r="N207" s="37"/>
      <c r="O207" s="37"/>
      <c r="P207" s="37"/>
      <c r="Q207" s="37"/>
      <c r="Z207" s="41"/>
      <c r="AA207" s="81" t="s">
        <v>278</v>
      </c>
      <c r="AB207" s="41"/>
      <c r="AC207" s="41"/>
      <c r="AD207" s="41"/>
    </row>
    <row r="208" spans="1:30" s="31" customFormat="1">
      <c r="A208" s="40"/>
      <c r="B208" s="41"/>
      <c r="C208" s="41"/>
      <c r="D208" s="41"/>
      <c r="E208" s="37"/>
      <c r="F208" s="37"/>
      <c r="G208" s="37"/>
      <c r="H208" s="37"/>
      <c r="I208" s="37"/>
      <c r="J208" s="39"/>
      <c r="K208" s="37"/>
      <c r="L208" s="37"/>
      <c r="M208" s="37"/>
      <c r="N208" s="37"/>
      <c r="O208" s="37"/>
      <c r="P208" s="37"/>
      <c r="Q208" s="37"/>
      <c r="Z208" s="41"/>
      <c r="AA208" s="81" t="s">
        <v>364</v>
      </c>
      <c r="AB208" s="41"/>
      <c r="AC208" s="41"/>
      <c r="AD208" s="41"/>
    </row>
    <row r="209" spans="1:30" s="31" customFormat="1">
      <c r="A209" s="40"/>
      <c r="B209" s="41"/>
      <c r="C209" s="41"/>
      <c r="D209" s="41"/>
      <c r="E209" s="37"/>
      <c r="F209" s="37"/>
      <c r="G209" s="37"/>
      <c r="H209" s="37"/>
      <c r="I209" s="37"/>
      <c r="J209" s="39"/>
      <c r="K209" s="37"/>
      <c r="L209" s="37"/>
      <c r="M209" s="37"/>
      <c r="N209" s="37"/>
      <c r="O209" s="37"/>
      <c r="P209" s="37"/>
      <c r="Q209" s="37"/>
      <c r="Z209" s="41"/>
      <c r="AA209" s="81" t="s">
        <v>279</v>
      </c>
      <c r="AB209" s="41"/>
      <c r="AC209" s="41"/>
      <c r="AD209" s="41"/>
    </row>
    <row r="210" spans="1:30" s="31" customFormat="1">
      <c r="A210" s="40"/>
      <c r="B210" s="41"/>
      <c r="C210" s="41"/>
      <c r="D210" s="41"/>
      <c r="E210" s="37"/>
      <c r="F210" s="37"/>
      <c r="G210" s="37"/>
      <c r="H210" s="37"/>
      <c r="I210" s="37"/>
      <c r="J210" s="39"/>
      <c r="K210" s="37"/>
      <c r="L210" s="37"/>
      <c r="M210" s="37"/>
      <c r="N210" s="37"/>
      <c r="O210" s="37"/>
      <c r="P210" s="37"/>
      <c r="Q210" s="37"/>
      <c r="Z210" s="41"/>
      <c r="AA210" s="81" t="s">
        <v>280</v>
      </c>
      <c r="AB210" s="41"/>
      <c r="AC210" s="41"/>
      <c r="AD210" s="41"/>
    </row>
    <row r="211" spans="1:30" s="31" customFormat="1">
      <c r="A211" s="40"/>
      <c r="B211" s="41"/>
      <c r="C211" s="41"/>
      <c r="D211" s="41"/>
      <c r="E211" s="37"/>
      <c r="F211" s="37"/>
      <c r="G211" s="37"/>
      <c r="H211" s="37"/>
      <c r="I211" s="37"/>
      <c r="J211" s="39"/>
      <c r="K211" s="37"/>
      <c r="L211" s="37"/>
      <c r="M211" s="37"/>
      <c r="N211" s="37"/>
      <c r="O211" s="37"/>
      <c r="P211" s="37"/>
      <c r="Q211" s="37"/>
      <c r="Z211" s="41"/>
      <c r="AA211" s="81" t="s">
        <v>281</v>
      </c>
      <c r="AB211" s="41"/>
      <c r="AC211" s="41"/>
      <c r="AD211" s="41"/>
    </row>
    <row r="212" spans="1:30" s="31" customFormat="1">
      <c r="A212" s="40"/>
      <c r="B212" s="41"/>
      <c r="C212" s="41"/>
      <c r="D212" s="41"/>
      <c r="E212" s="37"/>
      <c r="F212" s="37"/>
      <c r="G212" s="37"/>
      <c r="H212" s="37"/>
      <c r="I212" s="37"/>
      <c r="J212" s="39"/>
      <c r="K212" s="37"/>
      <c r="L212" s="37"/>
      <c r="M212" s="37"/>
      <c r="N212" s="37"/>
      <c r="O212" s="37"/>
      <c r="P212" s="37"/>
      <c r="Q212" s="37"/>
      <c r="Z212" s="41"/>
      <c r="AA212" s="81" t="s">
        <v>282</v>
      </c>
      <c r="AB212" s="41"/>
      <c r="AC212" s="41"/>
      <c r="AD212" s="41"/>
    </row>
    <row r="213" spans="1:30" s="31" customFormat="1">
      <c r="A213" s="40"/>
      <c r="B213" s="41"/>
      <c r="C213" s="41"/>
      <c r="D213" s="41"/>
      <c r="E213" s="37"/>
      <c r="F213" s="37"/>
      <c r="G213" s="37"/>
      <c r="H213" s="37"/>
      <c r="I213" s="37"/>
      <c r="J213" s="39"/>
      <c r="K213" s="37"/>
      <c r="L213" s="37"/>
      <c r="M213" s="37"/>
      <c r="N213" s="37"/>
      <c r="O213" s="37"/>
      <c r="P213" s="37"/>
      <c r="Q213" s="37"/>
      <c r="Z213" s="41"/>
      <c r="AA213" s="81" t="s">
        <v>283</v>
      </c>
      <c r="AB213" s="41"/>
      <c r="AC213" s="41"/>
      <c r="AD213" s="41"/>
    </row>
    <row r="214" spans="1:30" s="31" customFormat="1">
      <c r="A214" s="40"/>
      <c r="B214" s="41"/>
      <c r="C214" s="41"/>
      <c r="D214" s="41"/>
      <c r="E214" s="37"/>
      <c r="F214" s="37"/>
      <c r="G214" s="37"/>
      <c r="H214" s="37"/>
      <c r="I214" s="37"/>
      <c r="J214" s="39"/>
      <c r="K214" s="37"/>
      <c r="L214" s="37"/>
      <c r="M214" s="37"/>
      <c r="N214" s="37"/>
      <c r="O214" s="37"/>
      <c r="P214" s="37"/>
      <c r="Q214" s="37"/>
      <c r="Z214" s="41"/>
      <c r="AA214" s="81" t="s">
        <v>284</v>
      </c>
      <c r="AB214" s="41"/>
      <c r="AC214" s="41"/>
      <c r="AD214" s="41"/>
    </row>
    <row r="215" spans="1:30" s="31" customFormat="1">
      <c r="A215" s="40"/>
      <c r="B215" s="41"/>
      <c r="C215" s="41"/>
      <c r="D215" s="41"/>
      <c r="E215" s="37"/>
      <c r="F215" s="37"/>
      <c r="G215" s="37"/>
      <c r="H215" s="37"/>
      <c r="I215" s="37"/>
      <c r="J215" s="39"/>
      <c r="K215" s="37"/>
      <c r="L215" s="37"/>
      <c r="M215" s="37"/>
      <c r="N215" s="37"/>
      <c r="O215" s="37"/>
      <c r="P215" s="37"/>
      <c r="Q215" s="37"/>
      <c r="Z215" s="41"/>
      <c r="AA215" s="81" t="s">
        <v>285</v>
      </c>
      <c r="AB215" s="41"/>
      <c r="AC215" s="41"/>
      <c r="AD215" s="41"/>
    </row>
    <row r="216" spans="1:30" s="31" customFormat="1">
      <c r="A216" s="40"/>
      <c r="B216" s="41"/>
      <c r="C216" s="41"/>
      <c r="D216" s="41"/>
      <c r="E216" s="37"/>
      <c r="F216" s="37"/>
      <c r="G216" s="37"/>
      <c r="H216" s="37"/>
      <c r="I216" s="37"/>
      <c r="J216" s="39"/>
      <c r="K216" s="37"/>
      <c r="L216" s="37"/>
      <c r="M216" s="37"/>
      <c r="N216" s="37"/>
      <c r="O216" s="37"/>
      <c r="P216" s="37"/>
      <c r="Q216" s="37"/>
      <c r="Z216" s="41"/>
      <c r="AA216" s="81" t="s">
        <v>375</v>
      </c>
      <c r="AB216" s="41"/>
      <c r="AC216" s="41"/>
      <c r="AD216" s="41"/>
    </row>
    <row r="217" spans="1:30" s="31" customFormat="1">
      <c r="A217" s="40"/>
      <c r="B217" s="41"/>
      <c r="C217" s="41"/>
      <c r="D217" s="41"/>
      <c r="E217" s="37"/>
      <c r="F217" s="37"/>
      <c r="G217" s="37"/>
      <c r="H217" s="37"/>
      <c r="I217" s="37"/>
      <c r="J217" s="39"/>
      <c r="K217" s="37"/>
      <c r="L217" s="37"/>
      <c r="M217" s="37"/>
      <c r="N217" s="37"/>
      <c r="O217" s="37"/>
      <c r="P217" s="37"/>
      <c r="Q217" s="37"/>
      <c r="Z217" s="41"/>
      <c r="AA217" s="81" t="s">
        <v>286</v>
      </c>
      <c r="AB217" s="41"/>
      <c r="AC217" s="41"/>
      <c r="AD217" s="41"/>
    </row>
    <row r="218" spans="1:30" s="31" customFormat="1">
      <c r="A218" s="40"/>
      <c r="B218" s="41"/>
      <c r="C218" s="41"/>
      <c r="D218" s="41"/>
      <c r="E218" s="37"/>
      <c r="F218" s="37"/>
      <c r="G218" s="37"/>
      <c r="H218" s="37"/>
      <c r="I218" s="37"/>
      <c r="J218" s="39"/>
      <c r="K218" s="37"/>
      <c r="L218" s="37"/>
      <c r="M218" s="37"/>
      <c r="N218" s="37"/>
      <c r="O218" s="37"/>
      <c r="P218" s="37"/>
      <c r="Q218" s="37"/>
      <c r="Z218" s="41"/>
      <c r="AA218" s="81" t="s">
        <v>287</v>
      </c>
      <c r="AB218" s="41"/>
      <c r="AC218" s="41"/>
      <c r="AD218" s="41"/>
    </row>
    <row r="219" spans="1:30" s="31" customFormat="1">
      <c r="A219" s="40"/>
      <c r="B219" s="41"/>
      <c r="C219" s="41"/>
      <c r="D219" s="41"/>
      <c r="E219" s="37"/>
      <c r="F219" s="37"/>
      <c r="G219" s="37"/>
      <c r="H219" s="37"/>
      <c r="I219" s="37"/>
      <c r="J219" s="39"/>
      <c r="K219" s="37"/>
      <c r="L219" s="37"/>
      <c r="M219" s="37"/>
      <c r="N219" s="37"/>
      <c r="O219" s="37"/>
      <c r="P219" s="37"/>
      <c r="Q219" s="37"/>
      <c r="Z219" s="41"/>
      <c r="AA219" s="81" t="s">
        <v>288</v>
      </c>
      <c r="AB219" s="41"/>
      <c r="AC219" s="41"/>
      <c r="AD219" s="41"/>
    </row>
    <row r="220" spans="1:30" s="31" customFormat="1">
      <c r="A220" s="40"/>
      <c r="B220" s="41"/>
      <c r="C220" s="41"/>
      <c r="D220" s="41"/>
      <c r="E220" s="37"/>
      <c r="F220" s="37"/>
      <c r="G220" s="37"/>
      <c r="H220" s="37"/>
      <c r="I220" s="37"/>
      <c r="J220" s="39"/>
      <c r="K220" s="37"/>
      <c r="L220" s="37"/>
      <c r="M220" s="37"/>
      <c r="N220" s="37"/>
      <c r="O220" s="37"/>
      <c r="P220" s="37"/>
      <c r="Q220" s="37"/>
      <c r="Z220" s="41"/>
      <c r="AA220" s="81" t="s">
        <v>289</v>
      </c>
      <c r="AB220" s="41"/>
      <c r="AC220" s="41"/>
      <c r="AD220" s="41"/>
    </row>
    <row r="221" spans="1:30" s="31" customFormat="1">
      <c r="A221" s="40"/>
      <c r="B221" s="41"/>
      <c r="C221" s="41"/>
      <c r="D221" s="41"/>
      <c r="E221" s="37"/>
      <c r="F221" s="37"/>
      <c r="G221" s="37"/>
      <c r="H221" s="37"/>
      <c r="I221" s="37"/>
      <c r="J221" s="39"/>
      <c r="K221" s="37"/>
      <c r="L221" s="37"/>
      <c r="M221" s="37"/>
      <c r="N221" s="37"/>
      <c r="O221" s="37"/>
      <c r="P221" s="37"/>
      <c r="Q221" s="37"/>
      <c r="Z221" s="41"/>
      <c r="AA221" s="81" t="s">
        <v>290</v>
      </c>
      <c r="AB221" s="41"/>
      <c r="AC221" s="41"/>
      <c r="AD221" s="41"/>
    </row>
    <row r="222" spans="1:30" s="31" customFormat="1">
      <c r="A222" s="40"/>
      <c r="B222" s="41"/>
      <c r="C222" s="41"/>
      <c r="D222" s="41"/>
      <c r="E222" s="37"/>
      <c r="F222" s="37"/>
      <c r="G222" s="37"/>
      <c r="H222" s="37"/>
      <c r="I222" s="37"/>
      <c r="J222" s="39"/>
      <c r="K222" s="37"/>
      <c r="L222" s="37"/>
      <c r="M222" s="37"/>
      <c r="N222" s="37"/>
      <c r="O222" s="37"/>
      <c r="P222" s="37"/>
      <c r="Q222" s="37"/>
      <c r="Z222" s="41"/>
      <c r="AA222" s="81" t="s">
        <v>291</v>
      </c>
      <c r="AB222" s="41"/>
      <c r="AC222" s="41"/>
      <c r="AD222" s="41"/>
    </row>
    <row r="223" spans="1:30" s="31" customFormat="1">
      <c r="A223" s="40"/>
      <c r="B223" s="41"/>
      <c r="C223" s="41"/>
      <c r="D223" s="41"/>
      <c r="E223" s="37"/>
      <c r="F223" s="37"/>
      <c r="G223" s="37"/>
      <c r="H223" s="37"/>
      <c r="I223" s="37"/>
      <c r="J223" s="39"/>
      <c r="K223" s="37"/>
      <c r="L223" s="37"/>
      <c r="M223" s="37"/>
      <c r="N223" s="37"/>
      <c r="O223" s="37"/>
      <c r="P223" s="37"/>
      <c r="Q223" s="37"/>
      <c r="Z223" s="41"/>
      <c r="AA223" s="81" t="s">
        <v>292</v>
      </c>
      <c r="AB223" s="41"/>
      <c r="AC223" s="41"/>
      <c r="AD223" s="41"/>
    </row>
    <row r="224" spans="1:30" s="31" customFormat="1">
      <c r="A224" s="40"/>
      <c r="B224" s="41"/>
      <c r="C224" s="41"/>
      <c r="D224" s="41"/>
      <c r="E224" s="37"/>
      <c r="F224" s="37"/>
      <c r="G224" s="37"/>
      <c r="H224" s="37"/>
      <c r="I224" s="37"/>
      <c r="J224" s="39"/>
      <c r="K224" s="37"/>
      <c r="L224" s="37"/>
      <c r="M224" s="37"/>
      <c r="N224" s="37"/>
      <c r="O224" s="37"/>
      <c r="P224" s="37"/>
      <c r="Q224" s="37"/>
      <c r="Z224" s="41"/>
      <c r="AA224" s="81" t="s">
        <v>293</v>
      </c>
      <c r="AB224" s="41"/>
      <c r="AC224" s="41"/>
      <c r="AD224" s="41"/>
    </row>
    <row r="225" spans="1:30" s="31" customFormat="1">
      <c r="A225" s="40"/>
      <c r="B225" s="41"/>
      <c r="C225" s="41"/>
      <c r="D225" s="41"/>
      <c r="E225" s="37"/>
      <c r="F225" s="37"/>
      <c r="G225" s="37"/>
      <c r="H225" s="37"/>
      <c r="I225" s="37"/>
      <c r="J225" s="39"/>
      <c r="K225" s="37"/>
      <c r="L225" s="37"/>
      <c r="M225" s="37"/>
      <c r="N225" s="37"/>
      <c r="O225" s="37"/>
      <c r="P225" s="37"/>
      <c r="Q225" s="37"/>
      <c r="Z225" s="41"/>
      <c r="AA225" s="81" t="s">
        <v>365</v>
      </c>
      <c r="AB225" s="41"/>
      <c r="AC225" s="41"/>
      <c r="AD225" s="41"/>
    </row>
    <row r="226" spans="1:30" s="31" customFormat="1">
      <c r="A226" s="40"/>
      <c r="B226" s="41"/>
      <c r="C226" s="41"/>
      <c r="D226" s="41"/>
      <c r="E226" s="37"/>
      <c r="F226" s="37"/>
      <c r="G226" s="37"/>
      <c r="H226" s="37"/>
      <c r="I226" s="37"/>
      <c r="J226" s="39"/>
      <c r="K226" s="37"/>
      <c r="L226" s="37"/>
      <c r="M226" s="37"/>
      <c r="N226" s="37"/>
      <c r="O226" s="37"/>
      <c r="P226" s="37"/>
      <c r="Q226" s="37"/>
      <c r="Z226" s="41"/>
      <c r="AA226" s="81" t="s">
        <v>294</v>
      </c>
      <c r="AB226" s="41"/>
      <c r="AC226" s="41"/>
      <c r="AD226" s="41"/>
    </row>
    <row r="227" spans="1:30" s="31" customFormat="1">
      <c r="A227" s="40"/>
      <c r="B227" s="41"/>
      <c r="C227" s="41"/>
      <c r="D227" s="41"/>
      <c r="E227" s="37"/>
      <c r="F227" s="37"/>
      <c r="G227" s="37"/>
      <c r="H227" s="37"/>
      <c r="I227" s="37"/>
      <c r="J227" s="39"/>
      <c r="K227" s="37"/>
      <c r="L227" s="37"/>
      <c r="M227" s="37"/>
      <c r="N227" s="37"/>
      <c r="O227" s="37"/>
      <c r="P227" s="37"/>
      <c r="Q227" s="37"/>
      <c r="Z227" s="41"/>
      <c r="AA227" s="81" t="s">
        <v>295</v>
      </c>
      <c r="AB227" s="41"/>
      <c r="AC227" s="41"/>
      <c r="AD227" s="41"/>
    </row>
    <row r="228" spans="1:30" s="31" customFormat="1">
      <c r="A228" s="40"/>
      <c r="B228" s="41"/>
      <c r="C228" s="41"/>
      <c r="D228" s="41"/>
      <c r="E228" s="37"/>
      <c r="F228" s="37"/>
      <c r="G228" s="37"/>
      <c r="H228" s="37"/>
      <c r="I228" s="37"/>
      <c r="J228" s="39"/>
      <c r="K228" s="37"/>
      <c r="L228" s="37"/>
      <c r="M228" s="37"/>
      <c r="N228" s="37"/>
      <c r="O228" s="37"/>
      <c r="P228" s="37"/>
      <c r="Q228" s="37"/>
      <c r="Z228" s="41"/>
      <c r="AA228" s="81" t="s">
        <v>296</v>
      </c>
      <c r="AB228" s="41"/>
      <c r="AC228" s="41"/>
      <c r="AD228" s="41"/>
    </row>
    <row r="229" spans="1:30" s="31" customFormat="1">
      <c r="A229" s="40"/>
      <c r="B229" s="41"/>
      <c r="C229" s="41"/>
      <c r="D229" s="41"/>
      <c r="E229" s="37"/>
      <c r="F229" s="37"/>
      <c r="G229" s="37"/>
      <c r="H229" s="37"/>
      <c r="I229" s="37"/>
      <c r="J229" s="39"/>
      <c r="K229" s="37"/>
      <c r="L229" s="37"/>
      <c r="M229" s="37"/>
      <c r="N229" s="37"/>
      <c r="O229" s="37"/>
      <c r="P229" s="37"/>
      <c r="Q229" s="37"/>
      <c r="Z229" s="41"/>
      <c r="AA229" s="81" t="s">
        <v>297</v>
      </c>
      <c r="AB229" s="41"/>
      <c r="AC229" s="41"/>
      <c r="AD229" s="41"/>
    </row>
    <row r="230" spans="1:30" s="31" customFormat="1">
      <c r="A230" s="40"/>
      <c r="B230" s="41"/>
      <c r="C230" s="41"/>
      <c r="D230" s="41"/>
      <c r="E230" s="37"/>
      <c r="F230" s="37"/>
      <c r="G230" s="37"/>
      <c r="H230" s="37"/>
      <c r="I230" s="37"/>
      <c r="J230" s="39"/>
      <c r="K230" s="37"/>
      <c r="L230" s="37"/>
      <c r="M230" s="37"/>
      <c r="N230" s="37"/>
      <c r="O230" s="37"/>
      <c r="P230" s="37"/>
      <c r="Q230" s="37"/>
      <c r="Z230" s="41"/>
      <c r="AA230" s="81" t="s">
        <v>298</v>
      </c>
      <c r="AB230" s="41"/>
      <c r="AC230" s="41"/>
      <c r="AD230" s="41"/>
    </row>
    <row r="231" spans="1:30" s="31" customFormat="1">
      <c r="A231" s="40"/>
      <c r="B231" s="41"/>
      <c r="C231" s="41"/>
      <c r="D231" s="41"/>
      <c r="E231" s="37"/>
      <c r="F231" s="37"/>
      <c r="G231" s="37"/>
      <c r="H231" s="37"/>
      <c r="I231" s="37"/>
      <c r="J231" s="39"/>
      <c r="K231" s="37"/>
      <c r="L231" s="37"/>
      <c r="M231" s="37"/>
      <c r="N231" s="37"/>
      <c r="O231" s="37"/>
      <c r="P231" s="37"/>
      <c r="Q231" s="37"/>
      <c r="Z231" s="41"/>
      <c r="AA231" s="81" t="s">
        <v>299</v>
      </c>
      <c r="AB231" s="41"/>
      <c r="AC231" s="41"/>
      <c r="AD231" s="41"/>
    </row>
    <row r="232" spans="1:30" s="31" customFormat="1">
      <c r="A232" s="40"/>
      <c r="B232" s="41"/>
      <c r="C232" s="41"/>
      <c r="D232" s="41"/>
      <c r="E232" s="37"/>
      <c r="F232" s="37"/>
      <c r="G232" s="37"/>
      <c r="H232" s="37"/>
      <c r="I232" s="37"/>
      <c r="J232" s="39"/>
      <c r="K232" s="37"/>
      <c r="L232" s="37"/>
      <c r="M232" s="37"/>
      <c r="N232" s="37"/>
      <c r="O232" s="37"/>
      <c r="P232" s="37"/>
      <c r="Q232" s="37"/>
      <c r="Z232" s="41"/>
      <c r="AA232" s="81" t="s">
        <v>300</v>
      </c>
      <c r="AB232" s="41"/>
      <c r="AC232" s="41"/>
      <c r="AD232" s="41"/>
    </row>
    <row r="233" spans="1:30" s="31" customFormat="1">
      <c r="A233" s="40"/>
      <c r="B233" s="41"/>
      <c r="C233" s="41"/>
      <c r="D233" s="41"/>
      <c r="E233" s="37"/>
      <c r="F233" s="37"/>
      <c r="G233" s="37"/>
      <c r="H233" s="37"/>
      <c r="I233" s="37"/>
      <c r="J233" s="39"/>
      <c r="K233" s="37"/>
      <c r="L233" s="37"/>
      <c r="M233" s="37"/>
      <c r="N233" s="37"/>
      <c r="O233" s="37"/>
      <c r="P233" s="37"/>
      <c r="Q233" s="37"/>
      <c r="Z233" s="41"/>
      <c r="AA233" s="81" t="s">
        <v>301</v>
      </c>
      <c r="AB233" s="41"/>
      <c r="AC233" s="41"/>
      <c r="AD233" s="41"/>
    </row>
    <row r="234" spans="1:30" s="31" customFormat="1">
      <c r="A234" s="40"/>
      <c r="B234" s="41"/>
      <c r="C234" s="41"/>
      <c r="D234" s="41"/>
      <c r="E234" s="37"/>
      <c r="F234" s="37"/>
      <c r="G234" s="37"/>
      <c r="H234" s="37"/>
      <c r="I234" s="37"/>
      <c r="J234" s="39"/>
      <c r="K234" s="37"/>
      <c r="L234" s="37"/>
      <c r="M234" s="37"/>
      <c r="N234" s="37"/>
      <c r="O234" s="37"/>
      <c r="P234" s="37"/>
      <c r="Q234" s="37"/>
      <c r="Z234" s="41"/>
      <c r="AA234" s="81" t="s">
        <v>366</v>
      </c>
      <c r="AB234" s="41"/>
      <c r="AC234" s="41"/>
      <c r="AD234" s="41"/>
    </row>
    <row r="235" spans="1:30" s="31" customFormat="1">
      <c r="A235" s="40"/>
      <c r="B235" s="41"/>
      <c r="C235" s="41"/>
      <c r="D235" s="41"/>
      <c r="E235" s="37"/>
      <c r="F235" s="37"/>
      <c r="G235" s="37"/>
      <c r="H235" s="37"/>
      <c r="I235" s="37"/>
      <c r="J235" s="39"/>
      <c r="K235" s="37"/>
      <c r="L235" s="37"/>
      <c r="M235" s="37"/>
      <c r="N235" s="37"/>
      <c r="O235" s="37"/>
      <c r="P235" s="37"/>
      <c r="Q235" s="37"/>
      <c r="Z235" s="41"/>
      <c r="AA235" s="81" t="s">
        <v>302</v>
      </c>
      <c r="AB235" s="41"/>
      <c r="AC235" s="41"/>
      <c r="AD235" s="41"/>
    </row>
    <row r="236" spans="1:30" s="31" customFormat="1">
      <c r="A236" s="40"/>
      <c r="B236" s="41"/>
      <c r="C236" s="41"/>
      <c r="D236" s="41"/>
      <c r="E236" s="37"/>
      <c r="F236" s="37"/>
      <c r="G236" s="37"/>
      <c r="H236" s="37"/>
      <c r="I236" s="37"/>
      <c r="J236" s="39"/>
      <c r="K236" s="37"/>
      <c r="L236" s="37"/>
      <c r="M236" s="37"/>
      <c r="N236" s="37"/>
      <c r="O236" s="37"/>
      <c r="P236" s="37"/>
      <c r="Q236" s="37"/>
      <c r="Z236" s="41"/>
      <c r="AA236" s="81" t="s">
        <v>383</v>
      </c>
      <c r="AB236" s="41"/>
      <c r="AC236" s="41"/>
      <c r="AD236" s="41"/>
    </row>
    <row r="237" spans="1:30" s="31" customFormat="1">
      <c r="A237" s="40"/>
      <c r="B237" s="41"/>
      <c r="C237" s="41"/>
      <c r="D237" s="41"/>
      <c r="E237" s="37"/>
      <c r="F237" s="37"/>
      <c r="G237" s="37"/>
      <c r="H237" s="37"/>
      <c r="I237" s="37"/>
      <c r="J237" s="39"/>
      <c r="K237" s="37"/>
      <c r="L237" s="37"/>
      <c r="M237" s="37"/>
      <c r="N237" s="37"/>
      <c r="O237" s="37"/>
      <c r="P237" s="37"/>
      <c r="Q237" s="37"/>
      <c r="Z237" s="41"/>
      <c r="AA237" s="81" t="s">
        <v>384</v>
      </c>
      <c r="AB237" s="41"/>
      <c r="AC237" s="41"/>
      <c r="AD237" s="41"/>
    </row>
    <row r="238" spans="1:30" s="31" customFormat="1">
      <c r="A238" s="40"/>
      <c r="B238" s="41"/>
      <c r="C238" s="41"/>
      <c r="D238" s="41"/>
      <c r="E238" s="37"/>
      <c r="F238" s="37"/>
      <c r="G238" s="37"/>
      <c r="H238" s="37"/>
      <c r="I238" s="37"/>
      <c r="J238" s="39"/>
      <c r="K238" s="37"/>
      <c r="L238" s="37"/>
      <c r="M238" s="37"/>
      <c r="N238" s="37"/>
      <c r="O238" s="37"/>
      <c r="P238" s="37"/>
      <c r="Q238" s="37"/>
      <c r="Z238" s="41"/>
      <c r="AA238" s="81" t="s">
        <v>385</v>
      </c>
      <c r="AB238" s="41"/>
      <c r="AC238" s="41"/>
      <c r="AD238" s="41"/>
    </row>
    <row r="239" spans="1:30" s="31" customFormat="1">
      <c r="A239" s="40"/>
      <c r="B239" s="41"/>
      <c r="C239" s="41"/>
      <c r="D239" s="41"/>
      <c r="E239" s="37"/>
      <c r="F239" s="37"/>
      <c r="G239" s="37"/>
      <c r="H239" s="37"/>
      <c r="I239" s="37"/>
      <c r="J239" s="39"/>
      <c r="K239" s="37"/>
      <c r="L239" s="37"/>
      <c r="M239" s="37"/>
      <c r="N239" s="37"/>
      <c r="O239" s="37"/>
      <c r="P239" s="37"/>
      <c r="Q239" s="37"/>
      <c r="Z239" s="41"/>
      <c r="AA239" s="81" t="s">
        <v>386</v>
      </c>
      <c r="AB239" s="41"/>
      <c r="AC239" s="41"/>
      <c r="AD239" s="41"/>
    </row>
    <row r="240" spans="1:30" s="31" customFormat="1">
      <c r="A240" s="40"/>
      <c r="B240" s="41"/>
      <c r="C240" s="41"/>
      <c r="D240" s="41"/>
      <c r="E240" s="37"/>
      <c r="F240" s="37"/>
      <c r="G240" s="37"/>
      <c r="H240" s="37"/>
      <c r="I240" s="37"/>
      <c r="J240" s="39"/>
      <c r="K240" s="37"/>
      <c r="L240" s="37"/>
      <c r="M240" s="37"/>
      <c r="N240" s="37"/>
      <c r="O240" s="37"/>
      <c r="P240" s="37"/>
      <c r="Q240" s="37"/>
      <c r="Z240" s="41"/>
      <c r="AA240" s="81" t="s">
        <v>387</v>
      </c>
      <c r="AB240" s="41"/>
      <c r="AC240" s="41"/>
      <c r="AD240" s="41"/>
    </row>
    <row r="241" spans="1:30" s="31" customFormat="1">
      <c r="A241" s="40"/>
      <c r="B241" s="41"/>
      <c r="C241" s="41"/>
      <c r="D241" s="41"/>
      <c r="E241" s="37"/>
      <c r="F241" s="37"/>
      <c r="G241" s="37"/>
      <c r="H241" s="37"/>
      <c r="I241" s="37"/>
      <c r="J241" s="39"/>
      <c r="K241" s="37"/>
      <c r="L241" s="37"/>
      <c r="M241" s="37"/>
      <c r="N241" s="37"/>
      <c r="O241" s="37"/>
      <c r="P241" s="37"/>
      <c r="Q241" s="37"/>
      <c r="Z241" s="41"/>
      <c r="AA241" s="81" t="s">
        <v>303</v>
      </c>
      <c r="AB241" s="41"/>
      <c r="AC241" s="41"/>
      <c r="AD241" s="41"/>
    </row>
    <row r="242" spans="1:30" s="31" customFormat="1">
      <c r="A242" s="40"/>
      <c r="B242" s="41"/>
      <c r="C242" s="41"/>
      <c r="D242" s="41"/>
      <c r="E242" s="37"/>
      <c r="F242" s="37"/>
      <c r="G242" s="37"/>
      <c r="H242" s="37"/>
      <c r="I242" s="37"/>
      <c r="J242" s="39"/>
      <c r="K242" s="37"/>
      <c r="L242" s="37"/>
      <c r="M242" s="37"/>
      <c r="N242" s="37"/>
      <c r="O242" s="37"/>
      <c r="P242" s="37"/>
      <c r="Q242" s="37"/>
      <c r="Z242" s="41"/>
      <c r="AA242" s="81" t="s">
        <v>304</v>
      </c>
      <c r="AB242" s="41"/>
      <c r="AC242" s="41"/>
      <c r="AD242" s="41"/>
    </row>
    <row r="243" spans="1:30" s="31" customFormat="1">
      <c r="A243" s="40"/>
      <c r="B243" s="41"/>
      <c r="C243" s="41"/>
      <c r="D243" s="41"/>
      <c r="E243" s="37"/>
      <c r="F243" s="37"/>
      <c r="G243" s="37"/>
      <c r="H243" s="37"/>
      <c r="I243" s="37"/>
      <c r="J243" s="39"/>
      <c r="K243" s="37"/>
      <c r="L243" s="37"/>
      <c r="M243" s="37"/>
      <c r="N243" s="37"/>
      <c r="O243" s="37"/>
      <c r="P243" s="37"/>
      <c r="Q243" s="37"/>
      <c r="Z243" s="41"/>
      <c r="AA243" s="81" t="s">
        <v>376</v>
      </c>
      <c r="AB243" s="41"/>
      <c r="AC243" s="41"/>
      <c r="AD243" s="41"/>
    </row>
    <row r="244" spans="1:30" s="31" customFormat="1">
      <c r="A244" s="40"/>
      <c r="B244" s="41"/>
      <c r="C244" s="41"/>
      <c r="D244" s="41"/>
      <c r="E244" s="37"/>
      <c r="F244" s="37"/>
      <c r="G244" s="37"/>
      <c r="H244" s="37"/>
      <c r="I244" s="37"/>
      <c r="J244" s="39"/>
      <c r="K244" s="37"/>
      <c r="L244" s="37"/>
      <c r="M244" s="37"/>
      <c r="N244" s="37"/>
      <c r="O244" s="37"/>
      <c r="P244" s="37"/>
      <c r="Q244" s="37"/>
      <c r="Z244" s="41"/>
      <c r="AA244" s="81" t="s">
        <v>305</v>
      </c>
      <c r="AB244" s="41"/>
      <c r="AC244" s="41"/>
      <c r="AD244" s="41"/>
    </row>
    <row r="245" spans="1:30" s="31" customFormat="1">
      <c r="A245" s="40"/>
      <c r="B245" s="41"/>
      <c r="C245" s="41"/>
      <c r="D245" s="41"/>
      <c r="E245" s="37"/>
      <c r="F245" s="37"/>
      <c r="G245" s="37"/>
      <c r="H245" s="37"/>
      <c r="I245" s="37"/>
      <c r="J245" s="39"/>
      <c r="K245" s="37"/>
      <c r="L245" s="37"/>
      <c r="M245" s="37"/>
      <c r="N245" s="37"/>
      <c r="O245" s="37"/>
      <c r="P245" s="37"/>
      <c r="Q245" s="37"/>
      <c r="Z245" s="41"/>
      <c r="AA245" s="81" t="s">
        <v>306</v>
      </c>
      <c r="AB245" s="41"/>
      <c r="AC245" s="41"/>
      <c r="AD245" s="41"/>
    </row>
    <row r="246" spans="1:30" s="31" customFormat="1">
      <c r="A246" s="40"/>
      <c r="B246" s="41"/>
      <c r="C246" s="41"/>
      <c r="D246" s="41"/>
      <c r="E246" s="37"/>
      <c r="F246" s="37"/>
      <c r="G246" s="37"/>
      <c r="H246" s="37"/>
      <c r="I246" s="37"/>
      <c r="J246" s="39"/>
      <c r="K246" s="37"/>
      <c r="L246" s="37"/>
      <c r="M246" s="37"/>
      <c r="N246" s="37"/>
      <c r="O246" s="37"/>
      <c r="P246" s="37"/>
      <c r="Q246" s="37"/>
      <c r="Z246" s="41"/>
      <c r="AA246" s="81" t="s">
        <v>307</v>
      </c>
      <c r="AB246" s="41"/>
      <c r="AC246" s="41"/>
      <c r="AD246" s="41"/>
    </row>
    <row r="247" spans="1:30" s="31" customFormat="1">
      <c r="A247" s="40"/>
      <c r="B247" s="41"/>
      <c r="C247" s="41"/>
      <c r="D247" s="41"/>
      <c r="E247" s="37"/>
      <c r="F247" s="37"/>
      <c r="G247" s="37"/>
      <c r="H247" s="37"/>
      <c r="I247" s="37"/>
      <c r="J247" s="39"/>
      <c r="K247" s="37"/>
      <c r="L247" s="37"/>
      <c r="M247" s="37"/>
      <c r="N247" s="37"/>
      <c r="O247" s="37"/>
      <c r="P247" s="37"/>
      <c r="Q247" s="37"/>
      <c r="Z247" s="41"/>
      <c r="AA247" s="81" t="s">
        <v>308</v>
      </c>
      <c r="AB247" s="41"/>
      <c r="AC247" s="41"/>
      <c r="AD247" s="41"/>
    </row>
    <row r="248" spans="1:30" s="31" customFormat="1">
      <c r="A248" s="40"/>
      <c r="B248" s="41"/>
      <c r="C248" s="41"/>
      <c r="D248" s="41"/>
      <c r="E248" s="37"/>
      <c r="F248" s="37"/>
      <c r="G248" s="37"/>
      <c r="H248" s="37"/>
      <c r="I248" s="37"/>
      <c r="J248" s="39"/>
      <c r="K248" s="37"/>
      <c r="L248" s="37"/>
      <c r="M248" s="37"/>
      <c r="N248" s="37"/>
      <c r="O248" s="37"/>
      <c r="P248" s="37"/>
      <c r="Q248" s="37"/>
      <c r="Z248" s="41"/>
      <c r="AA248" s="81" t="s">
        <v>309</v>
      </c>
      <c r="AB248" s="41"/>
      <c r="AC248" s="41"/>
      <c r="AD248" s="41"/>
    </row>
    <row r="249" spans="1:30" s="31" customFormat="1">
      <c r="A249" s="40"/>
      <c r="B249" s="41"/>
      <c r="C249" s="41"/>
      <c r="D249" s="41"/>
      <c r="E249" s="37"/>
      <c r="F249" s="37"/>
      <c r="G249" s="37"/>
      <c r="H249" s="37"/>
      <c r="I249" s="37"/>
      <c r="J249" s="39"/>
      <c r="K249" s="37"/>
      <c r="L249" s="37"/>
      <c r="M249" s="37"/>
      <c r="N249" s="37"/>
      <c r="O249" s="37"/>
      <c r="P249" s="37"/>
      <c r="Q249" s="37"/>
      <c r="Z249" s="41"/>
      <c r="AA249" s="81" t="s">
        <v>310</v>
      </c>
      <c r="AB249" s="41"/>
      <c r="AC249" s="41"/>
      <c r="AD249" s="41"/>
    </row>
    <row r="250" spans="1:30" s="31" customFormat="1">
      <c r="A250" s="40"/>
      <c r="B250" s="41"/>
      <c r="C250" s="41"/>
      <c r="D250" s="41"/>
      <c r="E250" s="37"/>
      <c r="F250" s="37"/>
      <c r="G250" s="37"/>
      <c r="H250" s="37"/>
      <c r="I250" s="37"/>
      <c r="J250" s="39"/>
      <c r="K250" s="37"/>
      <c r="L250" s="37"/>
      <c r="M250" s="37"/>
      <c r="N250" s="37"/>
      <c r="O250" s="37"/>
      <c r="P250" s="37"/>
      <c r="Q250" s="37"/>
      <c r="Z250" s="41"/>
      <c r="AA250" s="81" t="s">
        <v>311</v>
      </c>
      <c r="AB250" s="41"/>
      <c r="AC250" s="41"/>
      <c r="AD250" s="41"/>
    </row>
    <row r="251" spans="1:30" s="31" customFormat="1">
      <c r="A251" s="40"/>
      <c r="B251" s="41"/>
      <c r="C251" s="41"/>
      <c r="D251" s="41"/>
      <c r="E251" s="37"/>
      <c r="F251" s="37"/>
      <c r="G251" s="37"/>
      <c r="H251" s="37"/>
      <c r="I251" s="37"/>
      <c r="J251" s="39"/>
      <c r="K251" s="37"/>
      <c r="L251" s="37"/>
      <c r="M251" s="37"/>
      <c r="N251" s="37"/>
      <c r="O251" s="37"/>
      <c r="P251" s="37"/>
      <c r="Q251" s="37"/>
      <c r="Z251" s="41"/>
      <c r="AA251" s="81" t="s">
        <v>312</v>
      </c>
      <c r="AB251" s="41"/>
      <c r="AC251" s="41"/>
      <c r="AD251" s="41"/>
    </row>
    <row r="252" spans="1:30" s="31" customFormat="1">
      <c r="A252" s="40"/>
      <c r="B252" s="41"/>
      <c r="C252" s="41"/>
      <c r="D252" s="41"/>
      <c r="E252" s="37"/>
      <c r="F252" s="37"/>
      <c r="G252" s="37"/>
      <c r="H252" s="37"/>
      <c r="I252" s="37"/>
      <c r="J252" s="39"/>
      <c r="K252" s="37"/>
      <c r="L252" s="37"/>
      <c r="M252" s="37"/>
      <c r="N252" s="37"/>
      <c r="O252" s="37"/>
      <c r="P252" s="37"/>
      <c r="Q252" s="37"/>
      <c r="Z252" s="41"/>
      <c r="AA252" s="81" t="s">
        <v>313</v>
      </c>
      <c r="AB252" s="41"/>
      <c r="AC252" s="41"/>
      <c r="AD252" s="41"/>
    </row>
    <row r="253" spans="1:30" s="31" customFormat="1">
      <c r="A253" s="40"/>
      <c r="B253" s="41"/>
      <c r="C253" s="41"/>
      <c r="D253" s="41"/>
      <c r="E253" s="37"/>
      <c r="F253" s="37"/>
      <c r="G253" s="37"/>
      <c r="H253" s="37"/>
      <c r="I253" s="37"/>
      <c r="J253" s="39"/>
      <c r="K253" s="37"/>
      <c r="L253" s="37"/>
      <c r="M253" s="37"/>
      <c r="N253" s="37"/>
      <c r="O253" s="37"/>
      <c r="P253" s="37"/>
      <c r="Q253" s="37"/>
      <c r="Z253" s="41"/>
      <c r="AA253" s="81" t="s">
        <v>314</v>
      </c>
      <c r="AB253" s="41"/>
      <c r="AC253" s="41"/>
      <c r="AD253" s="41"/>
    </row>
    <row r="254" spans="1:30" s="31" customFormat="1">
      <c r="A254" s="40"/>
      <c r="B254" s="41"/>
      <c r="C254" s="41"/>
      <c r="D254" s="41"/>
      <c r="E254" s="37"/>
      <c r="F254" s="37"/>
      <c r="G254" s="37"/>
      <c r="H254" s="37"/>
      <c r="I254" s="37"/>
      <c r="J254" s="39"/>
      <c r="K254" s="37"/>
      <c r="L254" s="37"/>
      <c r="M254" s="37"/>
      <c r="N254" s="37"/>
      <c r="O254" s="37"/>
      <c r="P254" s="37"/>
      <c r="Q254" s="37"/>
      <c r="Z254" s="41"/>
      <c r="AA254" s="81" t="s">
        <v>388</v>
      </c>
      <c r="AB254" s="41"/>
      <c r="AC254" s="41"/>
      <c r="AD254" s="41"/>
    </row>
    <row r="255" spans="1:30" s="31" customFormat="1">
      <c r="A255" s="40"/>
      <c r="B255" s="41"/>
      <c r="C255" s="41"/>
      <c r="D255" s="41"/>
      <c r="E255" s="37"/>
      <c r="F255" s="37"/>
      <c r="G255" s="37"/>
      <c r="H255" s="37"/>
      <c r="I255" s="37"/>
      <c r="J255" s="39"/>
      <c r="K255" s="37"/>
      <c r="L255" s="37"/>
      <c r="M255" s="37"/>
      <c r="N255" s="37"/>
      <c r="O255" s="37"/>
      <c r="P255" s="37"/>
      <c r="Q255" s="37"/>
      <c r="Z255" s="41"/>
      <c r="AA255" s="81" t="s">
        <v>367</v>
      </c>
      <c r="AB255" s="41"/>
      <c r="AC255" s="41"/>
      <c r="AD255" s="41"/>
    </row>
    <row r="256" spans="1:30" s="31" customFormat="1">
      <c r="A256" s="40"/>
      <c r="B256" s="41"/>
      <c r="C256" s="41"/>
      <c r="D256" s="41"/>
      <c r="E256" s="37"/>
      <c r="F256" s="37"/>
      <c r="G256" s="37"/>
      <c r="H256" s="37"/>
      <c r="I256" s="37"/>
      <c r="J256" s="39"/>
      <c r="K256" s="37"/>
      <c r="L256" s="37"/>
      <c r="M256" s="37"/>
      <c r="N256" s="37"/>
      <c r="O256" s="37"/>
      <c r="P256" s="37"/>
      <c r="Q256" s="37"/>
      <c r="Z256" s="41"/>
      <c r="AA256" s="81" t="s">
        <v>315</v>
      </c>
      <c r="AB256" s="41"/>
      <c r="AC256" s="41"/>
      <c r="AD256" s="41"/>
    </row>
    <row r="257" spans="1:30" s="31" customFormat="1">
      <c r="A257" s="40"/>
      <c r="B257" s="41"/>
      <c r="C257" s="41"/>
      <c r="D257" s="41"/>
      <c r="E257" s="37"/>
      <c r="F257" s="37"/>
      <c r="G257" s="37"/>
      <c r="H257" s="37"/>
      <c r="I257" s="37"/>
      <c r="J257" s="39"/>
      <c r="K257" s="37"/>
      <c r="L257" s="37"/>
      <c r="M257" s="37"/>
      <c r="N257" s="37"/>
      <c r="O257" s="37"/>
      <c r="P257" s="37"/>
      <c r="Q257" s="37"/>
      <c r="Z257" s="41"/>
      <c r="AA257" s="81" t="s">
        <v>316</v>
      </c>
      <c r="AB257" s="41"/>
      <c r="AC257" s="41"/>
      <c r="AD257" s="41"/>
    </row>
    <row r="258" spans="1:30" s="31" customFormat="1">
      <c r="A258" s="40"/>
      <c r="B258" s="41"/>
      <c r="C258" s="41"/>
      <c r="D258" s="41"/>
      <c r="E258" s="37"/>
      <c r="F258" s="37"/>
      <c r="G258" s="37"/>
      <c r="H258" s="37"/>
      <c r="I258" s="37"/>
      <c r="J258" s="39"/>
      <c r="K258" s="37"/>
      <c r="L258" s="37"/>
      <c r="M258" s="37"/>
      <c r="N258" s="37"/>
      <c r="O258" s="37"/>
      <c r="P258" s="37"/>
      <c r="Q258" s="37"/>
      <c r="Z258" s="41"/>
      <c r="AA258" s="81" t="s">
        <v>317</v>
      </c>
      <c r="AB258" s="41"/>
      <c r="AC258" s="41"/>
      <c r="AD258" s="41"/>
    </row>
    <row r="259" spans="1:30" s="31" customFormat="1">
      <c r="A259" s="40"/>
      <c r="B259" s="41"/>
      <c r="C259" s="41"/>
      <c r="D259" s="41"/>
      <c r="E259" s="37"/>
      <c r="F259" s="37"/>
      <c r="G259" s="37"/>
      <c r="H259" s="37"/>
      <c r="I259" s="37"/>
      <c r="J259" s="39"/>
      <c r="K259" s="37"/>
      <c r="L259" s="37"/>
      <c r="M259" s="37"/>
      <c r="N259" s="37"/>
      <c r="O259" s="37"/>
      <c r="P259" s="37"/>
      <c r="Q259" s="37"/>
      <c r="Z259" s="41"/>
      <c r="AA259" s="81" t="s">
        <v>318</v>
      </c>
      <c r="AB259" s="41"/>
      <c r="AC259" s="41"/>
      <c r="AD259" s="41"/>
    </row>
    <row r="260" spans="1:30" s="31" customFormat="1">
      <c r="A260" s="40"/>
      <c r="B260" s="41"/>
      <c r="C260" s="41"/>
      <c r="D260" s="41"/>
      <c r="E260" s="37"/>
      <c r="F260" s="37"/>
      <c r="G260" s="37"/>
      <c r="H260" s="37"/>
      <c r="I260" s="37"/>
      <c r="J260" s="39"/>
      <c r="K260" s="37"/>
      <c r="L260" s="37"/>
      <c r="M260" s="37"/>
      <c r="N260" s="37"/>
      <c r="O260" s="37"/>
      <c r="P260" s="37"/>
      <c r="Q260" s="37"/>
      <c r="Z260" s="41"/>
      <c r="AA260" s="81" t="s">
        <v>319</v>
      </c>
      <c r="AB260" s="41"/>
      <c r="AC260" s="41"/>
      <c r="AD260" s="41"/>
    </row>
    <row r="261" spans="1:30" s="31" customFormat="1">
      <c r="A261" s="40"/>
      <c r="B261" s="41"/>
      <c r="C261" s="41"/>
      <c r="D261" s="41"/>
      <c r="E261" s="37"/>
      <c r="F261" s="37"/>
      <c r="G261" s="37"/>
      <c r="H261" s="37"/>
      <c r="I261" s="37"/>
      <c r="J261" s="39"/>
      <c r="K261" s="37"/>
      <c r="L261" s="37"/>
      <c r="M261" s="37"/>
      <c r="N261" s="37"/>
      <c r="O261" s="37"/>
      <c r="P261" s="37"/>
      <c r="Q261" s="37"/>
      <c r="Z261" s="41"/>
      <c r="AA261" s="81" t="s">
        <v>320</v>
      </c>
      <c r="AB261" s="41"/>
      <c r="AC261" s="41"/>
      <c r="AD261" s="41"/>
    </row>
    <row r="262" spans="1:30" s="31" customFormat="1">
      <c r="A262" s="40"/>
      <c r="B262" s="41"/>
      <c r="C262" s="41"/>
      <c r="D262" s="41"/>
      <c r="E262" s="37"/>
      <c r="F262" s="37"/>
      <c r="G262" s="37"/>
      <c r="H262" s="37"/>
      <c r="I262" s="37"/>
      <c r="J262" s="39"/>
      <c r="K262" s="37"/>
      <c r="L262" s="37"/>
      <c r="M262" s="37"/>
      <c r="N262" s="37"/>
      <c r="O262" s="37"/>
      <c r="P262" s="37"/>
      <c r="Q262" s="37"/>
      <c r="Z262" s="41"/>
      <c r="AA262" s="81" t="s">
        <v>321</v>
      </c>
      <c r="AB262" s="41"/>
      <c r="AC262" s="41"/>
      <c r="AD262" s="41"/>
    </row>
    <row r="263" spans="1:30" s="31" customFormat="1">
      <c r="A263" s="40"/>
      <c r="B263" s="41"/>
      <c r="C263" s="41"/>
      <c r="D263" s="41"/>
      <c r="E263" s="37"/>
      <c r="F263" s="37"/>
      <c r="G263" s="37"/>
      <c r="H263" s="37"/>
      <c r="I263" s="37"/>
      <c r="J263" s="39"/>
      <c r="K263" s="37"/>
      <c r="L263" s="37"/>
      <c r="M263" s="37"/>
      <c r="N263" s="37"/>
      <c r="O263" s="37"/>
      <c r="P263" s="37"/>
      <c r="Q263" s="37"/>
      <c r="Z263" s="41"/>
      <c r="AA263" s="81" t="s">
        <v>377</v>
      </c>
      <c r="AB263" s="41"/>
      <c r="AC263" s="41"/>
      <c r="AD263" s="41"/>
    </row>
    <row r="264" spans="1:30" s="31" customFormat="1">
      <c r="A264" s="40"/>
      <c r="B264" s="41"/>
      <c r="C264" s="41"/>
      <c r="D264" s="41"/>
      <c r="E264" s="37"/>
      <c r="F264" s="37"/>
      <c r="G264" s="37"/>
      <c r="H264" s="37"/>
      <c r="I264" s="37"/>
      <c r="J264" s="39"/>
      <c r="K264" s="37"/>
      <c r="L264" s="37"/>
      <c r="M264" s="37"/>
      <c r="N264" s="37"/>
      <c r="O264" s="37"/>
      <c r="P264" s="37"/>
      <c r="Q264" s="37"/>
      <c r="Z264" s="41"/>
      <c r="AA264" s="81" t="s">
        <v>322</v>
      </c>
      <c r="AB264" s="41"/>
      <c r="AC264" s="41"/>
      <c r="AD264" s="41"/>
    </row>
    <row r="265" spans="1:30" s="31" customFormat="1">
      <c r="A265" s="40"/>
      <c r="B265" s="41"/>
      <c r="C265" s="41"/>
      <c r="D265" s="41"/>
      <c r="E265" s="37"/>
      <c r="F265" s="37"/>
      <c r="G265" s="37"/>
      <c r="H265" s="37"/>
      <c r="I265" s="37"/>
      <c r="J265" s="39"/>
      <c r="K265" s="37"/>
      <c r="L265" s="37"/>
      <c r="M265" s="37"/>
      <c r="N265" s="37"/>
      <c r="O265" s="37"/>
      <c r="P265" s="37"/>
      <c r="Q265" s="37"/>
      <c r="Z265" s="41"/>
      <c r="AA265" s="81" t="s">
        <v>323</v>
      </c>
      <c r="AB265" s="41"/>
      <c r="AC265" s="41"/>
      <c r="AD265" s="41"/>
    </row>
    <row r="266" spans="1:30" s="31" customFormat="1">
      <c r="A266" s="40"/>
      <c r="B266" s="41"/>
      <c r="C266" s="41"/>
      <c r="D266" s="41"/>
      <c r="E266" s="37"/>
      <c r="F266" s="37"/>
      <c r="G266" s="37"/>
      <c r="H266" s="37"/>
      <c r="I266" s="37"/>
      <c r="J266" s="39"/>
      <c r="K266" s="37"/>
      <c r="L266" s="37"/>
      <c r="M266" s="37"/>
      <c r="N266" s="37"/>
      <c r="O266" s="37"/>
      <c r="P266" s="37"/>
      <c r="Q266" s="37"/>
      <c r="Z266" s="41"/>
      <c r="AA266" s="81" t="s">
        <v>324</v>
      </c>
      <c r="AB266" s="41"/>
      <c r="AC266" s="41"/>
      <c r="AD266" s="41"/>
    </row>
    <row r="267" spans="1:30" s="31" customFormat="1">
      <c r="A267" s="40"/>
      <c r="B267" s="41"/>
      <c r="C267" s="41"/>
      <c r="D267" s="41"/>
      <c r="E267" s="37"/>
      <c r="F267" s="37"/>
      <c r="G267" s="37"/>
      <c r="H267" s="37"/>
      <c r="I267" s="37"/>
      <c r="J267" s="39"/>
      <c r="K267" s="37"/>
      <c r="L267" s="37"/>
      <c r="M267" s="37"/>
      <c r="N267" s="37"/>
      <c r="O267" s="37"/>
      <c r="P267" s="37"/>
      <c r="Q267" s="37"/>
      <c r="Z267" s="41"/>
      <c r="AA267" s="81" t="s">
        <v>325</v>
      </c>
      <c r="AB267" s="41"/>
      <c r="AC267" s="41"/>
      <c r="AD267" s="41"/>
    </row>
    <row r="268" spans="1:30" s="31" customFormat="1">
      <c r="A268" s="40"/>
      <c r="B268" s="41"/>
      <c r="C268" s="41"/>
      <c r="D268" s="41"/>
      <c r="E268" s="37"/>
      <c r="F268" s="37"/>
      <c r="G268" s="37"/>
      <c r="H268" s="37"/>
      <c r="I268" s="37"/>
      <c r="J268" s="39"/>
      <c r="K268" s="37"/>
      <c r="L268" s="37"/>
      <c r="M268" s="37"/>
      <c r="N268" s="37"/>
      <c r="O268" s="37"/>
      <c r="P268" s="37"/>
      <c r="Q268" s="37"/>
      <c r="Z268" s="41"/>
      <c r="AA268" s="81" t="s">
        <v>368</v>
      </c>
      <c r="AB268" s="41"/>
      <c r="AC268" s="41"/>
      <c r="AD268" s="41"/>
    </row>
    <row r="269" spans="1:30" s="31" customFormat="1">
      <c r="A269" s="40"/>
      <c r="B269" s="41"/>
      <c r="C269" s="41"/>
      <c r="D269" s="41"/>
      <c r="E269" s="37"/>
      <c r="F269" s="37"/>
      <c r="G269" s="37"/>
      <c r="H269" s="37"/>
      <c r="I269" s="37"/>
      <c r="J269" s="39"/>
      <c r="K269" s="37"/>
      <c r="L269" s="37"/>
      <c r="M269" s="37"/>
      <c r="N269" s="37"/>
      <c r="O269" s="37"/>
      <c r="P269" s="37"/>
      <c r="Q269" s="37"/>
      <c r="Z269" s="41"/>
      <c r="AA269" s="81" t="s">
        <v>326</v>
      </c>
      <c r="AB269" s="41"/>
      <c r="AC269" s="41"/>
      <c r="AD269" s="41"/>
    </row>
    <row r="270" spans="1:30" s="31" customFormat="1">
      <c r="A270" s="40"/>
      <c r="B270" s="41"/>
      <c r="C270" s="41"/>
      <c r="D270" s="41"/>
      <c r="E270" s="37"/>
      <c r="F270" s="37"/>
      <c r="G270" s="37"/>
      <c r="H270" s="37"/>
      <c r="I270" s="37"/>
      <c r="J270" s="39"/>
      <c r="K270" s="37"/>
      <c r="L270" s="37"/>
      <c r="M270" s="37"/>
      <c r="N270" s="37"/>
      <c r="O270" s="37"/>
      <c r="P270" s="37"/>
      <c r="Q270" s="37"/>
      <c r="Z270" s="41"/>
      <c r="AA270" s="81" t="s">
        <v>327</v>
      </c>
      <c r="AB270" s="41"/>
      <c r="AC270" s="41"/>
      <c r="AD270" s="41"/>
    </row>
    <row r="271" spans="1:30" s="31" customFormat="1">
      <c r="A271" s="40"/>
      <c r="B271" s="41"/>
      <c r="C271" s="41"/>
      <c r="D271" s="41"/>
      <c r="E271" s="37"/>
      <c r="F271" s="37"/>
      <c r="G271" s="37"/>
      <c r="H271" s="37"/>
      <c r="I271" s="37"/>
      <c r="J271" s="39"/>
      <c r="K271" s="37"/>
      <c r="L271" s="37"/>
      <c r="M271" s="37"/>
      <c r="N271" s="37"/>
      <c r="O271" s="37"/>
      <c r="P271" s="37"/>
      <c r="Q271" s="37"/>
      <c r="Z271" s="41"/>
      <c r="AA271" s="81" t="s">
        <v>328</v>
      </c>
      <c r="AB271" s="41"/>
      <c r="AC271" s="41"/>
      <c r="AD271" s="41"/>
    </row>
    <row r="272" spans="1:30" s="31" customFormat="1">
      <c r="A272" s="40"/>
      <c r="B272" s="41"/>
      <c r="C272" s="41"/>
      <c r="D272" s="41"/>
      <c r="E272" s="37"/>
      <c r="F272" s="37"/>
      <c r="G272" s="37"/>
      <c r="H272" s="37"/>
      <c r="I272" s="37"/>
      <c r="J272" s="39"/>
      <c r="K272" s="37"/>
      <c r="L272" s="37"/>
      <c r="M272" s="37"/>
      <c r="N272" s="37"/>
      <c r="O272" s="37"/>
      <c r="P272" s="37"/>
      <c r="Q272" s="37"/>
      <c r="Z272" s="41"/>
      <c r="AA272" s="81" t="s">
        <v>329</v>
      </c>
      <c r="AB272" s="41"/>
      <c r="AC272" s="41"/>
      <c r="AD272" s="41"/>
    </row>
    <row r="273" spans="1:30" s="31" customFormat="1">
      <c r="A273" s="40"/>
      <c r="B273" s="41"/>
      <c r="C273" s="41"/>
      <c r="D273" s="41"/>
      <c r="E273" s="37"/>
      <c r="F273" s="37"/>
      <c r="G273" s="37"/>
      <c r="H273" s="37"/>
      <c r="I273" s="37"/>
      <c r="J273" s="39"/>
      <c r="K273" s="37"/>
      <c r="L273" s="37"/>
      <c r="M273" s="37"/>
      <c r="N273" s="37"/>
      <c r="O273" s="37"/>
      <c r="P273" s="37"/>
      <c r="Q273" s="37"/>
      <c r="Z273" s="41"/>
      <c r="AA273" s="81" t="s">
        <v>379</v>
      </c>
      <c r="AB273" s="41"/>
      <c r="AC273" s="41"/>
      <c r="AD273" s="41"/>
    </row>
    <row r="274" spans="1:30" s="31" customFormat="1">
      <c r="A274" s="40"/>
      <c r="B274" s="41"/>
      <c r="C274" s="41"/>
      <c r="D274" s="41"/>
      <c r="E274" s="37"/>
      <c r="F274" s="37"/>
      <c r="G274" s="37"/>
      <c r="H274" s="37"/>
      <c r="I274" s="37"/>
      <c r="J274" s="39"/>
      <c r="K274" s="37"/>
      <c r="L274" s="37"/>
      <c r="M274" s="37"/>
      <c r="N274" s="37"/>
      <c r="O274" s="37"/>
      <c r="P274" s="37"/>
      <c r="Q274" s="37"/>
      <c r="Z274" s="41"/>
      <c r="AA274" s="81" t="s">
        <v>369</v>
      </c>
      <c r="AB274" s="41"/>
      <c r="AC274" s="41"/>
      <c r="AD274" s="41"/>
    </row>
    <row r="275" spans="1:30" s="31" customFormat="1">
      <c r="A275" s="40"/>
      <c r="B275" s="41"/>
      <c r="C275" s="41"/>
      <c r="D275" s="41"/>
      <c r="E275" s="37"/>
      <c r="F275" s="37"/>
      <c r="G275" s="37"/>
      <c r="H275" s="37"/>
      <c r="I275" s="37"/>
      <c r="J275" s="39"/>
      <c r="K275" s="37"/>
      <c r="L275" s="37"/>
      <c r="M275" s="37"/>
      <c r="N275" s="37"/>
      <c r="O275" s="37"/>
      <c r="P275" s="37"/>
      <c r="Q275" s="37"/>
      <c r="Z275" s="41"/>
      <c r="AA275" s="81" t="s">
        <v>389</v>
      </c>
      <c r="AB275" s="41"/>
      <c r="AC275" s="41"/>
      <c r="AD275" s="41"/>
    </row>
    <row r="276" spans="1:30" s="31" customFormat="1">
      <c r="A276" s="40"/>
      <c r="B276" s="41"/>
      <c r="C276" s="41"/>
      <c r="D276" s="41"/>
      <c r="E276" s="37"/>
      <c r="F276" s="37"/>
      <c r="G276" s="37"/>
      <c r="H276" s="37"/>
      <c r="I276" s="37"/>
      <c r="J276" s="39"/>
      <c r="K276" s="37"/>
      <c r="L276" s="37"/>
      <c r="M276" s="37"/>
      <c r="N276" s="37"/>
      <c r="O276" s="37"/>
      <c r="P276" s="37"/>
      <c r="Q276" s="37"/>
      <c r="Z276" s="41"/>
      <c r="AA276" s="81" t="s">
        <v>390</v>
      </c>
      <c r="AB276" s="41"/>
      <c r="AC276" s="41"/>
      <c r="AD276" s="41"/>
    </row>
    <row r="277" spans="1:30" s="31" customFormat="1">
      <c r="A277" s="40"/>
      <c r="B277" s="41"/>
      <c r="C277" s="41"/>
      <c r="D277" s="41"/>
      <c r="E277" s="37"/>
      <c r="F277" s="37"/>
      <c r="G277" s="37"/>
      <c r="H277" s="37"/>
      <c r="I277" s="37"/>
      <c r="J277" s="39"/>
      <c r="K277" s="37"/>
      <c r="L277" s="37"/>
      <c r="M277" s="37"/>
      <c r="N277" s="37"/>
      <c r="O277" s="37"/>
      <c r="P277" s="37"/>
      <c r="Q277" s="37"/>
      <c r="Z277" s="41"/>
      <c r="AA277" s="81" t="s">
        <v>330</v>
      </c>
      <c r="AB277" s="41"/>
      <c r="AC277" s="41"/>
      <c r="AD277" s="41"/>
    </row>
    <row r="278" spans="1:30" s="31" customFormat="1">
      <c r="A278" s="40"/>
      <c r="B278" s="41"/>
      <c r="C278" s="41"/>
      <c r="D278" s="41"/>
      <c r="E278" s="37"/>
      <c r="F278" s="37"/>
      <c r="G278" s="37"/>
      <c r="H278" s="37"/>
      <c r="I278" s="37"/>
      <c r="J278" s="39"/>
      <c r="K278" s="37"/>
      <c r="L278" s="37"/>
      <c r="M278" s="37"/>
      <c r="N278" s="37"/>
      <c r="O278" s="37"/>
      <c r="P278" s="37"/>
      <c r="Q278" s="37"/>
      <c r="Z278" s="41"/>
      <c r="AA278" s="81" t="s">
        <v>391</v>
      </c>
      <c r="AB278" s="41"/>
      <c r="AC278" s="41"/>
      <c r="AD278" s="41"/>
    </row>
    <row r="279" spans="1:30" s="31" customFormat="1">
      <c r="A279" s="40"/>
      <c r="B279" s="41"/>
      <c r="C279" s="41"/>
      <c r="D279" s="41"/>
      <c r="E279" s="37"/>
      <c r="F279" s="37"/>
      <c r="G279" s="37"/>
      <c r="H279" s="37"/>
      <c r="I279" s="37"/>
      <c r="J279" s="39"/>
      <c r="K279" s="37"/>
      <c r="L279" s="37"/>
      <c r="M279" s="37"/>
      <c r="N279" s="37"/>
      <c r="O279" s="37"/>
      <c r="P279" s="37"/>
      <c r="Q279" s="37"/>
      <c r="Z279" s="41"/>
      <c r="AA279" s="81" t="s">
        <v>392</v>
      </c>
      <c r="AB279" s="41"/>
      <c r="AC279" s="41"/>
      <c r="AD279" s="41"/>
    </row>
    <row r="280" spans="1:30" s="31" customFormat="1">
      <c r="A280" s="40"/>
      <c r="B280" s="41"/>
      <c r="C280" s="41"/>
      <c r="D280" s="41"/>
      <c r="E280" s="37"/>
      <c r="F280" s="37"/>
      <c r="G280" s="37"/>
      <c r="H280" s="37"/>
      <c r="I280" s="37"/>
      <c r="J280" s="39"/>
      <c r="K280" s="37"/>
      <c r="L280" s="37"/>
      <c r="M280" s="37"/>
      <c r="N280" s="37"/>
      <c r="O280" s="37"/>
      <c r="P280" s="37"/>
      <c r="Q280" s="37"/>
      <c r="Z280" s="41"/>
      <c r="AA280" s="81" t="s">
        <v>393</v>
      </c>
      <c r="AB280" s="41"/>
      <c r="AC280" s="41"/>
      <c r="AD280" s="41"/>
    </row>
    <row r="281" spans="1:30" s="31" customFormat="1">
      <c r="A281" s="40"/>
      <c r="B281" s="41"/>
      <c r="C281" s="41"/>
      <c r="D281" s="41"/>
      <c r="E281" s="37"/>
      <c r="F281" s="37"/>
      <c r="G281" s="37"/>
      <c r="H281" s="37"/>
      <c r="I281" s="37"/>
      <c r="J281" s="39"/>
      <c r="K281" s="37"/>
      <c r="L281" s="37"/>
      <c r="M281" s="37"/>
      <c r="N281" s="37"/>
      <c r="O281" s="37"/>
      <c r="P281" s="37"/>
      <c r="Q281" s="37"/>
      <c r="Z281" s="41"/>
      <c r="AA281" s="81" t="s">
        <v>331</v>
      </c>
      <c r="AB281" s="41"/>
      <c r="AC281" s="41"/>
      <c r="AD281" s="41"/>
    </row>
    <row r="282" spans="1:30" s="31" customFormat="1">
      <c r="A282" s="40"/>
      <c r="B282" s="41"/>
      <c r="C282" s="41"/>
      <c r="D282" s="41"/>
      <c r="E282" s="37"/>
      <c r="F282" s="37"/>
      <c r="G282" s="37"/>
      <c r="H282" s="37"/>
      <c r="I282" s="37"/>
      <c r="J282" s="39"/>
      <c r="K282" s="37"/>
      <c r="L282" s="37"/>
      <c r="M282" s="37"/>
      <c r="N282" s="37"/>
      <c r="O282" s="37"/>
      <c r="P282" s="37"/>
      <c r="Q282" s="37"/>
      <c r="Z282" s="41"/>
      <c r="AA282" s="81" t="s">
        <v>394</v>
      </c>
      <c r="AB282" s="41"/>
      <c r="AC282" s="41"/>
      <c r="AD282" s="41"/>
    </row>
    <row r="283" spans="1:30" s="31" customFormat="1">
      <c r="A283" s="40"/>
      <c r="B283" s="41"/>
      <c r="C283" s="41"/>
      <c r="D283" s="41"/>
      <c r="E283" s="37"/>
      <c r="F283" s="37"/>
      <c r="G283" s="37"/>
      <c r="H283" s="37"/>
      <c r="I283" s="37"/>
      <c r="J283" s="39"/>
      <c r="K283" s="37"/>
      <c r="L283" s="37"/>
      <c r="M283" s="37"/>
      <c r="N283" s="37"/>
      <c r="O283" s="37"/>
      <c r="P283" s="37"/>
      <c r="Q283" s="37"/>
      <c r="Z283" s="41"/>
      <c r="AA283" s="83"/>
      <c r="AB283" s="41"/>
      <c r="AC283" s="41"/>
      <c r="AD283" s="41"/>
    </row>
    <row r="284" spans="1:30" s="31" customFormat="1">
      <c r="A284" s="40"/>
      <c r="B284" s="41"/>
      <c r="C284" s="41"/>
      <c r="D284" s="41"/>
      <c r="E284" s="37"/>
      <c r="F284" s="37"/>
      <c r="G284" s="37"/>
      <c r="H284" s="37"/>
      <c r="I284" s="37"/>
      <c r="J284" s="39"/>
      <c r="K284" s="37"/>
      <c r="L284" s="37"/>
      <c r="M284" s="37"/>
      <c r="N284" s="37"/>
      <c r="O284" s="37"/>
      <c r="P284" s="37"/>
      <c r="Q284" s="37"/>
      <c r="Z284" s="41"/>
      <c r="AA284" s="83"/>
      <c r="AB284" s="41"/>
      <c r="AC284" s="41"/>
      <c r="AD284" s="41"/>
    </row>
    <row r="285" spans="1:30" s="31" customFormat="1">
      <c r="A285" s="40"/>
      <c r="B285" s="41"/>
      <c r="C285" s="41"/>
      <c r="D285" s="41"/>
      <c r="E285" s="37"/>
      <c r="F285" s="37"/>
      <c r="G285" s="37"/>
      <c r="H285" s="37"/>
      <c r="I285" s="37"/>
      <c r="J285" s="39"/>
      <c r="K285" s="37"/>
      <c r="L285" s="37"/>
      <c r="M285" s="37"/>
      <c r="N285" s="37"/>
      <c r="O285" s="37"/>
      <c r="P285" s="37"/>
      <c r="Q285" s="37"/>
      <c r="Z285" s="41"/>
      <c r="AA285" s="41"/>
      <c r="AB285" s="41"/>
      <c r="AC285" s="41"/>
      <c r="AD285" s="41"/>
    </row>
    <row r="286" spans="1:30" s="31" customFormat="1">
      <c r="A286" s="40"/>
      <c r="B286" s="41"/>
      <c r="C286" s="41"/>
      <c r="D286" s="41"/>
      <c r="E286" s="37"/>
      <c r="F286" s="37"/>
      <c r="G286" s="37"/>
      <c r="H286" s="37"/>
      <c r="I286" s="37"/>
      <c r="J286" s="39"/>
      <c r="K286" s="37"/>
      <c r="L286" s="37"/>
      <c r="M286" s="37"/>
      <c r="N286" s="37"/>
      <c r="O286" s="37"/>
      <c r="P286" s="37"/>
      <c r="Q286" s="37"/>
      <c r="Z286" s="41"/>
      <c r="AA286" s="41"/>
      <c r="AB286" s="41"/>
      <c r="AC286" s="41"/>
      <c r="AD286" s="41"/>
    </row>
    <row r="287" spans="1:30" s="31" customFormat="1">
      <c r="A287" s="40"/>
      <c r="B287" s="41"/>
      <c r="C287" s="41"/>
      <c r="D287" s="41"/>
      <c r="E287" s="37"/>
      <c r="F287" s="37"/>
      <c r="G287" s="37"/>
      <c r="H287" s="37"/>
      <c r="I287" s="37"/>
      <c r="J287" s="39"/>
      <c r="K287" s="37"/>
      <c r="L287" s="37"/>
      <c r="M287" s="37"/>
      <c r="N287" s="37"/>
      <c r="O287" s="37"/>
      <c r="P287" s="37"/>
      <c r="Q287" s="37"/>
      <c r="Z287" s="41"/>
      <c r="AA287" s="41"/>
      <c r="AB287" s="41"/>
      <c r="AC287" s="41"/>
      <c r="AD287" s="41"/>
    </row>
    <row r="288" spans="1:30" s="31" customFormat="1">
      <c r="A288" s="40"/>
      <c r="B288" s="41"/>
      <c r="C288" s="41"/>
      <c r="D288" s="41"/>
      <c r="E288" s="37"/>
      <c r="F288" s="37"/>
      <c r="G288" s="37"/>
      <c r="H288" s="37"/>
      <c r="I288" s="37"/>
      <c r="J288" s="39"/>
      <c r="K288" s="37"/>
      <c r="L288" s="37"/>
      <c r="M288" s="37"/>
      <c r="N288" s="37"/>
      <c r="O288" s="37"/>
      <c r="P288" s="37"/>
      <c r="Q288" s="37"/>
      <c r="Z288" s="41"/>
      <c r="AA288" s="41"/>
      <c r="AB288" s="41"/>
      <c r="AC288" s="41"/>
      <c r="AD288" s="41"/>
    </row>
    <row r="289" spans="1:30" s="31" customFormat="1">
      <c r="A289" s="40"/>
      <c r="B289" s="41"/>
      <c r="C289" s="41"/>
      <c r="D289" s="41"/>
      <c r="E289" s="37"/>
      <c r="F289" s="37"/>
      <c r="G289" s="37"/>
      <c r="H289" s="37"/>
      <c r="I289" s="37"/>
      <c r="J289" s="39"/>
      <c r="K289" s="37"/>
      <c r="L289" s="37"/>
      <c r="M289" s="37"/>
      <c r="N289" s="37"/>
      <c r="O289" s="37"/>
      <c r="P289" s="37"/>
      <c r="Q289" s="37"/>
      <c r="Z289" s="41"/>
      <c r="AA289" s="41"/>
      <c r="AB289" s="41"/>
      <c r="AC289" s="41"/>
      <c r="AD289" s="41"/>
    </row>
    <row r="290" spans="1:30" s="31" customFormat="1">
      <c r="A290" s="40"/>
      <c r="B290" s="41"/>
      <c r="C290" s="41"/>
      <c r="D290" s="41"/>
      <c r="E290" s="37"/>
      <c r="F290" s="37"/>
      <c r="G290" s="37"/>
      <c r="H290" s="37"/>
      <c r="I290" s="37"/>
      <c r="J290" s="39"/>
      <c r="K290" s="37"/>
      <c r="L290" s="37"/>
      <c r="M290" s="37"/>
      <c r="N290" s="37"/>
      <c r="O290" s="37"/>
      <c r="P290" s="37"/>
      <c r="Q290" s="37"/>
      <c r="Z290" s="41"/>
      <c r="AA290" s="41"/>
      <c r="AB290" s="41"/>
      <c r="AC290" s="41"/>
      <c r="AD290" s="41"/>
    </row>
    <row r="291" spans="1:30" s="31" customFormat="1">
      <c r="A291" s="40"/>
      <c r="B291" s="41"/>
      <c r="C291" s="41"/>
      <c r="D291" s="41"/>
      <c r="E291" s="37"/>
      <c r="F291" s="37"/>
      <c r="G291" s="37"/>
      <c r="H291" s="37"/>
      <c r="I291" s="37"/>
      <c r="J291" s="39"/>
      <c r="K291" s="37"/>
      <c r="L291" s="37"/>
      <c r="M291" s="37"/>
      <c r="N291" s="37"/>
      <c r="O291" s="37"/>
      <c r="P291" s="37"/>
      <c r="Q291" s="37"/>
      <c r="Z291" s="41"/>
      <c r="AA291" s="41"/>
      <c r="AB291" s="41"/>
      <c r="AC291" s="41"/>
      <c r="AD291" s="41"/>
    </row>
    <row r="292" spans="1:30" s="31" customFormat="1">
      <c r="A292" s="40"/>
      <c r="B292" s="41"/>
      <c r="C292" s="41"/>
      <c r="D292" s="41"/>
      <c r="E292" s="37"/>
      <c r="F292" s="37"/>
      <c r="G292" s="37"/>
      <c r="H292" s="37"/>
      <c r="I292" s="37"/>
      <c r="J292" s="39"/>
      <c r="K292" s="37"/>
      <c r="L292" s="37"/>
      <c r="M292" s="37"/>
      <c r="N292" s="37"/>
      <c r="O292" s="37"/>
      <c r="P292" s="37"/>
      <c r="Q292" s="37"/>
      <c r="Z292" s="41"/>
      <c r="AA292" s="41"/>
      <c r="AB292" s="41"/>
      <c r="AC292" s="41"/>
      <c r="AD292" s="41"/>
    </row>
    <row r="293" spans="1:30" s="31" customFormat="1">
      <c r="A293" s="40"/>
      <c r="B293" s="41"/>
      <c r="C293" s="41"/>
      <c r="D293" s="41"/>
      <c r="E293" s="37"/>
      <c r="F293" s="37"/>
      <c r="G293" s="37"/>
      <c r="H293" s="37"/>
      <c r="I293" s="37"/>
      <c r="J293" s="39"/>
      <c r="K293" s="37"/>
      <c r="L293" s="37"/>
      <c r="M293" s="37"/>
      <c r="N293" s="37"/>
      <c r="O293" s="37"/>
      <c r="P293" s="37"/>
      <c r="Q293" s="37"/>
      <c r="Z293" s="41"/>
      <c r="AA293" s="41"/>
      <c r="AB293" s="41"/>
      <c r="AC293" s="41"/>
      <c r="AD293" s="41"/>
    </row>
    <row r="294" spans="1:30" s="31" customFormat="1">
      <c r="A294" s="40"/>
      <c r="B294" s="41"/>
      <c r="C294" s="41"/>
      <c r="D294" s="41"/>
      <c r="E294" s="37"/>
      <c r="F294" s="37"/>
      <c r="G294" s="37"/>
      <c r="H294" s="37"/>
      <c r="I294" s="37"/>
      <c r="J294" s="39"/>
      <c r="K294" s="37"/>
      <c r="L294" s="37"/>
      <c r="M294" s="37"/>
      <c r="N294" s="37"/>
      <c r="O294" s="37"/>
      <c r="P294" s="37"/>
      <c r="Q294" s="37"/>
      <c r="Z294" s="41"/>
      <c r="AA294" s="41"/>
      <c r="AB294" s="41"/>
      <c r="AC294" s="41"/>
      <c r="AD294" s="41"/>
    </row>
    <row r="295" spans="1:30" s="31" customFormat="1">
      <c r="A295" s="40"/>
      <c r="B295" s="41"/>
      <c r="C295" s="41"/>
      <c r="D295" s="41"/>
      <c r="E295" s="37"/>
      <c r="F295" s="37"/>
      <c r="G295" s="37"/>
      <c r="H295" s="37"/>
      <c r="I295" s="37"/>
      <c r="J295" s="39"/>
      <c r="K295" s="37"/>
      <c r="L295" s="37"/>
      <c r="M295" s="37"/>
      <c r="N295" s="37"/>
      <c r="O295" s="37"/>
      <c r="P295" s="37"/>
      <c r="Q295" s="37"/>
      <c r="Z295" s="41"/>
      <c r="AA295" s="41"/>
      <c r="AB295" s="41"/>
      <c r="AC295" s="41"/>
      <c r="AD295" s="41"/>
    </row>
    <row r="296" spans="1:30" s="31" customFormat="1">
      <c r="A296" s="40"/>
      <c r="B296" s="41"/>
      <c r="C296" s="41"/>
      <c r="D296" s="41"/>
      <c r="E296" s="37"/>
      <c r="F296" s="37"/>
      <c r="G296" s="37"/>
      <c r="H296" s="37"/>
      <c r="I296" s="37"/>
      <c r="J296" s="39"/>
      <c r="K296" s="37"/>
      <c r="L296" s="37"/>
      <c r="M296" s="37"/>
      <c r="N296" s="37"/>
      <c r="O296" s="37"/>
      <c r="P296" s="37"/>
      <c r="Q296" s="37"/>
      <c r="Z296" s="41"/>
      <c r="AA296" s="41"/>
      <c r="AB296" s="41"/>
      <c r="AC296" s="41"/>
      <c r="AD296" s="41"/>
    </row>
    <row r="297" spans="1:30" s="31" customFormat="1">
      <c r="A297" s="40"/>
      <c r="B297" s="41"/>
      <c r="C297" s="41"/>
      <c r="D297" s="41"/>
      <c r="E297" s="37"/>
      <c r="F297" s="37"/>
      <c r="G297" s="37"/>
      <c r="H297" s="37"/>
      <c r="I297" s="37"/>
      <c r="J297" s="39"/>
      <c r="K297" s="37"/>
      <c r="L297" s="37"/>
      <c r="M297" s="37"/>
      <c r="N297" s="37"/>
      <c r="O297" s="37"/>
      <c r="P297" s="37"/>
      <c r="Q297" s="37"/>
      <c r="Z297" s="41"/>
      <c r="AA297" s="41"/>
      <c r="AB297" s="41"/>
      <c r="AC297" s="41"/>
      <c r="AD297" s="41"/>
    </row>
    <row r="298" spans="1:30" s="31" customFormat="1">
      <c r="A298" s="40"/>
      <c r="B298" s="41"/>
      <c r="C298" s="41"/>
      <c r="D298" s="41"/>
      <c r="E298" s="37"/>
      <c r="F298" s="37"/>
      <c r="G298" s="37"/>
      <c r="H298" s="37"/>
      <c r="I298" s="37"/>
      <c r="J298" s="39"/>
      <c r="K298" s="37"/>
      <c r="L298" s="37"/>
      <c r="M298" s="37"/>
      <c r="N298" s="37"/>
      <c r="O298" s="37"/>
      <c r="P298" s="37"/>
      <c r="Q298" s="37"/>
      <c r="Z298" s="41"/>
      <c r="AA298" s="41"/>
      <c r="AB298" s="41"/>
      <c r="AC298" s="41"/>
      <c r="AD298" s="41"/>
    </row>
    <row r="299" spans="1:30" s="31" customFormat="1">
      <c r="A299" s="40"/>
      <c r="B299" s="41"/>
      <c r="C299" s="41"/>
      <c r="D299" s="41"/>
      <c r="E299" s="37"/>
      <c r="F299" s="37"/>
      <c r="G299" s="37"/>
      <c r="H299" s="37"/>
      <c r="I299" s="37"/>
      <c r="J299" s="39"/>
      <c r="K299" s="37"/>
      <c r="L299" s="37"/>
      <c r="M299" s="37"/>
      <c r="N299" s="37"/>
      <c r="O299" s="37"/>
      <c r="P299" s="37"/>
      <c r="Q299" s="37"/>
      <c r="Z299" s="41"/>
      <c r="AA299" s="41"/>
      <c r="AB299" s="41"/>
      <c r="AC299" s="41"/>
      <c r="AD299" s="41"/>
    </row>
    <row r="300" spans="1:30" s="31" customFormat="1">
      <c r="A300" s="40"/>
      <c r="B300" s="41"/>
      <c r="C300" s="41"/>
      <c r="D300" s="41"/>
      <c r="E300" s="37"/>
      <c r="F300" s="37"/>
      <c r="G300" s="37"/>
      <c r="H300" s="37"/>
      <c r="I300" s="37"/>
      <c r="J300" s="39"/>
      <c r="K300" s="37"/>
      <c r="L300" s="37"/>
      <c r="M300" s="37"/>
      <c r="N300" s="37"/>
      <c r="O300" s="37"/>
      <c r="P300" s="37"/>
      <c r="Q300" s="37"/>
      <c r="Z300" s="41"/>
      <c r="AA300" s="41"/>
      <c r="AB300" s="41"/>
      <c r="AC300" s="41"/>
      <c r="AD300" s="41"/>
    </row>
    <row r="301" spans="1:30" s="31" customFormat="1">
      <c r="A301" s="40"/>
      <c r="B301" s="41"/>
      <c r="C301" s="41"/>
      <c r="D301" s="41"/>
      <c r="E301" s="37"/>
      <c r="F301" s="37"/>
      <c r="G301" s="37"/>
      <c r="H301" s="37"/>
      <c r="I301" s="37"/>
      <c r="J301" s="39"/>
      <c r="K301" s="37"/>
      <c r="L301" s="37"/>
      <c r="M301" s="37"/>
      <c r="N301" s="37"/>
      <c r="O301" s="37"/>
      <c r="P301" s="37"/>
      <c r="Q301" s="37"/>
      <c r="Z301" s="41"/>
      <c r="AA301" s="41"/>
      <c r="AB301" s="41"/>
      <c r="AC301" s="41"/>
      <c r="AD301" s="41"/>
    </row>
    <row r="302" spans="1:30" s="31" customFormat="1">
      <c r="A302" s="40"/>
      <c r="B302" s="41"/>
      <c r="C302" s="41"/>
      <c r="D302" s="41"/>
      <c r="E302" s="37"/>
      <c r="F302" s="37"/>
      <c r="G302" s="37"/>
      <c r="H302" s="37"/>
      <c r="I302" s="37"/>
      <c r="J302" s="39"/>
      <c r="K302" s="37"/>
      <c r="L302" s="37"/>
      <c r="M302" s="37"/>
      <c r="N302" s="37"/>
      <c r="O302" s="37"/>
      <c r="P302" s="37"/>
      <c r="Q302" s="37"/>
      <c r="Z302" s="41"/>
      <c r="AA302" s="41"/>
      <c r="AB302" s="41"/>
      <c r="AC302" s="41"/>
      <c r="AD302" s="41"/>
    </row>
    <row r="303" spans="1:30" s="31" customFormat="1">
      <c r="A303" s="40"/>
      <c r="B303" s="41"/>
      <c r="C303" s="41"/>
      <c r="D303" s="41"/>
      <c r="E303" s="37"/>
      <c r="F303" s="37"/>
      <c r="G303" s="37"/>
      <c r="H303" s="37"/>
      <c r="I303" s="37"/>
      <c r="J303" s="39"/>
      <c r="K303" s="37"/>
      <c r="L303" s="37"/>
      <c r="M303" s="37"/>
      <c r="N303" s="37"/>
      <c r="O303" s="37"/>
      <c r="P303" s="37"/>
      <c r="Q303" s="37"/>
      <c r="Z303" s="41"/>
      <c r="AA303" s="41"/>
      <c r="AB303" s="41"/>
      <c r="AC303" s="41"/>
      <c r="AD303" s="41"/>
    </row>
    <row r="304" spans="1:30" s="31" customFormat="1">
      <c r="A304" s="40"/>
      <c r="B304" s="41"/>
      <c r="C304" s="41"/>
      <c r="D304" s="41"/>
      <c r="E304" s="37"/>
      <c r="F304" s="37"/>
      <c r="G304" s="37"/>
      <c r="H304" s="37"/>
      <c r="I304" s="37"/>
      <c r="J304" s="39"/>
      <c r="K304" s="37"/>
      <c r="L304" s="37"/>
      <c r="M304" s="37"/>
      <c r="N304" s="37"/>
      <c r="O304" s="37"/>
      <c r="P304" s="37"/>
      <c r="Q304" s="37"/>
      <c r="Z304" s="41"/>
      <c r="AA304" s="41"/>
      <c r="AB304" s="41"/>
      <c r="AC304" s="41"/>
      <c r="AD304" s="41"/>
    </row>
    <row r="305" spans="1:30" s="31" customFormat="1">
      <c r="A305" s="40"/>
      <c r="B305" s="41"/>
      <c r="C305" s="41"/>
      <c r="D305" s="41"/>
      <c r="E305" s="37"/>
      <c r="F305" s="37"/>
      <c r="G305" s="37"/>
      <c r="H305" s="37"/>
      <c r="I305" s="37"/>
      <c r="J305" s="39"/>
      <c r="K305" s="37"/>
      <c r="L305" s="37"/>
      <c r="M305" s="37"/>
      <c r="N305" s="37"/>
      <c r="O305" s="37"/>
      <c r="P305" s="37"/>
      <c r="Q305" s="37"/>
      <c r="Z305" s="41"/>
      <c r="AA305" s="41"/>
      <c r="AB305" s="41"/>
      <c r="AC305" s="41"/>
      <c r="AD305" s="41"/>
    </row>
    <row r="306" spans="1:30" s="31" customFormat="1">
      <c r="A306" s="40"/>
      <c r="B306" s="41"/>
      <c r="C306" s="41"/>
      <c r="D306" s="41"/>
      <c r="E306" s="37"/>
      <c r="F306" s="37"/>
      <c r="G306" s="37"/>
      <c r="H306" s="37"/>
      <c r="I306" s="37"/>
      <c r="J306" s="39"/>
      <c r="K306" s="37"/>
      <c r="L306" s="37"/>
      <c r="M306" s="37"/>
      <c r="N306" s="37"/>
      <c r="O306" s="37"/>
      <c r="P306" s="37"/>
      <c r="Q306" s="37"/>
      <c r="Z306" s="41"/>
      <c r="AA306" s="41"/>
      <c r="AB306" s="41"/>
      <c r="AC306" s="41"/>
      <c r="AD306" s="41"/>
    </row>
    <row r="307" spans="1:30" s="31" customFormat="1">
      <c r="A307" s="40"/>
      <c r="B307" s="41"/>
      <c r="C307" s="41"/>
      <c r="D307" s="41"/>
      <c r="E307" s="37"/>
      <c r="F307" s="37"/>
      <c r="G307" s="37"/>
      <c r="H307" s="37"/>
      <c r="I307" s="37"/>
      <c r="J307" s="39"/>
      <c r="K307" s="37"/>
      <c r="L307" s="37"/>
      <c r="M307" s="37"/>
      <c r="N307" s="37"/>
      <c r="O307" s="37"/>
      <c r="P307" s="37"/>
      <c r="Q307" s="37"/>
      <c r="Z307" s="41"/>
      <c r="AA307" s="41"/>
      <c r="AB307" s="41"/>
      <c r="AC307" s="41"/>
      <c r="AD307" s="41"/>
    </row>
    <row r="308" spans="1:30" s="31" customFormat="1">
      <c r="A308" s="40"/>
      <c r="B308" s="41"/>
      <c r="C308" s="41"/>
      <c r="D308" s="41"/>
      <c r="E308" s="37"/>
      <c r="F308" s="37"/>
      <c r="G308" s="37"/>
      <c r="H308" s="37"/>
      <c r="I308" s="37"/>
      <c r="J308" s="39"/>
      <c r="K308" s="37"/>
      <c r="L308" s="37"/>
      <c r="M308" s="37"/>
      <c r="N308" s="37"/>
      <c r="O308" s="37"/>
      <c r="P308" s="37"/>
      <c r="Q308" s="37"/>
      <c r="Z308" s="41"/>
      <c r="AA308" s="41"/>
      <c r="AB308" s="41"/>
      <c r="AC308" s="41"/>
      <c r="AD308" s="41"/>
    </row>
    <row r="309" spans="1:30" s="31" customFormat="1">
      <c r="A309" s="40"/>
      <c r="B309" s="41"/>
      <c r="C309" s="41"/>
      <c r="D309" s="41"/>
      <c r="E309" s="37"/>
      <c r="F309" s="37"/>
      <c r="G309" s="37"/>
      <c r="H309" s="37"/>
      <c r="I309" s="37"/>
      <c r="J309" s="39"/>
      <c r="K309" s="37"/>
      <c r="L309" s="37"/>
      <c r="M309" s="37"/>
      <c r="N309" s="37"/>
      <c r="O309" s="37"/>
      <c r="P309" s="37"/>
      <c r="Q309" s="37"/>
      <c r="Z309" s="41"/>
      <c r="AA309" s="41"/>
      <c r="AB309" s="41"/>
      <c r="AC309" s="41"/>
      <c r="AD309" s="41"/>
    </row>
    <row r="310" spans="1:30" s="31" customFormat="1">
      <c r="A310" s="40"/>
      <c r="B310" s="41"/>
      <c r="C310" s="41"/>
      <c r="D310" s="41"/>
      <c r="E310" s="37"/>
      <c r="F310" s="37"/>
      <c r="G310" s="37"/>
      <c r="H310" s="37"/>
      <c r="I310" s="37"/>
      <c r="J310" s="39"/>
      <c r="K310" s="37"/>
      <c r="L310" s="37"/>
      <c r="M310" s="37"/>
      <c r="N310" s="37"/>
      <c r="O310" s="37"/>
      <c r="P310" s="37"/>
      <c r="Q310" s="37"/>
      <c r="Z310" s="41"/>
      <c r="AA310" s="41"/>
      <c r="AB310" s="41"/>
      <c r="AC310" s="41"/>
      <c r="AD310" s="41"/>
    </row>
    <row r="311" spans="1:30" s="31" customFormat="1">
      <c r="A311" s="40"/>
      <c r="B311" s="41"/>
      <c r="C311" s="41"/>
      <c r="D311" s="41"/>
      <c r="E311" s="37"/>
      <c r="F311" s="37"/>
      <c r="G311" s="37"/>
      <c r="H311" s="37"/>
      <c r="I311" s="37"/>
      <c r="J311" s="39"/>
      <c r="K311" s="37"/>
      <c r="L311" s="37"/>
      <c r="M311" s="37"/>
      <c r="N311" s="37"/>
      <c r="O311" s="37"/>
      <c r="P311" s="37"/>
      <c r="Q311" s="37"/>
      <c r="Z311" s="41"/>
      <c r="AA311" s="41"/>
      <c r="AB311" s="41"/>
      <c r="AC311" s="41"/>
      <c r="AD311" s="41"/>
    </row>
    <row r="312" spans="1:30" s="31" customFormat="1">
      <c r="A312" s="40"/>
      <c r="B312" s="41"/>
      <c r="C312" s="41"/>
      <c r="D312" s="41"/>
      <c r="E312" s="37"/>
      <c r="F312" s="37"/>
      <c r="G312" s="37"/>
      <c r="H312" s="37"/>
      <c r="I312" s="37"/>
      <c r="J312" s="39"/>
      <c r="K312" s="37"/>
      <c r="L312" s="37"/>
      <c r="M312" s="37"/>
      <c r="N312" s="37"/>
      <c r="O312" s="37"/>
      <c r="P312" s="37"/>
      <c r="Q312" s="37"/>
      <c r="Z312" s="41"/>
      <c r="AA312" s="41"/>
      <c r="AB312" s="41"/>
      <c r="AC312" s="41"/>
      <c r="AD312" s="41"/>
    </row>
    <row r="313" spans="1:30" s="31" customFormat="1">
      <c r="A313" s="40"/>
      <c r="B313" s="41"/>
      <c r="C313" s="41"/>
      <c r="D313" s="41"/>
      <c r="E313" s="37"/>
      <c r="F313" s="37"/>
      <c r="G313" s="37"/>
      <c r="H313" s="37"/>
      <c r="I313" s="37"/>
      <c r="J313" s="39"/>
      <c r="K313" s="37"/>
      <c r="L313" s="37"/>
      <c r="M313" s="37"/>
      <c r="N313" s="37"/>
      <c r="O313" s="37"/>
      <c r="P313" s="37"/>
      <c r="Q313" s="37"/>
      <c r="Z313" s="41"/>
      <c r="AA313" s="41"/>
      <c r="AB313" s="41"/>
      <c r="AC313" s="41"/>
      <c r="AD313" s="41"/>
    </row>
    <row r="314" spans="1:30" s="31" customFormat="1">
      <c r="A314" s="40"/>
      <c r="B314" s="41"/>
      <c r="C314" s="41"/>
      <c r="D314" s="41"/>
      <c r="E314" s="37"/>
      <c r="F314" s="37"/>
      <c r="G314" s="37"/>
      <c r="H314" s="37"/>
      <c r="I314" s="37"/>
      <c r="J314" s="39"/>
      <c r="K314" s="37"/>
      <c r="L314" s="37"/>
      <c r="M314" s="37"/>
      <c r="N314" s="37"/>
      <c r="O314" s="37"/>
      <c r="P314" s="37"/>
      <c r="Q314" s="37"/>
      <c r="Z314" s="41"/>
      <c r="AA314" s="41"/>
      <c r="AB314" s="41"/>
      <c r="AC314" s="41"/>
      <c r="AD314" s="41"/>
    </row>
    <row r="315" spans="1:30" s="31" customFormat="1">
      <c r="A315" s="40"/>
      <c r="B315" s="41"/>
      <c r="C315" s="41"/>
      <c r="D315" s="41"/>
      <c r="E315" s="37"/>
      <c r="F315" s="37"/>
      <c r="G315" s="37"/>
      <c r="H315" s="37"/>
      <c r="I315" s="37"/>
      <c r="J315" s="39"/>
      <c r="K315" s="37"/>
      <c r="L315" s="37"/>
      <c r="M315" s="37"/>
      <c r="N315" s="37"/>
      <c r="O315" s="37"/>
      <c r="P315" s="37"/>
      <c r="Q315" s="37"/>
      <c r="Z315" s="41"/>
      <c r="AA315" s="41"/>
      <c r="AB315" s="41"/>
      <c r="AC315" s="41"/>
      <c r="AD315" s="41"/>
    </row>
    <row r="316" spans="1:30" s="31" customFormat="1">
      <c r="A316" s="40"/>
      <c r="B316" s="41"/>
      <c r="C316" s="41"/>
      <c r="D316" s="41"/>
      <c r="E316" s="37"/>
      <c r="F316" s="37"/>
      <c r="G316" s="37"/>
      <c r="H316" s="37"/>
      <c r="I316" s="37"/>
      <c r="J316" s="39"/>
      <c r="K316" s="37"/>
      <c r="L316" s="37"/>
      <c r="M316" s="37"/>
      <c r="N316" s="37"/>
      <c r="O316" s="37"/>
      <c r="P316" s="37"/>
      <c r="Q316" s="37"/>
      <c r="Z316" s="41"/>
      <c r="AA316" s="41"/>
      <c r="AB316" s="41"/>
      <c r="AC316" s="41"/>
      <c r="AD316" s="41"/>
    </row>
    <row r="317" spans="1:30" s="31" customFormat="1">
      <c r="A317" s="40"/>
      <c r="B317" s="41"/>
      <c r="C317" s="41"/>
      <c r="D317" s="41"/>
      <c r="E317" s="37"/>
      <c r="F317" s="37"/>
      <c r="G317" s="37"/>
      <c r="H317" s="37"/>
      <c r="I317" s="37"/>
      <c r="J317" s="39"/>
      <c r="K317" s="37"/>
      <c r="L317" s="37"/>
      <c r="M317" s="37"/>
      <c r="N317" s="37"/>
      <c r="O317" s="37"/>
      <c r="P317" s="37"/>
      <c r="Q317" s="37"/>
      <c r="Z317" s="41"/>
      <c r="AA317" s="41"/>
      <c r="AB317" s="41"/>
      <c r="AC317" s="41"/>
      <c r="AD317" s="41"/>
    </row>
    <row r="318" spans="1:30" s="31" customFormat="1">
      <c r="A318" s="40"/>
      <c r="B318" s="41"/>
      <c r="C318" s="41"/>
      <c r="D318" s="41"/>
      <c r="E318" s="37"/>
      <c r="F318" s="37"/>
      <c r="G318" s="37"/>
      <c r="H318" s="37"/>
      <c r="I318" s="37"/>
      <c r="J318" s="39"/>
      <c r="K318" s="37"/>
      <c r="L318" s="37"/>
      <c r="M318" s="37"/>
      <c r="N318" s="37"/>
      <c r="O318" s="37"/>
      <c r="P318" s="37"/>
      <c r="Q318" s="37"/>
      <c r="Z318" s="41"/>
      <c r="AA318" s="41"/>
      <c r="AB318" s="41"/>
      <c r="AC318" s="41"/>
      <c r="AD318" s="41"/>
    </row>
    <row r="319" spans="1:30" s="31" customFormat="1">
      <c r="A319" s="40"/>
      <c r="B319" s="41"/>
      <c r="C319" s="41"/>
      <c r="D319" s="41"/>
      <c r="E319" s="37"/>
      <c r="F319" s="37"/>
      <c r="G319" s="37"/>
      <c r="H319" s="37"/>
      <c r="I319" s="37"/>
      <c r="J319" s="39"/>
      <c r="K319" s="37"/>
      <c r="L319" s="37"/>
      <c r="M319" s="37"/>
      <c r="N319" s="37"/>
      <c r="O319" s="37"/>
      <c r="P319" s="37"/>
      <c r="Q319" s="37"/>
      <c r="Z319" s="41"/>
      <c r="AA319" s="41"/>
      <c r="AB319" s="41"/>
      <c r="AC319" s="41"/>
      <c r="AD319" s="41"/>
    </row>
    <row r="320" spans="1:30" s="31" customFormat="1">
      <c r="A320" s="40"/>
      <c r="B320" s="41"/>
      <c r="C320" s="41"/>
      <c r="D320" s="41"/>
      <c r="E320" s="37"/>
      <c r="F320" s="37"/>
      <c r="G320" s="37"/>
      <c r="H320" s="37"/>
      <c r="I320" s="37"/>
      <c r="J320" s="39"/>
      <c r="K320" s="37"/>
      <c r="L320" s="37"/>
      <c r="M320" s="37"/>
      <c r="N320" s="37"/>
      <c r="O320" s="37"/>
      <c r="P320" s="37"/>
      <c r="Q320" s="37"/>
      <c r="Z320" s="41"/>
      <c r="AA320" s="41"/>
      <c r="AB320" s="41"/>
      <c r="AC320" s="41"/>
      <c r="AD320" s="41"/>
    </row>
    <row r="321" spans="1:30" s="31" customFormat="1">
      <c r="A321" s="40"/>
      <c r="B321" s="41"/>
      <c r="C321" s="41"/>
      <c r="D321" s="41"/>
      <c r="E321" s="37"/>
      <c r="F321" s="37"/>
      <c r="G321" s="37"/>
      <c r="H321" s="37"/>
      <c r="I321" s="37"/>
      <c r="J321" s="39"/>
      <c r="K321" s="37"/>
      <c r="L321" s="37"/>
      <c r="M321" s="37"/>
      <c r="N321" s="37"/>
      <c r="O321" s="37"/>
      <c r="P321" s="37"/>
      <c r="Q321" s="37"/>
      <c r="Z321" s="41"/>
      <c r="AA321" s="41"/>
      <c r="AB321" s="41"/>
      <c r="AC321" s="41"/>
      <c r="AD321" s="41"/>
    </row>
    <row r="322" spans="1:30" s="31" customFormat="1">
      <c r="A322" s="40"/>
      <c r="B322" s="41"/>
      <c r="C322" s="41"/>
      <c r="D322" s="41"/>
      <c r="E322" s="37"/>
      <c r="F322" s="37"/>
      <c r="G322" s="37"/>
      <c r="H322" s="37"/>
      <c r="I322" s="37"/>
      <c r="J322" s="39"/>
      <c r="K322" s="37"/>
      <c r="L322" s="37"/>
      <c r="M322" s="37"/>
      <c r="N322" s="37"/>
      <c r="O322" s="37"/>
      <c r="P322" s="37"/>
      <c r="Q322" s="37"/>
      <c r="Z322" s="41"/>
      <c r="AA322" s="41"/>
      <c r="AB322" s="41"/>
      <c r="AC322" s="41"/>
      <c r="AD322" s="41"/>
    </row>
    <row r="323" spans="1:30" s="31" customFormat="1">
      <c r="A323" s="40"/>
      <c r="B323" s="41"/>
      <c r="C323" s="41"/>
      <c r="D323" s="41"/>
      <c r="E323" s="37"/>
      <c r="F323" s="37"/>
      <c r="G323" s="37"/>
      <c r="H323" s="37"/>
      <c r="I323" s="37"/>
      <c r="J323" s="39"/>
      <c r="K323" s="37"/>
      <c r="L323" s="37"/>
      <c r="M323" s="37"/>
      <c r="N323" s="37"/>
      <c r="O323" s="37"/>
      <c r="P323" s="37"/>
      <c r="Q323" s="37"/>
      <c r="Z323" s="41"/>
      <c r="AA323" s="41"/>
      <c r="AB323" s="41"/>
      <c r="AC323" s="41"/>
      <c r="AD323" s="41"/>
    </row>
    <row r="324" spans="1:30" s="31" customFormat="1">
      <c r="A324" s="40"/>
      <c r="B324" s="41"/>
      <c r="C324" s="41"/>
      <c r="D324" s="41"/>
      <c r="E324" s="37"/>
      <c r="F324" s="37"/>
      <c r="G324" s="37"/>
      <c r="H324" s="37"/>
      <c r="I324" s="37"/>
      <c r="J324" s="39"/>
      <c r="K324" s="37"/>
      <c r="L324" s="37"/>
      <c r="M324" s="37"/>
      <c r="N324" s="37"/>
      <c r="O324" s="37"/>
      <c r="P324" s="37"/>
      <c r="Q324" s="37"/>
      <c r="Z324" s="41"/>
      <c r="AA324" s="41"/>
      <c r="AB324" s="41"/>
      <c r="AC324" s="41"/>
      <c r="AD324" s="41"/>
    </row>
    <row r="325" spans="1:30" s="31" customFormat="1">
      <c r="A325" s="40"/>
      <c r="B325" s="41"/>
      <c r="C325" s="41"/>
      <c r="D325" s="41"/>
      <c r="E325" s="37"/>
      <c r="F325" s="37"/>
      <c r="G325" s="37"/>
      <c r="H325" s="37"/>
      <c r="I325" s="37"/>
      <c r="J325" s="39"/>
      <c r="K325" s="37"/>
      <c r="L325" s="37"/>
      <c r="M325" s="37"/>
      <c r="N325" s="37"/>
      <c r="O325" s="37"/>
      <c r="P325" s="37"/>
      <c r="Q325" s="37"/>
      <c r="Z325" s="41"/>
      <c r="AA325" s="41"/>
      <c r="AB325" s="41"/>
      <c r="AC325" s="41"/>
      <c r="AD325" s="41"/>
    </row>
    <row r="326" spans="1:30" s="31" customFormat="1">
      <c r="A326" s="40"/>
      <c r="B326" s="41"/>
      <c r="C326" s="41"/>
      <c r="D326" s="41"/>
      <c r="E326" s="37"/>
      <c r="F326" s="37"/>
      <c r="G326" s="37"/>
      <c r="H326" s="37"/>
      <c r="I326" s="37"/>
      <c r="J326" s="39"/>
      <c r="K326" s="37"/>
      <c r="L326" s="37"/>
      <c r="M326" s="37"/>
      <c r="N326" s="37"/>
      <c r="O326" s="37"/>
      <c r="P326" s="37"/>
      <c r="Q326" s="37"/>
      <c r="Z326" s="41"/>
      <c r="AA326" s="41"/>
      <c r="AB326" s="41"/>
      <c r="AC326" s="41"/>
      <c r="AD326" s="41"/>
    </row>
    <row r="327" spans="1:30" s="31" customFormat="1">
      <c r="A327" s="40"/>
      <c r="B327" s="41"/>
      <c r="C327" s="41"/>
      <c r="D327" s="41"/>
      <c r="E327" s="37"/>
      <c r="F327" s="37"/>
      <c r="G327" s="37"/>
      <c r="H327" s="37"/>
      <c r="I327" s="37"/>
      <c r="J327" s="39"/>
      <c r="K327" s="37"/>
      <c r="L327" s="37"/>
      <c r="M327" s="37"/>
      <c r="N327" s="37"/>
      <c r="O327" s="37"/>
      <c r="P327" s="37"/>
      <c r="Q327" s="37"/>
      <c r="Z327" s="41"/>
      <c r="AA327" s="41"/>
      <c r="AB327" s="41"/>
      <c r="AC327" s="41"/>
      <c r="AD327" s="41"/>
    </row>
    <row r="328" spans="1:30" s="31" customFormat="1">
      <c r="A328" s="40"/>
      <c r="B328" s="41"/>
      <c r="C328" s="41"/>
      <c r="D328" s="41"/>
      <c r="E328" s="37"/>
      <c r="F328" s="37"/>
      <c r="G328" s="37"/>
      <c r="H328" s="37"/>
      <c r="I328" s="37"/>
      <c r="J328" s="39"/>
      <c r="K328" s="37"/>
      <c r="L328" s="37"/>
      <c r="M328" s="37"/>
      <c r="N328" s="37"/>
      <c r="O328" s="37"/>
      <c r="P328" s="37"/>
      <c r="Q328" s="37"/>
      <c r="Z328" s="41"/>
      <c r="AA328" s="41"/>
      <c r="AB328" s="41"/>
      <c r="AC328" s="41"/>
      <c r="AD328" s="41"/>
    </row>
    <row r="329" spans="1:30" s="31" customFormat="1">
      <c r="A329" s="40"/>
      <c r="B329" s="41"/>
      <c r="C329" s="41"/>
      <c r="D329" s="41"/>
      <c r="E329" s="37"/>
      <c r="F329" s="37"/>
      <c r="G329" s="37"/>
      <c r="H329" s="37"/>
      <c r="I329" s="37"/>
      <c r="J329" s="39"/>
      <c r="K329" s="37"/>
      <c r="L329" s="37"/>
      <c r="M329" s="37"/>
      <c r="N329" s="37"/>
      <c r="O329" s="37"/>
      <c r="P329" s="37"/>
      <c r="Q329" s="37"/>
      <c r="Z329" s="41"/>
      <c r="AA329" s="41"/>
      <c r="AB329" s="41"/>
      <c r="AC329" s="41"/>
      <c r="AD329" s="41"/>
    </row>
    <row r="330" spans="1:30" s="31" customFormat="1">
      <c r="A330" s="40"/>
      <c r="B330" s="41"/>
      <c r="C330" s="41"/>
      <c r="D330" s="41"/>
      <c r="E330" s="37"/>
      <c r="F330" s="37"/>
      <c r="G330" s="37"/>
      <c r="H330" s="37"/>
      <c r="I330" s="37"/>
      <c r="J330" s="39"/>
      <c r="K330" s="37"/>
      <c r="L330" s="37"/>
      <c r="M330" s="37"/>
      <c r="N330" s="37"/>
      <c r="O330" s="37"/>
      <c r="P330" s="37"/>
      <c r="Q330" s="37"/>
      <c r="Z330" s="41"/>
      <c r="AA330" s="41"/>
      <c r="AB330" s="41"/>
      <c r="AC330" s="41"/>
      <c r="AD330" s="41"/>
    </row>
    <row r="331" spans="1:30" s="31" customFormat="1">
      <c r="A331" s="40"/>
      <c r="B331" s="41"/>
      <c r="C331" s="41"/>
      <c r="D331" s="41"/>
      <c r="E331" s="37"/>
      <c r="F331" s="37"/>
      <c r="G331" s="37"/>
      <c r="H331" s="37"/>
      <c r="I331" s="37"/>
      <c r="J331" s="39"/>
      <c r="K331" s="37"/>
      <c r="L331" s="37"/>
      <c r="M331" s="37"/>
      <c r="N331" s="37"/>
      <c r="O331" s="37"/>
      <c r="P331" s="37"/>
      <c r="Q331" s="37"/>
      <c r="Z331" s="41"/>
      <c r="AA331" s="41"/>
      <c r="AB331" s="41"/>
      <c r="AC331" s="41"/>
      <c r="AD331" s="41"/>
    </row>
    <row r="332" spans="1:30" s="31" customFormat="1">
      <c r="A332" s="40"/>
      <c r="B332" s="41"/>
      <c r="C332" s="41"/>
      <c r="D332" s="41"/>
      <c r="E332" s="37"/>
      <c r="F332" s="37"/>
      <c r="G332" s="37"/>
      <c r="H332" s="37"/>
      <c r="I332" s="37"/>
      <c r="J332" s="39"/>
      <c r="K332" s="37"/>
      <c r="L332" s="37"/>
      <c r="M332" s="37"/>
      <c r="N332" s="37"/>
      <c r="O332" s="37"/>
      <c r="P332" s="37"/>
      <c r="Q332" s="37"/>
      <c r="Z332" s="41"/>
      <c r="AA332" s="41"/>
      <c r="AB332" s="41"/>
      <c r="AC332" s="41"/>
      <c r="AD332" s="41"/>
    </row>
    <row r="333" spans="1:30" s="31" customFormat="1">
      <c r="A333" s="40"/>
      <c r="B333" s="41"/>
      <c r="C333" s="41"/>
      <c r="D333" s="41"/>
      <c r="E333" s="37"/>
      <c r="F333" s="37"/>
      <c r="G333" s="37"/>
      <c r="H333" s="37"/>
      <c r="I333" s="37"/>
      <c r="J333" s="39"/>
      <c r="K333" s="37"/>
      <c r="L333" s="37"/>
      <c r="M333" s="37"/>
      <c r="N333" s="37"/>
      <c r="O333" s="37"/>
      <c r="P333" s="37"/>
      <c r="Q333" s="37"/>
      <c r="Z333" s="41"/>
      <c r="AA333" s="41"/>
      <c r="AB333" s="41"/>
      <c r="AC333" s="41"/>
      <c r="AD333" s="41"/>
    </row>
    <row r="334" spans="1:30" s="31" customFormat="1">
      <c r="A334" s="40"/>
      <c r="B334" s="41"/>
      <c r="C334" s="41"/>
      <c r="D334" s="41"/>
      <c r="E334" s="37"/>
      <c r="F334" s="37"/>
      <c r="G334" s="37"/>
      <c r="H334" s="37"/>
      <c r="I334" s="37"/>
      <c r="J334" s="39"/>
      <c r="K334" s="37"/>
      <c r="L334" s="37"/>
      <c r="M334" s="37"/>
      <c r="N334" s="37"/>
      <c r="O334" s="37"/>
      <c r="P334" s="37"/>
      <c r="Q334" s="37"/>
      <c r="Z334" s="41"/>
      <c r="AA334" s="41"/>
      <c r="AB334" s="41"/>
      <c r="AC334" s="41"/>
      <c r="AD334" s="41"/>
    </row>
    <row r="335" spans="1:30" s="31" customFormat="1">
      <c r="A335" s="40"/>
      <c r="B335" s="41"/>
      <c r="C335" s="41"/>
      <c r="D335" s="41"/>
      <c r="E335" s="37"/>
      <c r="F335" s="37"/>
      <c r="G335" s="37"/>
      <c r="H335" s="37"/>
      <c r="I335" s="37"/>
      <c r="J335" s="39"/>
      <c r="K335" s="37"/>
      <c r="L335" s="37"/>
      <c r="M335" s="37"/>
      <c r="N335" s="37"/>
      <c r="O335" s="37"/>
      <c r="P335" s="37"/>
      <c r="Q335" s="37"/>
      <c r="Z335" s="41"/>
      <c r="AA335" s="41"/>
      <c r="AB335" s="41"/>
      <c r="AC335" s="41"/>
      <c r="AD335" s="41"/>
    </row>
    <row r="336" spans="1:30" s="31" customFormat="1">
      <c r="A336" s="40"/>
      <c r="B336" s="41"/>
      <c r="C336" s="41"/>
      <c r="D336" s="41"/>
      <c r="E336" s="37"/>
      <c r="F336" s="37"/>
      <c r="G336" s="37"/>
      <c r="H336" s="37"/>
      <c r="I336" s="37"/>
      <c r="J336" s="39"/>
      <c r="K336" s="37"/>
      <c r="L336" s="37"/>
      <c r="M336" s="37"/>
      <c r="N336" s="37"/>
      <c r="O336" s="37"/>
      <c r="P336" s="37"/>
      <c r="Q336" s="37"/>
      <c r="Z336" s="41"/>
      <c r="AA336" s="41"/>
      <c r="AB336" s="41"/>
      <c r="AC336" s="41"/>
      <c r="AD336" s="41"/>
    </row>
    <row r="337" spans="1:30" s="31" customFormat="1">
      <c r="A337" s="40"/>
      <c r="B337" s="41"/>
      <c r="C337" s="41"/>
      <c r="D337" s="41"/>
      <c r="E337" s="37"/>
      <c r="F337" s="37"/>
      <c r="G337" s="37"/>
      <c r="H337" s="37"/>
      <c r="I337" s="37"/>
      <c r="J337" s="39"/>
      <c r="K337" s="37"/>
      <c r="L337" s="37"/>
      <c r="M337" s="37"/>
      <c r="N337" s="37"/>
      <c r="O337" s="37"/>
      <c r="P337" s="37"/>
      <c r="Q337" s="37"/>
      <c r="Z337" s="41"/>
      <c r="AA337" s="41"/>
      <c r="AB337" s="41"/>
      <c r="AC337" s="41"/>
      <c r="AD337" s="41"/>
    </row>
    <row r="338" spans="1:30" s="31" customFormat="1">
      <c r="A338" s="40"/>
      <c r="B338" s="41"/>
      <c r="C338" s="41"/>
      <c r="D338" s="41"/>
      <c r="E338" s="37"/>
      <c r="F338" s="37"/>
      <c r="G338" s="37"/>
      <c r="H338" s="37"/>
      <c r="I338" s="37"/>
      <c r="J338" s="39"/>
      <c r="K338" s="37"/>
      <c r="L338" s="37"/>
      <c r="M338" s="37"/>
      <c r="N338" s="37"/>
      <c r="O338" s="37"/>
      <c r="P338" s="37"/>
      <c r="Q338" s="37"/>
      <c r="Z338" s="41"/>
      <c r="AA338" s="41"/>
      <c r="AB338" s="41"/>
      <c r="AC338" s="41"/>
      <c r="AD338" s="41"/>
    </row>
    <row r="339" spans="1:30" s="31" customFormat="1">
      <c r="A339" s="40"/>
      <c r="B339" s="41"/>
      <c r="C339" s="41"/>
      <c r="D339" s="41"/>
      <c r="E339" s="37"/>
      <c r="F339" s="37"/>
      <c r="G339" s="37"/>
      <c r="H339" s="37"/>
      <c r="I339" s="37"/>
      <c r="J339" s="39"/>
      <c r="K339" s="37"/>
      <c r="L339" s="37"/>
      <c r="M339" s="37"/>
      <c r="N339" s="37"/>
      <c r="O339" s="37"/>
      <c r="P339" s="37"/>
      <c r="Q339" s="37"/>
      <c r="Z339" s="41"/>
      <c r="AA339" s="41"/>
      <c r="AB339" s="41"/>
      <c r="AC339" s="41"/>
      <c r="AD339" s="41"/>
    </row>
    <row r="340" spans="1:30" s="31" customFormat="1">
      <c r="A340" s="40"/>
      <c r="B340" s="41"/>
      <c r="C340" s="41"/>
      <c r="D340" s="41"/>
      <c r="E340" s="37"/>
      <c r="F340" s="37"/>
      <c r="G340" s="37"/>
      <c r="H340" s="37"/>
      <c r="I340" s="37"/>
      <c r="J340" s="39"/>
      <c r="K340" s="37"/>
      <c r="L340" s="37"/>
      <c r="M340" s="37"/>
      <c r="N340" s="37"/>
      <c r="O340" s="37"/>
      <c r="P340" s="37"/>
      <c r="Q340" s="37"/>
      <c r="Z340" s="41"/>
      <c r="AA340" s="41"/>
      <c r="AB340" s="41"/>
      <c r="AC340" s="41"/>
      <c r="AD340" s="41"/>
    </row>
    <row r="341" spans="1:30" s="31" customFormat="1">
      <c r="A341" s="40"/>
      <c r="B341" s="41"/>
      <c r="C341" s="41"/>
      <c r="D341" s="41"/>
      <c r="E341" s="37"/>
      <c r="F341" s="37"/>
      <c r="G341" s="37"/>
      <c r="H341" s="37"/>
      <c r="I341" s="37"/>
      <c r="J341" s="39"/>
      <c r="K341" s="37"/>
      <c r="L341" s="37"/>
      <c r="M341" s="37"/>
      <c r="N341" s="37"/>
      <c r="O341" s="37"/>
      <c r="P341" s="37"/>
      <c r="Q341" s="37"/>
      <c r="Z341" s="41"/>
      <c r="AA341" s="41"/>
      <c r="AB341" s="41"/>
      <c r="AC341" s="41"/>
      <c r="AD341" s="41"/>
    </row>
    <row r="342" spans="1:30" s="31" customFormat="1">
      <c r="A342" s="40"/>
      <c r="B342" s="41"/>
      <c r="C342" s="41"/>
      <c r="D342" s="41"/>
      <c r="E342" s="37"/>
      <c r="F342" s="37"/>
      <c r="G342" s="37"/>
      <c r="H342" s="37"/>
      <c r="I342" s="37"/>
      <c r="J342" s="39"/>
      <c r="K342" s="37"/>
      <c r="L342" s="37"/>
      <c r="M342" s="37"/>
      <c r="N342" s="37"/>
      <c r="O342" s="37"/>
      <c r="P342" s="37"/>
      <c r="Q342" s="37"/>
      <c r="Z342" s="41"/>
      <c r="AA342" s="41"/>
      <c r="AB342" s="41"/>
      <c r="AC342" s="41"/>
      <c r="AD342" s="41"/>
    </row>
    <row r="343" spans="1:30" s="31" customFormat="1">
      <c r="A343" s="40"/>
      <c r="B343" s="41"/>
      <c r="C343" s="41"/>
      <c r="D343" s="41"/>
      <c r="E343" s="37"/>
      <c r="F343" s="37"/>
      <c r="G343" s="37"/>
      <c r="H343" s="37"/>
      <c r="I343" s="37"/>
      <c r="J343" s="39"/>
      <c r="K343" s="37"/>
      <c r="L343" s="37"/>
      <c r="M343" s="37"/>
      <c r="N343" s="37"/>
      <c r="O343" s="37"/>
      <c r="P343" s="37"/>
      <c r="Q343" s="37"/>
      <c r="Z343" s="41"/>
      <c r="AA343" s="41"/>
      <c r="AB343" s="41"/>
      <c r="AC343" s="41"/>
      <c r="AD343" s="41"/>
    </row>
    <row r="344" spans="1:30" s="31" customFormat="1">
      <c r="A344" s="40"/>
      <c r="B344" s="41"/>
      <c r="C344" s="41"/>
      <c r="D344" s="41"/>
      <c r="E344" s="37"/>
      <c r="F344" s="37"/>
      <c r="G344" s="37"/>
      <c r="H344" s="37"/>
      <c r="I344" s="37"/>
      <c r="J344" s="39"/>
      <c r="K344" s="37"/>
      <c r="L344" s="37"/>
      <c r="M344" s="37"/>
      <c r="N344" s="37"/>
      <c r="O344" s="37"/>
      <c r="P344" s="37"/>
      <c r="Q344" s="37"/>
      <c r="Z344" s="41"/>
      <c r="AA344" s="41"/>
      <c r="AB344" s="41"/>
      <c r="AC344" s="41"/>
      <c r="AD344" s="41"/>
    </row>
    <row r="345" spans="1:30" s="31" customFormat="1">
      <c r="A345" s="40"/>
      <c r="B345" s="41"/>
      <c r="C345" s="41"/>
      <c r="D345" s="41"/>
      <c r="E345" s="37"/>
      <c r="F345" s="37"/>
      <c r="G345" s="37"/>
      <c r="H345" s="37"/>
      <c r="I345" s="37"/>
      <c r="J345" s="39"/>
      <c r="K345" s="37"/>
      <c r="L345" s="37"/>
      <c r="M345" s="37"/>
      <c r="N345" s="37"/>
      <c r="O345" s="37"/>
      <c r="P345" s="37"/>
      <c r="Q345" s="37"/>
      <c r="Z345" s="41"/>
      <c r="AA345" s="41"/>
      <c r="AB345" s="41"/>
      <c r="AC345" s="41"/>
      <c r="AD345" s="41"/>
    </row>
    <row r="346" spans="1:30" s="31" customFormat="1">
      <c r="A346" s="40"/>
      <c r="B346" s="41"/>
      <c r="C346" s="41"/>
      <c r="D346" s="41"/>
      <c r="E346" s="37"/>
      <c r="F346" s="37"/>
      <c r="G346" s="37"/>
      <c r="H346" s="37"/>
      <c r="I346" s="37"/>
      <c r="J346" s="39"/>
      <c r="K346" s="37"/>
      <c r="L346" s="37"/>
      <c r="M346" s="37"/>
      <c r="N346" s="37"/>
      <c r="O346" s="37"/>
      <c r="P346" s="37"/>
      <c r="Q346" s="37"/>
      <c r="Z346" s="41"/>
      <c r="AA346" s="41"/>
      <c r="AB346" s="41"/>
      <c r="AC346" s="41"/>
      <c r="AD346" s="41"/>
    </row>
    <row r="347" spans="1:30" s="31" customFormat="1">
      <c r="A347" s="40"/>
      <c r="B347" s="41"/>
      <c r="C347" s="41"/>
      <c r="D347" s="41"/>
      <c r="E347" s="37"/>
      <c r="F347" s="37"/>
      <c r="G347" s="37"/>
      <c r="H347" s="37"/>
      <c r="I347" s="37"/>
      <c r="J347" s="39"/>
      <c r="K347" s="37"/>
      <c r="L347" s="37"/>
      <c r="M347" s="37"/>
      <c r="N347" s="37"/>
      <c r="O347" s="37"/>
      <c r="P347" s="37"/>
      <c r="Q347" s="37"/>
      <c r="Z347" s="41"/>
      <c r="AA347" s="41"/>
      <c r="AB347" s="41"/>
      <c r="AC347" s="41"/>
      <c r="AD347" s="41"/>
    </row>
    <row r="348" spans="1:30" s="31" customFormat="1">
      <c r="A348" s="40"/>
      <c r="B348" s="41"/>
      <c r="C348" s="41"/>
      <c r="D348" s="41"/>
      <c r="E348" s="37"/>
      <c r="F348" s="37"/>
      <c r="G348" s="37"/>
      <c r="H348" s="37"/>
      <c r="I348" s="37"/>
      <c r="J348" s="39"/>
      <c r="K348" s="37"/>
      <c r="L348" s="37"/>
      <c r="M348" s="37"/>
      <c r="N348" s="37"/>
      <c r="O348" s="37"/>
      <c r="P348" s="37"/>
      <c r="Q348" s="37"/>
      <c r="Z348" s="41"/>
      <c r="AA348" s="41"/>
      <c r="AB348" s="41"/>
      <c r="AC348" s="41"/>
      <c r="AD348" s="41"/>
    </row>
    <row r="349" spans="1:30" s="31" customFormat="1">
      <c r="A349" s="40"/>
      <c r="B349" s="41"/>
      <c r="C349" s="41"/>
      <c r="D349" s="41"/>
      <c r="E349" s="37"/>
      <c r="F349" s="37"/>
      <c r="G349" s="37"/>
      <c r="H349" s="37"/>
      <c r="I349" s="37"/>
      <c r="J349" s="39"/>
      <c r="K349" s="37"/>
      <c r="L349" s="37"/>
      <c r="M349" s="37"/>
      <c r="N349" s="37"/>
      <c r="O349" s="37"/>
      <c r="P349" s="37"/>
      <c r="Q349" s="37"/>
      <c r="Z349" s="41"/>
      <c r="AA349" s="41"/>
      <c r="AB349" s="41"/>
      <c r="AC349" s="41"/>
      <c r="AD349" s="41"/>
    </row>
    <row r="350" spans="1:30" s="31" customFormat="1">
      <c r="A350" s="40"/>
      <c r="B350" s="41"/>
      <c r="C350" s="41"/>
      <c r="D350" s="41"/>
      <c r="E350" s="37"/>
      <c r="F350" s="37"/>
      <c r="G350" s="37"/>
      <c r="H350" s="37"/>
      <c r="I350" s="37"/>
      <c r="J350" s="39"/>
      <c r="K350" s="37"/>
      <c r="L350" s="37"/>
      <c r="M350" s="37"/>
      <c r="N350" s="37"/>
      <c r="O350" s="37"/>
      <c r="P350" s="37"/>
      <c r="Q350" s="37"/>
      <c r="Z350" s="41"/>
      <c r="AA350" s="41"/>
      <c r="AB350" s="41"/>
      <c r="AC350" s="41"/>
      <c r="AD350" s="41"/>
    </row>
    <row r="351" spans="1:30" s="31" customFormat="1">
      <c r="A351" s="40"/>
      <c r="B351" s="41"/>
      <c r="C351" s="41"/>
      <c r="D351" s="41"/>
      <c r="E351" s="37"/>
      <c r="F351" s="37"/>
      <c r="G351" s="37"/>
      <c r="H351" s="37"/>
      <c r="I351" s="37"/>
      <c r="J351" s="39"/>
      <c r="K351" s="37"/>
      <c r="L351" s="37"/>
      <c r="M351" s="37"/>
      <c r="N351" s="37"/>
      <c r="O351" s="37"/>
      <c r="P351" s="37"/>
      <c r="Q351" s="37"/>
      <c r="Z351" s="41"/>
      <c r="AA351" s="41"/>
      <c r="AB351" s="41"/>
      <c r="AC351" s="41"/>
      <c r="AD351" s="41"/>
    </row>
    <row r="352" spans="1:30" s="31" customFormat="1">
      <c r="A352" s="40"/>
      <c r="B352" s="41"/>
      <c r="C352" s="41"/>
      <c r="D352" s="41"/>
      <c r="E352" s="37"/>
      <c r="F352" s="37"/>
      <c r="G352" s="37"/>
      <c r="H352" s="37"/>
      <c r="I352" s="37"/>
      <c r="J352" s="39"/>
      <c r="K352" s="37"/>
      <c r="L352" s="37"/>
      <c r="M352" s="37"/>
      <c r="N352" s="37"/>
      <c r="O352" s="37"/>
      <c r="P352" s="37"/>
      <c r="Q352" s="37"/>
      <c r="Z352" s="41"/>
      <c r="AA352" s="41"/>
      <c r="AB352" s="41"/>
      <c r="AC352" s="41"/>
      <c r="AD352" s="41"/>
    </row>
    <row r="353" spans="1:30" s="31" customFormat="1">
      <c r="A353" s="40"/>
      <c r="B353" s="41"/>
      <c r="C353" s="41"/>
      <c r="D353" s="41"/>
      <c r="E353" s="37"/>
      <c r="F353" s="37"/>
      <c r="G353" s="37"/>
      <c r="H353" s="37"/>
      <c r="I353" s="37"/>
      <c r="J353" s="39"/>
      <c r="K353" s="37"/>
      <c r="L353" s="37"/>
      <c r="M353" s="37"/>
      <c r="N353" s="37"/>
      <c r="O353" s="37"/>
      <c r="P353" s="37"/>
      <c r="Q353" s="37"/>
      <c r="Z353" s="41"/>
      <c r="AA353" s="41"/>
      <c r="AB353" s="41"/>
      <c r="AC353" s="41"/>
      <c r="AD353" s="41"/>
    </row>
    <row r="354" spans="1:30" s="31" customFormat="1">
      <c r="A354" s="40"/>
      <c r="B354" s="41"/>
      <c r="C354" s="41"/>
      <c r="D354" s="41"/>
      <c r="E354" s="37"/>
      <c r="F354" s="37"/>
      <c r="G354" s="37"/>
      <c r="H354" s="37"/>
      <c r="I354" s="37"/>
      <c r="J354" s="39"/>
      <c r="K354" s="37"/>
      <c r="L354" s="37"/>
      <c r="M354" s="37"/>
      <c r="N354" s="37"/>
      <c r="O354" s="37"/>
      <c r="P354" s="37"/>
      <c r="Q354" s="37"/>
      <c r="Z354" s="41"/>
      <c r="AA354" s="41"/>
      <c r="AB354" s="41"/>
      <c r="AC354" s="41"/>
      <c r="AD354" s="41"/>
    </row>
    <row r="355" spans="1:30" s="31" customFormat="1">
      <c r="A355" s="40"/>
      <c r="B355" s="41"/>
      <c r="C355" s="41"/>
      <c r="D355" s="41"/>
      <c r="E355" s="37"/>
      <c r="F355" s="37"/>
      <c r="G355" s="37"/>
      <c r="H355" s="37"/>
      <c r="I355" s="37"/>
      <c r="J355" s="39"/>
      <c r="K355" s="37"/>
      <c r="L355" s="37"/>
      <c r="M355" s="37"/>
      <c r="N355" s="37"/>
      <c r="O355" s="37"/>
      <c r="P355" s="37"/>
      <c r="Q355" s="37"/>
      <c r="Z355" s="41"/>
      <c r="AA355" s="41"/>
      <c r="AB355" s="41"/>
      <c r="AC355" s="41"/>
      <c r="AD355" s="41"/>
    </row>
    <row r="356" spans="1:30" s="31" customFormat="1">
      <c r="A356" s="40"/>
      <c r="B356" s="41"/>
      <c r="C356" s="41"/>
      <c r="D356" s="41"/>
      <c r="E356" s="37"/>
      <c r="F356" s="37"/>
      <c r="G356" s="37"/>
      <c r="H356" s="37"/>
      <c r="I356" s="37"/>
      <c r="J356" s="39"/>
      <c r="K356" s="37"/>
      <c r="L356" s="37"/>
      <c r="M356" s="37"/>
      <c r="N356" s="37"/>
      <c r="O356" s="37"/>
      <c r="P356" s="37"/>
      <c r="Q356" s="37"/>
      <c r="Z356" s="41"/>
      <c r="AA356" s="41"/>
      <c r="AB356" s="41"/>
      <c r="AC356" s="41"/>
      <c r="AD356" s="41"/>
    </row>
    <row r="357" spans="1:30" s="31" customFormat="1">
      <c r="A357" s="40"/>
      <c r="B357" s="41"/>
      <c r="C357" s="41"/>
      <c r="D357" s="41"/>
      <c r="E357" s="37"/>
      <c r="F357" s="37"/>
      <c r="G357" s="37"/>
      <c r="H357" s="37"/>
      <c r="I357" s="37"/>
      <c r="J357" s="39"/>
      <c r="K357" s="37"/>
      <c r="L357" s="37"/>
      <c r="M357" s="37"/>
      <c r="N357" s="37"/>
      <c r="O357" s="37"/>
      <c r="P357" s="37"/>
      <c r="Q357" s="37"/>
      <c r="Z357" s="41"/>
      <c r="AA357" s="41"/>
      <c r="AB357" s="41"/>
      <c r="AC357" s="41"/>
      <c r="AD357" s="41"/>
    </row>
    <row r="358" spans="1:30" s="31" customFormat="1">
      <c r="A358" s="40"/>
      <c r="B358" s="41"/>
      <c r="C358" s="41"/>
      <c r="D358" s="41"/>
      <c r="E358" s="37"/>
      <c r="F358" s="37"/>
      <c r="G358" s="37"/>
      <c r="H358" s="37"/>
      <c r="I358" s="37"/>
      <c r="J358" s="39"/>
      <c r="K358" s="37"/>
      <c r="L358" s="37"/>
      <c r="M358" s="37"/>
      <c r="N358" s="37"/>
      <c r="O358" s="37"/>
      <c r="P358" s="37"/>
      <c r="Q358" s="37"/>
      <c r="Z358" s="41"/>
      <c r="AA358" s="41"/>
      <c r="AB358" s="41"/>
      <c r="AC358" s="41"/>
      <c r="AD358" s="41"/>
    </row>
    <row r="359" spans="1:30" s="31" customFormat="1">
      <c r="A359" s="40"/>
      <c r="B359" s="41"/>
      <c r="C359" s="41"/>
      <c r="D359" s="41"/>
      <c r="E359" s="37"/>
      <c r="F359" s="37"/>
      <c r="G359" s="37"/>
      <c r="H359" s="37"/>
      <c r="I359" s="37"/>
      <c r="J359" s="39"/>
      <c r="K359" s="37"/>
      <c r="L359" s="37"/>
      <c r="M359" s="37"/>
      <c r="N359" s="37"/>
      <c r="O359" s="37"/>
      <c r="P359" s="37"/>
      <c r="Q359" s="37"/>
      <c r="Z359" s="41"/>
      <c r="AA359" s="41"/>
      <c r="AB359" s="41"/>
      <c r="AC359" s="41"/>
      <c r="AD359" s="41"/>
    </row>
    <row r="360" spans="1:30" s="31" customFormat="1">
      <c r="A360" s="40"/>
      <c r="B360" s="41"/>
      <c r="C360" s="41"/>
      <c r="D360" s="41"/>
      <c r="E360" s="37"/>
      <c r="F360" s="37"/>
      <c r="G360" s="37"/>
      <c r="H360" s="37"/>
      <c r="I360" s="37"/>
      <c r="J360" s="39"/>
      <c r="K360" s="37"/>
      <c r="L360" s="37"/>
      <c r="M360" s="37"/>
      <c r="N360" s="37"/>
      <c r="O360" s="37"/>
      <c r="P360" s="37"/>
      <c r="Q360" s="37"/>
      <c r="Z360" s="41"/>
      <c r="AA360" s="41"/>
      <c r="AB360" s="41"/>
      <c r="AC360" s="41"/>
      <c r="AD360" s="41"/>
    </row>
    <row r="361" spans="1:30" s="31" customFormat="1">
      <c r="A361" s="40"/>
      <c r="B361" s="41"/>
      <c r="C361" s="41"/>
      <c r="D361" s="41"/>
      <c r="E361" s="37"/>
      <c r="F361" s="37"/>
      <c r="G361" s="37"/>
      <c r="H361" s="37"/>
      <c r="I361" s="37"/>
      <c r="J361" s="39"/>
      <c r="K361" s="37"/>
      <c r="L361" s="37"/>
      <c r="M361" s="37"/>
      <c r="N361" s="37"/>
      <c r="O361" s="37"/>
      <c r="P361" s="37"/>
      <c r="Q361" s="37"/>
      <c r="Z361" s="41"/>
      <c r="AA361" s="41"/>
      <c r="AB361" s="41"/>
      <c r="AC361" s="41"/>
      <c r="AD361" s="41"/>
    </row>
    <row r="362" spans="1:30" s="31" customFormat="1">
      <c r="A362" s="40"/>
      <c r="B362" s="41"/>
      <c r="C362" s="41"/>
      <c r="D362" s="41"/>
      <c r="E362" s="37"/>
      <c r="F362" s="37"/>
      <c r="G362" s="37"/>
      <c r="H362" s="37"/>
      <c r="I362" s="37"/>
      <c r="J362" s="39"/>
      <c r="K362" s="37"/>
      <c r="L362" s="37"/>
      <c r="M362" s="37"/>
      <c r="N362" s="37"/>
      <c r="O362" s="37"/>
      <c r="P362" s="37"/>
      <c r="Q362" s="37"/>
      <c r="Z362" s="41"/>
      <c r="AA362" s="41"/>
      <c r="AB362" s="41"/>
      <c r="AC362" s="41"/>
      <c r="AD362" s="41"/>
    </row>
    <row r="363" spans="1:30" s="31" customFormat="1">
      <c r="A363" s="40"/>
      <c r="B363" s="41"/>
      <c r="C363" s="41"/>
      <c r="D363" s="41"/>
      <c r="E363" s="37"/>
      <c r="F363" s="37"/>
      <c r="G363" s="37"/>
      <c r="H363" s="37"/>
      <c r="I363" s="37"/>
      <c r="J363" s="39"/>
      <c r="K363" s="37"/>
      <c r="L363" s="37"/>
      <c r="M363" s="37"/>
      <c r="N363" s="37"/>
      <c r="O363" s="37"/>
      <c r="P363" s="37"/>
      <c r="Q363" s="37"/>
      <c r="Z363" s="41"/>
      <c r="AA363" s="41"/>
      <c r="AB363" s="41"/>
      <c r="AC363" s="41"/>
      <c r="AD363" s="41"/>
    </row>
    <row r="364" spans="1:30" s="31" customFormat="1">
      <c r="A364" s="40"/>
      <c r="B364" s="41"/>
      <c r="C364" s="41"/>
      <c r="D364" s="41"/>
      <c r="E364" s="37"/>
      <c r="F364" s="37"/>
      <c r="G364" s="37"/>
      <c r="H364" s="37"/>
      <c r="I364" s="37"/>
      <c r="J364" s="39"/>
      <c r="K364" s="37"/>
      <c r="L364" s="37"/>
      <c r="M364" s="37"/>
      <c r="N364" s="37"/>
      <c r="O364" s="37"/>
      <c r="P364" s="37"/>
      <c r="Q364" s="37"/>
      <c r="Z364" s="41"/>
      <c r="AA364" s="41"/>
      <c r="AB364" s="41"/>
      <c r="AC364" s="41"/>
      <c r="AD364" s="41"/>
    </row>
    <row r="365" spans="1:30" s="31" customFormat="1">
      <c r="A365" s="40"/>
      <c r="B365" s="41"/>
      <c r="C365" s="41"/>
      <c r="D365" s="41"/>
      <c r="E365" s="37"/>
      <c r="F365" s="37"/>
      <c r="G365" s="37"/>
      <c r="H365" s="37"/>
      <c r="I365" s="37"/>
      <c r="J365" s="39"/>
      <c r="K365" s="37"/>
      <c r="L365" s="37"/>
      <c r="M365" s="37"/>
      <c r="N365" s="37"/>
      <c r="O365" s="37"/>
      <c r="P365" s="37"/>
      <c r="Q365" s="37"/>
      <c r="Z365" s="41"/>
      <c r="AA365" s="41"/>
      <c r="AB365" s="41"/>
      <c r="AC365" s="41"/>
      <c r="AD365" s="41"/>
    </row>
    <row r="366" spans="1:30" s="31" customFormat="1">
      <c r="A366" s="40"/>
      <c r="B366" s="41"/>
      <c r="C366" s="41"/>
      <c r="D366" s="41"/>
      <c r="E366" s="37"/>
      <c r="F366" s="37"/>
      <c r="G366" s="37"/>
      <c r="H366" s="37"/>
      <c r="I366" s="37"/>
      <c r="J366" s="39"/>
      <c r="K366" s="37"/>
      <c r="L366" s="37"/>
      <c r="M366" s="37"/>
      <c r="N366" s="37"/>
      <c r="O366" s="37"/>
      <c r="P366" s="37"/>
      <c r="Q366" s="37"/>
      <c r="Z366" s="41"/>
      <c r="AA366" s="41"/>
      <c r="AB366" s="41"/>
      <c r="AC366" s="41"/>
      <c r="AD366" s="41"/>
    </row>
    <row r="367" spans="1:30" s="31" customFormat="1">
      <c r="A367" s="40"/>
      <c r="B367" s="41"/>
      <c r="C367" s="41"/>
      <c r="D367" s="41"/>
      <c r="E367" s="37"/>
      <c r="F367" s="37"/>
      <c r="G367" s="37"/>
      <c r="H367" s="37"/>
      <c r="I367" s="37"/>
      <c r="J367" s="39"/>
      <c r="K367" s="37"/>
      <c r="L367" s="37"/>
      <c r="M367" s="37"/>
      <c r="N367" s="37"/>
      <c r="O367" s="37"/>
      <c r="P367" s="37"/>
      <c r="Q367" s="37"/>
      <c r="Z367" s="41"/>
      <c r="AA367" s="41"/>
      <c r="AB367" s="41"/>
      <c r="AC367" s="41"/>
      <c r="AD367" s="41"/>
    </row>
    <row r="368" spans="1:30" s="31" customFormat="1">
      <c r="A368" s="40"/>
      <c r="B368" s="41"/>
      <c r="C368" s="41"/>
      <c r="D368" s="41"/>
      <c r="E368" s="37"/>
      <c r="F368" s="37"/>
      <c r="G368" s="37"/>
      <c r="H368" s="37"/>
      <c r="I368" s="37"/>
      <c r="J368" s="39"/>
      <c r="K368" s="37"/>
      <c r="L368" s="37"/>
      <c r="M368" s="37"/>
      <c r="N368" s="37"/>
      <c r="O368" s="37"/>
      <c r="P368" s="37"/>
      <c r="Q368" s="37"/>
      <c r="Z368" s="41"/>
      <c r="AA368" s="41"/>
      <c r="AB368" s="41"/>
      <c r="AC368" s="41"/>
      <c r="AD368" s="41"/>
    </row>
    <row r="369" spans="1:30" s="31" customFormat="1">
      <c r="A369" s="40"/>
      <c r="B369" s="41"/>
      <c r="C369" s="41"/>
      <c r="D369" s="41"/>
      <c r="E369" s="37"/>
      <c r="F369" s="37"/>
      <c r="G369" s="37"/>
      <c r="H369" s="37"/>
      <c r="I369" s="37"/>
      <c r="J369" s="39"/>
      <c r="K369" s="37"/>
      <c r="L369" s="37"/>
      <c r="M369" s="37"/>
      <c r="N369" s="37"/>
      <c r="O369" s="37"/>
      <c r="P369" s="37"/>
      <c r="Q369" s="37"/>
      <c r="Z369" s="41"/>
      <c r="AA369" s="41"/>
      <c r="AB369" s="41"/>
      <c r="AC369" s="41"/>
      <c r="AD369" s="41"/>
    </row>
    <row r="370" spans="1:30" s="31" customFormat="1">
      <c r="A370" s="40"/>
      <c r="B370" s="41"/>
      <c r="C370" s="41"/>
      <c r="D370" s="41"/>
      <c r="E370" s="37"/>
      <c r="F370" s="37"/>
      <c r="G370" s="37"/>
      <c r="H370" s="37"/>
      <c r="I370" s="37"/>
      <c r="J370" s="39"/>
      <c r="K370" s="37"/>
      <c r="L370" s="37"/>
      <c r="M370" s="37"/>
      <c r="N370" s="37"/>
      <c r="O370" s="37"/>
      <c r="P370" s="37"/>
      <c r="Q370" s="37"/>
      <c r="Z370" s="41"/>
      <c r="AA370" s="41"/>
      <c r="AB370" s="41"/>
      <c r="AC370" s="41"/>
      <c r="AD370" s="41"/>
    </row>
    <row r="371" spans="1:30" s="31" customFormat="1">
      <c r="A371" s="40"/>
      <c r="B371" s="41"/>
      <c r="C371" s="41"/>
      <c r="D371" s="41"/>
      <c r="E371" s="37"/>
      <c r="F371" s="37"/>
      <c r="G371" s="37"/>
      <c r="H371" s="37"/>
      <c r="I371" s="37"/>
      <c r="J371" s="39"/>
      <c r="K371" s="37"/>
      <c r="L371" s="37"/>
      <c r="M371" s="37"/>
      <c r="N371" s="37"/>
      <c r="O371" s="37"/>
      <c r="P371" s="37"/>
      <c r="Q371" s="37"/>
      <c r="Z371" s="41"/>
      <c r="AA371" s="41"/>
      <c r="AB371" s="41"/>
      <c r="AC371" s="41"/>
      <c r="AD371" s="41"/>
    </row>
    <row r="372" spans="1:30" s="31" customFormat="1">
      <c r="A372" s="40"/>
      <c r="B372" s="41"/>
      <c r="C372" s="41"/>
      <c r="D372" s="41"/>
      <c r="E372" s="37"/>
      <c r="F372" s="37"/>
      <c r="G372" s="37"/>
      <c r="H372" s="37"/>
      <c r="I372" s="37"/>
      <c r="J372" s="39"/>
      <c r="K372" s="37"/>
      <c r="L372" s="37"/>
      <c r="M372" s="37"/>
      <c r="N372" s="37"/>
      <c r="O372" s="37"/>
      <c r="P372" s="37"/>
      <c r="Q372" s="37"/>
      <c r="Z372" s="41"/>
      <c r="AA372" s="41"/>
      <c r="AB372" s="41"/>
      <c r="AC372" s="41"/>
      <c r="AD372" s="41"/>
    </row>
    <row r="373" spans="1:30" s="31" customFormat="1">
      <c r="A373" s="40"/>
      <c r="B373" s="41"/>
      <c r="C373" s="41"/>
      <c r="D373" s="41"/>
      <c r="E373" s="37"/>
      <c r="F373" s="37"/>
      <c r="G373" s="37"/>
      <c r="H373" s="37"/>
      <c r="I373" s="37"/>
      <c r="J373" s="39"/>
      <c r="K373" s="37"/>
      <c r="L373" s="37"/>
      <c r="M373" s="37"/>
      <c r="N373" s="37"/>
      <c r="O373" s="37"/>
      <c r="P373" s="37"/>
      <c r="Q373" s="37"/>
      <c r="Z373" s="41"/>
      <c r="AA373" s="41"/>
      <c r="AB373" s="41"/>
      <c r="AC373" s="41"/>
      <c r="AD373" s="41"/>
    </row>
    <row r="374" spans="1:30">
      <c r="A374" s="40"/>
      <c r="B374" s="41"/>
      <c r="C374" s="41"/>
      <c r="D374" s="41"/>
      <c r="E374" s="37"/>
      <c r="F374" s="37"/>
      <c r="G374" s="37"/>
      <c r="H374" s="37"/>
      <c r="I374" s="37"/>
      <c r="J374" s="39"/>
      <c r="K374" s="37"/>
      <c r="L374" s="37"/>
      <c r="M374" s="37"/>
      <c r="N374" s="37"/>
      <c r="O374" s="37"/>
      <c r="P374" s="37"/>
      <c r="Q374" s="37"/>
      <c r="Z374" s="41"/>
      <c r="AA374" s="41"/>
      <c r="AB374" s="41"/>
      <c r="AC374" s="41"/>
      <c r="AD374" s="41"/>
    </row>
    <row r="375" spans="1:30">
      <c r="A375" s="40"/>
      <c r="B375" s="41"/>
      <c r="C375" s="41"/>
      <c r="D375" s="41"/>
      <c r="E375" s="37"/>
      <c r="F375" s="37"/>
      <c r="G375" s="37"/>
      <c r="H375" s="37"/>
      <c r="I375" s="37"/>
      <c r="J375" s="39"/>
      <c r="K375" s="37"/>
      <c r="L375" s="37"/>
      <c r="M375" s="37"/>
      <c r="N375" s="37"/>
      <c r="O375" s="37"/>
      <c r="P375" s="37"/>
      <c r="Q375" s="37"/>
      <c r="Z375" s="41"/>
      <c r="AA375" s="41"/>
      <c r="AB375" s="41"/>
      <c r="AC375" s="41"/>
      <c r="AD375" s="41"/>
    </row>
    <row r="376" spans="1:30">
      <c r="A376" s="40"/>
      <c r="B376" s="41"/>
      <c r="C376" s="41"/>
      <c r="D376" s="41"/>
      <c r="E376" s="37"/>
      <c r="F376" s="37"/>
      <c r="G376" s="37"/>
      <c r="H376" s="37"/>
      <c r="I376" s="37"/>
      <c r="J376" s="39"/>
      <c r="K376" s="37"/>
      <c r="L376" s="37"/>
      <c r="M376" s="37"/>
      <c r="N376" s="37"/>
      <c r="O376" s="37"/>
      <c r="P376" s="37"/>
      <c r="Q376" s="37"/>
      <c r="Z376" s="41"/>
      <c r="AA376" s="41"/>
      <c r="AB376" s="41"/>
      <c r="AC376" s="41"/>
      <c r="AD376" s="41"/>
    </row>
    <row r="377" spans="1:30">
      <c r="A377" s="40"/>
      <c r="B377" s="41"/>
      <c r="C377" s="41"/>
      <c r="D377" s="41"/>
      <c r="E377" s="37"/>
      <c r="F377" s="37"/>
      <c r="G377" s="37"/>
      <c r="H377" s="37"/>
      <c r="I377" s="37"/>
      <c r="J377" s="39"/>
      <c r="K377" s="37"/>
      <c r="L377" s="37"/>
      <c r="M377" s="37"/>
      <c r="N377" s="37"/>
      <c r="O377" s="37"/>
      <c r="P377" s="37"/>
      <c r="Q377" s="37"/>
      <c r="Z377" s="41"/>
      <c r="AA377" s="41"/>
      <c r="AB377" s="41"/>
      <c r="AC377" s="41"/>
      <c r="AD377" s="41"/>
    </row>
    <row r="378" spans="1:30">
      <c r="B378" s="29"/>
      <c r="C378" s="29"/>
      <c r="D378" s="29"/>
      <c r="Z378" s="41"/>
      <c r="AA378" s="41"/>
      <c r="AB378" s="41"/>
      <c r="AC378" s="41"/>
      <c r="AD378" s="41"/>
    </row>
    <row r="379" spans="1:30">
      <c r="B379" s="29"/>
      <c r="C379" s="29"/>
      <c r="D379" s="29"/>
      <c r="Z379" s="41"/>
      <c r="AA379" s="41"/>
      <c r="AB379" s="41"/>
      <c r="AC379" s="41"/>
      <c r="AD379" s="41"/>
    </row>
    <row r="380" spans="1:30">
      <c r="B380" s="29"/>
      <c r="C380" s="29"/>
      <c r="D380" s="29"/>
      <c r="Z380" s="41"/>
      <c r="AA380" s="41"/>
      <c r="AB380" s="41"/>
      <c r="AC380" s="41"/>
      <c r="AD380" s="41"/>
    </row>
    <row r="381" spans="1:30">
      <c r="B381" s="29"/>
      <c r="C381" s="29"/>
      <c r="D381" s="29"/>
      <c r="Z381" s="41"/>
      <c r="AA381" s="41"/>
      <c r="AB381" s="41"/>
      <c r="AC381" s="41"/>
      <c r="AD381" s="41"/>
    </row>
    <row r="382" spans="1:30">
      <c r="B382" s="29"/>
      <c r="C382" s="29"/>
      <c r="D382" s="29"/>
      <c r="Z382" s="41"/>
      <c r="AA382" s="41"/>
      <c r="AB382" s="41"/>
      <c r="AC382" s="41"/>
      <c r="AD382" s="41"/>
    </row>
    <row r="383" spans="1:30">
      <c r="B383" s="29"/>
      <c r="C383" s="29"/>
      <c r="D383" s="29"/>
      <c r="Z383" s="41"/>
      <c r="AA383" s="41"/>
      <c r="AB383" s="41"/>
      <c r="AC383" s="41"/>
      <c r="AD383" s="41"/>
    </row>
    <row r="384" spans="1:30">
      <c r="B384" s="29"/>
      <c r="C384" s="29"/>
      <c r="D384" s="29"/>
      <c r="Z384" s="41"/>
      <c r="AA384" s="41"/>
      <c r="AB384" s="41"/>
      <c r="AC384" s="41"/>
      <c r="AD384" s="41"/>
    </row>
    <row r="385" spans="2:30">
      <c r="B385" s="29"/>
      <c r="C385" s="29"/>
      <c r="D385" s="29"/>
      <c r="Z385" s="41"/>
      <c r="AA385" s="41"/>
      <c r="AB385" s="41"/>
      <c r="AC385" s="41"/>
      <c r="AD385" s="41"/>
    </row>
    <row r="386" spans="2:30">
      <c r="B386" s="29"/>
      <c r="C386" s="29"/>
      <c r="D386" s="29"/>
      <c r="Z386" s="41"/>
      <c r="AA386" s="41"/>
      <c r="AB386" s="41"/>
      <c r="AC386" s="41"/>
      <c r="AD386" s="41"/>
    </row>
    <row r="387" spans="2:30">
      <c r="B387" s="29"/>
      <c r="C387" s="29"/>
      <c r="D387" s="29"/>
      <c r="Z387" s="41"/>
      <c r="AA387" s="41"/>
      <c r="AB387" s="41"/>
      <c r="AC387" s="41"/>
      <c r="AD387" s="41"/>
    </row>
    <row r="388" spans="2:30">
      <c r="B388" s="29"/>
      <c r="C388" s="29"/>
      <c r="D388" s="29"/>
      <c r="Z388" s="41"/>
      <c r="AA388" s="41"/>
      <c r="AB388" s="41"/>
      <c r="AC388" s="41"/>
      <c r="AD388" s="41"/>
    </row>
    <row r="389" spans="2:30">
      <c r="B389" s="29"/>
      <c r="C389" s="29"/>
      <c r="D389" s="29"/>
      <c r="Z389" s="41"/>
      <c r="AA389" s="41"/>
      <c r="AB389" s="41"/>
      <c r="AC389" s="41"/>
      <c r="AD389" s="41"/>
    </row>
    <row r="390" spans="2:30">
      <c r="B390" s="29"/>
      <c r="C390" s="29"/>
      <c r="D390" s="29"/>
      <c r="Z390" s="41"/>
      <c r="AA390" s="41"/>
      <c r="AB390" s="41"/>
      <c r="AC390" s="41"/>
      <c r="AD390" s="41"/>
    </row>
    <row r="391" spans="2:30">
      <c r="B391" s="29"/>
      <c r="C391" s="29"/>
      <c r="D391" s="29"/>
      <c r="Z391" s="41"/>
      <c r="AA391" s="41"/>
      <c r="AB391" s="41"/>
      <c r="AC391" s="41"/>
      <c r="AD391" s="41"/>
    </row>
    <row r="392" spans="2:30">
      <c r="B392" s="29"/>
      <c r="C392" s="29"/>
      <c r="D392" s="29"/>
      <c r="Z392" s="41"/>
      <c r="AA392" s="41"/>
      <c r="AB392" s="41"/>
      <c r="AC392" s="41"/>
      <c r="AD392" s="41"/>
    </row>
    <row r="393" spans="2:30">
      <c r="B393" s="29"/>
      <c r="C393" s="29"/>
      <c r="D393" s="29"/>
      <c r="Z393" s="41"/>
      <c r="AA393" s="41"/>
      <c r="AB393" s="41"/>
      <c r="AC393" s="41"/>
      <c r="AD393" s="41"/>
    </row>
    <row r="394" spans="2:30">
      <c r="B394" s="29"/>
      <c r="C394" s="29"/>
      <c r="D394" s="29"/>
      <c r="Z394" s="41"/>
      <c r="AA394" s="41"/>
      <c r="AB394" s="41"/>
      <c r="AC394" s="41"/>
      <c r="AD394" s="41"/>
    </row>
    <row r="395" spans="2:30">
      <c r="B395" s="29"/>
      <c r="C395" s="29"/>
      <c r="D395" s="29"/>
      <c r="Z395" s="41"/>
      <c r="AA395" s="41"/>
      <c r="AB395" s="41"/>
      <c r="AC395" s="41"/>
      <c r="AD395" s="41"/>
    </row>
    <row r="396" spans="2:30">
      <c r="B396" s="29"/>
      <c r="C396" s="29"/>
      <c r="D396" s="29"/>
      <c r="Z396" s="41"/>
      <c r="AA396" s="41"/>
      <c r="AB396" s="41"/>
      <c r="AC396" s="41"/>
      <c r="AD396" s="41"/>
    </row>
    <row r="397" spans="2:30">
      <c r="B397" s="29"/>
      <c r="C397" s="29"/>
      <c r="D397" s="29"/>
      <c r="Z397" s="41"/>
      <c r="AA397" s="41"/>
      <c r="AB397" s="41"/>
      <c r="AC397" s="41"/>
      <c r="AD397" s="41"/>
    </row>
    <row r="398" spans="2:30">
      <c r="B398" s="29"/>
      <c r="C398" s="29"/>
      <c r="D398" s="29"/>
      <c r="Z398" s="41"/>
      <c r="AA398" s="41"/>
      <c r="AB398" s="41"/>
      <c r="AC398" s="41"/>
      <c r="AD398" s="41"/>
    </row>
    <row r="399" spans="2:30">
      <c r="B399" s="29"/>
      <c r="C399" s="29"/>
      <c r="D399" s="29"/>
      <c r="Z399" s="41"/>
      <c r="AA399" s="41"/>
      <c r="AB399" s="41"/>
      <c r="AC399" s="41"/>
      <c r="AD399" s="41"/>
    </row>
    <row r="400" spans="2:30">
      <c r="B400" s="29"/>
      <c r="C400" s="29"/>
      <c r="D400" s="29"/>
      <c r="Z400" s="41"/>
      <c r="AA400" s="41"/>
      <c r="AB400" s="41"/>
      <c r="AC400" s="41"/>
      <c r="AD400" s="41"/>
    </row>
    <row r="401" spans="2:30">
      <c r="B401" s="29"/>
      <c r="C401" s="29"/>
      <c r="D401" s="29"/>
      <c r="Z401" s="41"/>
      <c r="AA401" s="41"/>
      <c r="AB401" s="41"/>
      <c r="AC401" s="41"/>
      <c r="AD401" s="41"/>
    </row>
    <row r="402" spans="2:30">
      <c r="B402" s="29"/>
      <c r="C402" s="29"/>
      <c r="D402" s="29"/>
      <c r="Z402" s="41"/>
      <c r="AA402" s="41"/>
      <c r="AB402" s="41"/>
      <c r="AC402" s="41"/>
      <c r="AD402" s="41"/>
    </row>
    <row r="403" spans="2:30">
      <c r="B403" s="29"/>
      <c r="C403" s="29"/>
      <c r="D403" s="29"/>
      <c r="Z403" s="41"/>
      <c r="AA403" s="41"/>
      <c r="AB403" s="41"/>
      <c r="AC403" s="41"/>
      <c r="AD403" s="41"/>
    </row>
    <row r="404" spans="2:30">
      <c r="B404" s="29"/>
      <c r="C404" s="29"/>
      <c r="D404" s="29"/>
      <c r="Z404" s="41"/>
      <c r="AA404" s="41"/>
      <c r="AB404" s="41"/>
      <c r="AC404" s="41"/>
      <c r="AD404" s="41"/>
    </row>
    <row r="405" spans="2:30">
      <c r="B405" s="29"/>
      <c r="C405" s="29"/>
      <c r="D405" s="29"/>
      <c r="Z405" s="41"/>
      <c r="AA405" s="41"/>
      <c r="AB405" s="41"/>
      <c r="AC405" s="41"/>
      <c r="AD405" s="41"/>
    </row>
    <row r="406" spans="2:30">
      <c r="B406" s="29"/>
      <c r="C406" s="29"/>
      <c r="D406" s="29"/>
      <c r="Z406" s="41"/>
      <c r="AA406" s="41"/>
      <c r="AB406" s="41"/>
      <c r="AC406" s="41"/>
      <c r="AD406" s="41"/>
    </row>
    <row r="407" spans="2:30">
      <c r="B407" s="29"/>
      <c r="C407" s="29"/>
      <c r="D407" s="29"/>
      <c r="Z407" s="41"/>
      <c r="AA407" s="41"/>
      <c r="AB407" s="41"/>
      <c r="AC407" s="41"/>
      <c r="AD407" s="41"/>
    </row>
    <row r="408" spans="2:30">
      <c r="B408" s="29"/>
      <c r="C408" s="29"/>
      <c r="D408" s="29"/>
      <c r="Z408" s="41"/>
      <c r="AA408" s="41"/>
      <c r="AB408" s="41"/>
      <c r="AC408" s="41"/>
      <c r="AD408" s="41"/>
    </row>
    <row r="409" spans="2:30">
      <c r="B409" s="29"/>
      <c r="C409" s="29"/>
      <c r="D409" s="29"/>
      <c r="Z409" s="41"/>
      <c r="AA409" s="41"/>
      <c r="AB409" s="41"/>
      <c r="AC409" s="41"/>
      <c r="AD409" s="41"/>
    </row>
    <row r="410" spans="2:30">
      <c r="B410" s="29"/>
      <c r="C410" s="29"/>
      <c r="D410" s="29"/>
      <c r="Z410" s="41"/>
      <c r="AA410" s="41"/>
      <c r="AB410" s="41"/>
      <c r="AC410" s="41"/>
      <c r="AD410" s="41"/>
    </row>
    <row r="411" spans="2:30">
      <c r="B411" s="29"/>
      <c r="C411" s="29"/>
      <c r="D411" s="29"/>
      <c r="Z411" s="41"/>
      <c r="AA411" s="41"/>
      <c r="AB411" s="41"/>
      <c r="AC411" s="41"/>
      <c r="AD411" s="41"/>
    </row>
    <row r="412" spans="2:30">
      <c r="B412" s="29"/>
      <c r="C412" s="29"/>
      <c r="D412" s="29"/>
      <c r="Z412" s="41"/>
      <c r="AA412" s="41"/>
      <c r="AB412" s="41"/>
      <c r="AC412" s="41"/>
      <c r="AD412" s="41"/>
    </row>
    <row r="413" spans="2:30">
      <c r="B413" s="29"/>
      <c r="C413" s="29"/>
      <c r="D413" s="29"/>
      <c r="Z413" s="41"/>
      <c r="AA413" s="41"/>
      <c r="AB413" s="41"/>
      <c r="AC413" s="41"/>
      <c r="AD413" s="41"/>
    </row>
    <row r="414" spans="2:30">
      <c r="B414" s="29"/>
      <c r="C414" s="29"/>
      <c r="D414" s="29"/>
      <c r="Z414" s="41"/>
      <c r="AA414" s="41"/>
      <c r="AB414" s="41"/>
      <c r="AC414" s="41"/>
      <c r="AD414" s="41"/>
    </row>
    <row r="415" spans="2:30">
      <c r="B415" s="29"/>
      <c r="C415" s="29"/>
      <c r="D415" s="29"/>
      <c r="Z415" s="41"/>
      <c r="AA415" s="41"/>
      <c r="AB415" s="41"/>
      <c r="AC415" s="41"/>
      <c r="AD415" s="41"/>
    </row>
    <row r="416" spans="2:30">
      <c r="B416" s="29"/>
      <c r="C416" s="29"/>
      <c r="D416" s="29"/>
      <c r="Z416" s="41"/>
      <c r="AA416" s="41"/>
      <c r="AB416" s="41"/>
      <c r="AC416" s="41"/>
      <c r="AD416" s="41"/>
    </row>
    <row r="417" spans="2:30">
      <c r="B417" s="29"/>
      <c r="C417" s="29"/>
      <c r="D417" s="29"/>
      <c r="Z417" s="41"/>
      <c r="AA417" s="41"/>
      <c r="AB417" s="41"/>
      <c r="AC417" s="41"/>
      <c r="AD417" s="41"/>
    </row>
    <row r="418" spans="2:30">
      <c r="B418" s="29"/>
      <c r="C418" s="29"/>
      <c r="D418" s="29"/>
      <c r="Z418" s="41"/>
      <c r="AA418" s="41"/>
      <c r="AB418" s="41"/>
      <c r="AC418" s="41"/>
      <c r="AD418" s="41"/>
    </row>
    <row r="419" spans="2:30">
      <c r="B419" s="29"/>
      <c r="C419" s="29"/>
      <c r="D419" s="29"/>
      <c r="Z419" s="41"/>
      <c r="AA419" s="41"/>
      <c r="AB419" s="41"/>
      <c r="AC419" s="41"/>
      <c r="AD419" s="41"/>
    </row>
    <row r="420" spans="2:30">
      <c r="B420" s="29"/>
      <c r="C420" s="29"/>
      <c r="D420" s="29"/>
      <c r="Z420" s="41"/>
      <c r="AA420" s="41"/>
      <c r="AB420" s="41"/>
      <c r="AC420" s="41"/>
      <c r="AD420" s="41"/>
    </row>
    <row r="421" spans="2:30">
      <c r="B421" s="29"/>
      <c r="C421" s="29"/>
      <c r="D421" s="29"/>
      <c r="Z421" s="41"/>
      <c r="AA421" s="41"/>
      <c r="AB421" s="41"/>
      <c r="AC421" s="41"/>
      <c r="AD421" s="41"/>
    </row>
    <row r="422" spans="2:30">
      <c r="B422" s="29"/>
      <c r="C422" s="29"/>
      <c r="D422" s="29"/>
    </row>
    <row r="423" spans="2:30">
      <c r="B423" s="29"/>
      <c r="C423" s="29"/>
      <c r="D423" s="29"/>
    </row>
    <row r="424" spans="2:30">
      <c r="B424" s="29"/>
      <c r="C424" s="29"/>
      <c r="D424" s="29"/>
    </row>
    <row r="425" spans="2:30">
      <c r="B425" s="29"/>
      <c r="C425" s="29"/>
      <c r="D425" s="29"/>
    </row>
    <row r="426" spans="2:30">
      <c r="B426" s="29"/>
      <c r="C426" s="29"/>
      <c r="D426" s="29"/>
    </row>
    <row r="427" spans="2:30">
      <c r="B427" s="29"/>
      <c r="C427" s="29"/>
      <c r="D427" s="29"/>
    </row>
    <row r="428" spans="2:30">
      <c r="B428" s="29"/>
      <c r="C428" s="29"/>
      <c r="D428" s="29"/>
    </row>
    <row r="429" spans="2:30">
      <c r="B429" s="29"/>
      <c r="C429" s="29"/>
      <c r="D429" s="29"/>
    </row>
    <row r="430" spans="2:30">
      <c r="B430" s="29"/>
      <c r="C430" s="29"/>
      <c r="D430" s="29"/>
    </row>
    <row r="431" spans="2:30">
      <c r="B431" s="29"/>
      <c r="C431" s="29"/>
      <c r="D431" s="29"/>
    </row>
    <row r="432" spans="2:30">
      <c r="B432" s="29"/>
      <c r="C432" s="29"/>
      <c r="D432" s="29"/>
    </row>
    <row r="433" spans="2:4">
      <c r="B433" s="29"/>
      <c r="C433" s="29"/>
      <c r="D433" s="29"/>
    </row>
    <row r="434" spans="2:4">
      <c r="B434" s="29"/>
      <c r="C434" s="29"/>
      <c r="D434" s="29"/>
    </row>
    <row r="435" spans="2:4">
      <c r="B435" s="29"/>
      <c r="C435" s="29"/>
      <c r="D435" s="29"/>
    </row>
    <row r="436" spans="2:4">
      <c r="B436" s="29"/>
      <c r="C436" s="29"/>
      <c r="D436" s="29"/>
    </row>
    <row r="437" spans="2:4">
      <c r="B437" s="29"/>
      <c r="C437" s="29"/>
      <c r="D437" s="29"/>
    </row>
  </sheetData>
  <sheetProtection password="CF21" sheet="1" objects="1" scenarios="1"/>
  <mergeCells count="2">
    <mergeCell ref="C6:D6"/>
    <mergeCell ref="B1:F1"/>
  </mergeCells>
  <phoneticPr fontId="5" type="noConversion"/>
  <pageMargins left="0.98425196850393704" right="0.74803149606299213" top="0.39370078740157483" bottom="0.39370078740157483" header="0.39370078740157483" footer="0.39370078740157483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5</xdr:col>
                    <xdr:colOff>0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A8955722</value>
    </field>
    <field name="Objective-Title">
      <value order="0">Birthplaces by Age</value>
    </field>
    <field name="Objective-Description">
      <value order="0"/>
    </field>
    <field name="Objective-CreationStamp">
      <value order="0">2022-07-22T03:11:29Z</value>
    </field>
    <field name="Objective-IsApproved">
      <value order="0">false</value>
    </field>
    <field name="Objective-IsPublished">
      <value order="0">true</value>
    </field>
    <field name="Objective-DatePublished">
      <value order="0">2022-07-23T11:30:22Z</value>
    </field>
    <field name="Objective-ModificationStamp">
      <value order="0">2023-05-02T02:14:21Z</value>
    </field>
    <field name="Objective-Owner">
      <value order="0">Hayden Brown</value>
    </field>
    <field name="Objective-Path">
      <value order="0">Classified Object:Classified Object:Classified Object:Census Themes Z 2011</value>
    </field>
    <field name="Objective-Parent">
      <value order="0">Census Themes Z 2011</value>
    </field>
    <field name="Objective-State">
      <value order="0">Published</value>
    </field>
    <field name="Objective-VersionId">
      <value order="0">vA11447319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qA268988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2017-07-14T05:58:18Z</cp:lastPrinted>
  <dcterms:created xsi:type="dcterms:W3CDTF">2008-04-27T23:49:54Z</dcterms:created>
  <dcterms:modified xsi:type="dcterms:W3CDTF">2022-07-22T02:56:51Z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A8955722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2022-07-22T03:11:29Z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2022-07-23T11:30:22Z</vt:filetime>
  </property>
  <property fmtid="{D5CDD505-2E9C-101B-9397-08002B2CF9AE}" pid="10" name="Objective-ModificationStamp">
    <vt:filetime>2023-05-02T02:14:21Z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Themes Z 2011</vt:lpwstr>
  </property>
  <property fmtid="{D5CDD505-2E9C-101B-9397-08002B2CF9AE}" pid="13" name="Objective-Parent">
    <vt:lpwstr>Census Themes Z 2011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vA11447319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qA268988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</Properties>
</file>