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9a2595427b1b4cd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9305847E-514A-4D81-BC78-140CDAFECA3C}" xr6:coauthVersionLast="47" xr6:coauthVersionMax="47" xr10:uidLastSave="{00000000-0000-0000-0000-000000000000}"/>
  <workbookProtection workbookPassword="CF21" lockStructure="1"/>
  <bookViews>
    <workbookView showHorizontalScroll="0" showSheetTabs="0" xWindow="-98" yWindow="-98" windowWidth="20715" windowHeight="13276" firstSheet="1" activeTab="1" xr2:uid="{00000000-000D-0000-FFFF-FFFF00000000}"/>
  </bookViews>
  <sheets>
    <sheet name="Front" sheetId="3" state="hidden" r:id="rId1"/>
    <sheet name="Front2" sheetId="4" r:id="rId2"/>
  </sheets>
  <definedNames>
    <definedName name="_xlnm.Print_Area" localSheetId="1">Front2!$B$1:$T$87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85" i="3" l="1"/>
  <c r="BH85" i="3"/>
  <c r="BG85" i="3"/>
  <c r="BF85" i="3"/>
  <c r="BI84" i="3"/>
  <c r="E86" i="4" s="1"/>
  <c r="BH84" i="3"/>
  <c r="BG84" i="3"/>
  <c r="BF84" i="3"/>
  <c r="BI83" i="3"/>
  <c r="E85" i="4" s="1"/>
  <c r="BH83" i="3"/>
  <c r="BG83" i="3"/>
  <c r="BF83" i="3"/>
  <c r="BI82" i="3"/>
  <c r="E84" i="4" s="1"/>
  <c r="BH82" i="3"/>
  <c r="BG82" i="3"/>
  <c r="BF82" i="3"/>
  <c r="BI81" i="3"/>
  <c r="E83" i="4" s="1"/>
  <c r="BH81" i="3"/>
  <c r="BG81" i="3"/>
  <c r="BF81" i="3"/>
  <c r="BI80" i="3"/>
  <c r="E82" i="4" s="1"/>
  <c r="BH80" i="3"/>
  <c r="BG80" i="3"/>
  <c r="BF80" i="3"/>
  <c r="BI79" i="3"/>
  <c r="E81" i="4" s="1"/>
  <c r="BH79" i="3"/>
  <c r="BG79" i="3"/>
  <c r="BF79" i="3"/>
  <c r="BI78" i="3"/>
  <c r="E80" i="4" s="1"/>
  <c r="BH78" i="3"/>
  <c r="BG78" i="3"/>
  <c r="BF78" i="3"/>
  <c r="BI77" i="3"/>
  <c r="E79" i="4" s="1"/>
  <c r="BH77" i="3"/>
  <c r="BG77" i="3"/>
  <c r="BF77" i="3"/>
  <c r="BI76" i="3"/>
  <c r="E78" i="4" s="1"/>
  <c r="BH76" i="3"/>
  <c r="BG76" i="3"/>
  <c r="BF76" i="3"/>
  <c r="BI75" i="3"/>
  <c r="E77" i="4" s="1"/>
  <c r="BH75" i="3"/>
  <c r="BG75" i="3"/>
  <c r="BF75" i="3"/>
  <c r="BI74" i="3"/>
  <c r="E76" i="4" s="1"/>
  <c r="BH74" i="3"/>
  <c r="BG74" i="3"/>
  <c r="BF74" i="3"/>
  <c r="BI73" i="3"/>
  <c r="E75" i="4" s="1"/>
  <c r="BH73" i="3"/>
  <c r="BG73" i="3"/>
  <c r="BF73" i="3"/>
  <c r="BI72" i="3"/>
  <c r="E74" i="4" s="1"/>
  <c r="BH72" i="3"/>
  <c r="BG72" i="3"/>
  <c r="BF72" i="3"/>
  <c r="BI71" i="3"/>
  <c r="E73" i="4" s="1"/>
  <c r="BH71" i="3"/>
  <c r="BG71" i="3"/>
  <c r="BF71" i="3"/>
  <c r="BI70" i="3"/>
  <c r="E72" i="4" s="1"/>
  <c r="BH70" i="3"/>
  <c r="BG70" i="3"/>
  <c r="BF70" i="3"/>
  <c r="BI69" i="3"/>
  <c r="E71" i="4" s="1"/>
  <c r="BH69" i="3"/>
  <c r="BG69" i="3"/>
  <c r="BF69" i="3"/>
  <c r="BI68" i="3"/>
  <c r="E70" i="4" s="1"/>
  <c r="BH68" i="3"/>
  <c r="BG68" i="3"/>
  <c r="BF68" i="3"/>
  <c r="BI67" i="3"/>
  <c r="E69" i="4" s="1"/>
  <c r="BH67" i="3"/>
  <c r="BG67" i="3"/>
  <c r="BF67" i="3"/>
  <c r="BI66" i="3"/>
  <c r="E68" i="4" s="1"/>
  <c r="BH66" i="3"/>
  <c r="BG66" i="3"/>
  <c r="BF66" i="3"/>
  <c r="BI65" i="3"/>
  <c r="E67" i="4" s="1"/>
  <c r="BH65" i="3"/>
  <c r="BG65" i="3"/>
  <c r="BF65" i="3"/>
  <c r="BI64" i="3"/>
  <c r="E66" i="4" s="1"/>
  <c r="BH64" i="3"/>
  <c r="BG64" i="3"/>
  <c r="BF64" i="3"/>
  <c r="BI63" i="3"/>
  <c r="E65" i="4" s="1"/>
  <c r="BH63" i="3"/>
  <c r="BG63" i="3"/>
  <c r="BF63" i="3"/>
  <c r="BI62" i="3"/>
  <c r="E64" i="4" s="1"/>
  <c r="BH62" i="3"/>
  <c r="BG62" i="3"/>
  <c r="BF62" i="3"/>
  <c r="BI61" i="3"/>
  <c r="E63" i="4" s="1"/>
  <c r="BH61" i="3"/>
  <c r="BG61" i="3"/>
  <c r="BF61" i="3"/>
  <c r="BI60" i="3"/>
  <c r="E62" i="4" s="1"/>
  <c r="BH60" i="3"/>
  <c r="BG60" i="3"/>
  <c r="BF60" i="3"/>
  <c r="BI59" i="3"/>
  <c r="E61" i="4" s="1"/>
  <c r="BH59" i="3"/>
  <c r="BG59" i="3"/>
  <c r="BF59" i="3"/>
  <c r="BI58" i="3"/>
  <c r="E60" i="4" s="1"/>
  <c r="BH58" i="3"/>
  <c r="BG58" i="3"/>
  <c r="BF58" i="3"/>
  <c r="BI57" i="3"/>
  <c r="E59" i="4" s="1"/>
  <c r="BH57" i="3"/>
  <c r="BG57" i="3"/>
  <c r="BF57" i="3"/>
  <c r="BI56" i="3"/>
  <c r="E58" i="4" s="1"/>
  <c r="BH56" i="3"/>
  <c r="BG56" i="3"/>
  <c r="BF56" i="3"/>
  <c r="BI55" i="3"/>
  <c r="E57" i="4" s="1"/>
  <c r="BH55" i="3"/>
  <c r="BG55" i="3"/>
  <c r="BF55" i="3"/>
  <c r="BI54" i="3"/>
  <c r="E56" i="4" s="1"/>
  <c r="BH54" i="3"/>
  <c r="BG54" i="3"/>
  <c r="BF54" i="3"/>
  <c r="BI53" i="3"/>
  <c r="E55" i="4" s="1"/>
  <c r="BH53" i="3"/>
  <c r="BG53" i="3"/>
  <c r="BF53" i="3"/>
  <c r="BI52" i="3"/>
  <c r="E54" i="4" s="1"/>
  <c r="BH52" i="3"/>
  <c r="BG52" i="3"/>
  <c r="BF52" i="3"/>
  <c r="BI51" i="3"/>
  <c r="E53" i="4" s="1"/>
  <c r="BH51" i="3"/>
  <c r="BG51" i="3"/>
  <c r="BF51" i="3"/>
  <c r="BI50" i="3"/>
  <c r="E52" i="4" s="1"/>
  <c r="BH50" i="3"/>
  <c r="BG50" i="3"/>
  <c r="BF50" i="3"/>
  <c r="BI49" i="3"/>
  <c r="E51" i="4" s="1"/>
  <c r="BH49" i="3"/>
  <c r="BG49" i="3"/>
  <c r="BF49" i="3"/>
  <c r="BI48" i="3"/>
  <c r="E50" i="4" s="1"/>
  <c r="BH48" i="3"/>
  <c r="BG48" i="3"/>
  <c r="BF48" i="3"/>
  <c r="BI47" i="3"/>
  <c r="E49" i="4" s="1"/>
  <c r="BH47" i="3"/>
  <c r="BG47" i="3"/>
  <c r="BF47" i="3"/>
  <c r="BI46" i="3"/>
  <c r="E48" i="4" s="1"/>
  <c r="BH46" i="3"/>
  <c r="BG46" i="3"/>
  <c r="BF46" i="3"/>
  <c r="BI45" i="3"/>
  <c r="E47" i="4" s="1"/>
  <c r="BH45" i="3"/>
  <c r="BG45" i="3"/>
  <c r="BF45" i="3"/>
  <c r="BI44" i="3"/>
  <c r="E46" i="4" s="1"/>
  <c r="BH44" i="3"/>
  <c r="BG44" i="3"/>
  <c r="BF44" i="3"/>
  <c r="BI43" i="3"/>
  <c r="E45" i="4" s="1"/>
  <c r="BH43" i="3"/>
  <c r="BG43" i="3"/>
  <c r="BF43" i="3"/>
  <c r="BI42" i="3"/>
  <c r="E44" i="4" s="1"/>
  <c r="BH42" i="3"/>
  <c r="BG42" i="3"/>
  <c r="BF42" i="3"/>
  <c r="BI41" i="3"/>
  <c r="E43" i="4" s="1"/>
  <c r="BH41" i="3"/>
  <c r="BG41" i="3"/>
  <c r="BF41" i="3"/>
  <c r="BI40" i="3"/>
  <c r="E42" i="4" s="1"/>
  <c r="BH40" i="3"/>
  <c r="BG40" i="3"/>
  <c r="BF40" i="3"/>
  <c r="BI39" i="3"/>
  <c r="E41" i="4" s="1"/>
  <c r="BH39" i="3"/>
  <c r="BG39" i="3"/>
  <c r="BF39" i="3"/>
  <c r="BI38" i="3"/>
  <c r="E40" i="4" s="1"/>
  <c r="BH38" i="3"/>
  <c r="BG38" i="3"/>
  <c r="BF38" i="3"/>
  <c r="BI37" i="3"/>
  <c r="E39" i="4" s="1"/>
  <c r="BH37" i="3"/>
  <c r="BG37" i="3"/>
  <c r="BF37" i="3"/>
  <c r="BI36" i="3"/>
  <c r="E38" i="4" s="1"/>
  <c r="BH36" i="3"/>
  <c r="BG36" i="3"/>
  <c r="BF36" i="3"/>
  <c r="BI35" i="3"/>
  <c r="E37" i="4" s="1"/>
  <c r="BH35" i="3"/>
  <c r="BG35" i="3"/>
  <c r="BF35" i="3"/>
  <c r="BI34" i="3"/>
  <c r="E36" i="4" s="1"/>
  <c r="BH34" i="3"/>
  <c r="BG34" i="3"/>
  <c r="BF34" i="3"/>
  <c r="BI33" i="3"/>
  <c r="E35" i="4" s="1"/>
  <c r="BH33" i="3"/>
  <c r="BG33" i="3"/>
  <c r="BF33" i="3"/>
  <c r="BI32" i="3"/>
  <c r="E34" i="4" s="1"/>
  <c r="BH32" i="3"/>
  <c r="BG32" i="3"/>
  <c r="BF32" i="3"/>
  <c r="BI31" i="3"/>
  <c r="E33" i="4" s="1"/>
  <c r="BH31" i="3"/>
  <c r="BG31" i="3"/>
  <c r="BF31" i="3"/>
  <c r="BI30" i="3"/>
  <c r="E32" i="4" s="1"/>
  <c r="BH30" i="3"/>
  <c r="BG30" i="3"/>
  <c r="BF30" i="3"/>
  <c r="BI29" i="3"/>
  <c r="E31" i="4" s="1"/>
  <c r="BH29" i="3"/>
  <c r="BG29" i="3"/>
  <c r="BF29" i="3"/>
  <c r="BI28" i="3"/>
  <c r="E30" i="4" s="1"/>
  <c r="BH28" i="3"/>
  <c r="BG28" i="3"/>
  <c r="BF28" i="3"/>
  <c r="BI27" i="3"/>
  <c r="E29" i="4" s="1"/>
  <c r="BH27" i="3"/>
  <c r="BG27" i="3"/>
  <c r="BF27" i="3"/>
  <c r="BI26" i="3"/>
  <c r="E28" i="4" s="1"/>
  <c r="BH26" i="3"/>
  <c r="BG26" i="3"/>
  <c r="BF26" i="3"/>
  <c r="BI25" i="3"/>
  <c r="E27" i="4" s="1"/>
  <c r="BH25" i="3"/>
  <c r="BG25" i="3"/>
  <c r="BF25" i="3"/>
  <c r="BI24" i="3"/>
  <c r="E26" i="4" s="1"/>
  <c r="BH24" i="3"/>
  <c r="BG24" i="3"/>
  <c r="BF24" i="3"/>
  <c r="BI23" i="3"/>
  <c r="E25" i="4" s="1"/>
  <c r="BH23" i="3"/>
  <c r="BG23" i="3"/>
  <c r="BF23" i="3"/>
  <c r="BI22" i="3"/>
  <c r="E24" i="4" s="1"/>
  <c r="BH22" i="3"/>
  <c r="BG22" i="3"/>
  <c r="BF22" i="3"/>
  <c r="BI21" i="3"/>
  <c r="E23" i="4" s="1"/>
  <c r="BH21" i="3"/>
  <c r="BG21" i="3"/>
  <c r="BF21" i="3"/>
  <c r="BI20" i="3"/>
  <c r="E22" i="4" s="1"/>
  <c r="BH20" i="3"/>
  <c r="BG20" i="3"/>
  <c r="BF20" i="3"/>
  <c r="BI19" i="3"/>
  <c r="E21" i="4" s="1"/>
  <c r="BH19" i="3"/>
  <c r="BG19" i="3"/>
  <c r="BF19" i="3"/>
  <c r="BI18" i="3"/>
  <c r="E20" i="4" s="1"/>
  <c r="BH18" i="3"/>
  <c r="BG18" i="3"/>
  <c r="BF18" i="3"/>
  <c r="BI17" i="3"/>
  <c r="E19" i="4" s="1"/>
  <c r="BH17" i="3"/>
  <c r="BG17" i="3"/>
  <c r="BF17" i="3"/>
  <c r="BI16" i="3"/>
  <c r="E18" i="4" s="1"/>
  <c r="BH16" i="3"/>
  <c r="BG16" i="3"/>
  <c r="BF16" i="3"/>
  <c r="BI15" i="3"/>
  <c r="E17" i="4" s="1"/>
  <c r="BH15" i="3"/>
  <c r="BG15" i="3"/>
  <c r="BF15" i="3"/>
  <c r="BI14" i="3"/>
  <c r="E16" i="4" s="1"/>
  <c r="BH14" i="3"/>
  <c r="BG14" i="3"/>
  <c r="BF14" i="3"/>
  <c r="BI13" i="3"/>
  <c r="E15" i="4" s="1"/>
  <c r="BH13" i="3"/>
  <c r="BG13" i="3"/>
  <c r="BF13" i="3"/>
  <c r="BI12" i="3"/>
  <c r="E14" i="4" s="1"/>
  <c r="BH12" i="3"/>
  <c r="BG12" i="3"/>
  <c r="BF12" i="3"/>
  <c r="BI11" i="3"/>
  <c r="E13" i="4" s="1"/>
  <c r="BH11" i="3"/>
  <c r="BG11" i="3"/>
  <c r="BF11" i="3"/>
  <c r="BI10" i="3"/>
  <c r="E12" i="4" s="1"/>
  <c r="BH10" i="3"/>
  <c r="BG10" i="3"/>
  <c r="BF10" i="3"/>
  <c r="BI9" i="3"/>
  <c r="E11" i="4" s="1"/>
  <c r="BH9" i="3"/>
  <c r="BG9" i="3"/>
  <c r="BF9" i="3"/>
  <c r="BI8" i="3"/>
  <c r="E10" i="4" s="1"/>
  <c r="BH8" i="3"/>
  <c r="BG8" i="3"/>
  <c r="BF8" i="3"/>
  <c r="BI7" i="3"/>
  <c r="E9" i="4" s="1"/>
  <c r="BH7" i="3"/>
  <c r="BG7" i="3"/>
  <c r="BF7" i="3"/>
  <c r="BI6" i="3"/>
  <c r="E8" i="4" s="1"/>
  <c r="BH6" i="3"/>
  <c r="BG6" i="3"/>
  <c r="BF6" i="3"/>
  <c r="L12" i="4" l="1"/>
  <c r="O19" i="4"/>
  <c r="N19" i="4"/>
  <c r="O13" i="4"/>
  <c r="N13" i="4"/>
  <c r="M38" i="4" s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9" i="4"/>
  <c r="F10" i="4"/>
  <c r="F11" i="4"/>
  <c r="F12" i="4"/>
  <c r="F8" i="4"/>
  <c r="BD85" i="3"/>
  <c r="BC85" i="3"/>
  <c r="BB85" i="3"/>
  <c r="BA85" i="3"/>
  <c r="BD84" i="3"/>
  <c r="BC84" i="3"/>
  <c r="BB84" i="3"/>
  <c r="BA84" i="3"/>
  <c r="BD83" i="3"/>
  <c r="BC83" i="3"/>
  <c r="BB83" i="3"/>
  <c r="BA83" i="3"/>
  <c r="BD82" i="3"/>
  <c r="BC82" i="3"/>
  <c r="BB82" i="3"/>
  <c r="BA82" i="3"/>
  <c r="BD81" i="3"/>
  <c r="BC81" i="3"/>
  <c r="BB81" i="3"/>
  <c r="BA81" i="3"/>
  <c r="BD80" i="3"/>
  <c r="BC80" i="3"/>
  <c r="BB80" i="3"/>
  <c r="BA80" i="3"/>
  <c r="BD79" i="3"/>
  <c r="BC79" i="3"/>
  <c r="BB79" i="3"/>
  <c r="BA79" i="3"/>
  <c r="BD78" i="3"/>
  <c r="BC78" i="3"/>
  <c r="BB78" i="3"/>
  <c r="BA78" i="3"/>
  <c r="BD77" i="3"/>
  <c r="BC77" i="3"/>
  <c r="BB77" i="3"/>
  <c r="BA77" i="3"/>
  <c r="BD76" i="3"/>
  <c r="O18" i="4" s="1"/>
  <c r="BC76" i="3"/>
  <c r="BB76" i="3"/>
  <c r="BA76" i="3"/>
  <c r="BD75" i="3"/>
  <c r="BC75" i="3"/>
  <c r="BB75" i="3"/>
  <c r="BA75" i="3"/>
  <c r="BD74" i="3"/>
  <c r="BC74" i="3"/>
  <c r="BB74" i="3"/>
  <c r="BA74" i="3"/>
  <c r="BD73" i="3"/>
  <c r="BC73" i="3"/>
  <c r="BB73" i="3"/>
  <c r="BA73" i="3"/>
  <c r="BD72" i="3"/>
  <c r="BC72" i="3"/>
  <c r="BB72" i="3"/>
  <c r="BA72" i="3"/>
  <c r="BD71" i="3"/>
  <c r="BC71" i="3"/>
  <c r="BB71" i="3"/>
  <c r="BA71" i="3"/>
  <c r="BD70" i="3"/>
  <c r="BC70" i="3"/>
  <c r="BB70" i="3"/>
  <c r="BA70" i="3"/>
  <c r="BD69" i="3"/>
  <c r="BC69" i="3"/>
  <c r="BB69" i="3"/>
  <c r="BA69" i="3"/>
  <c r="BD68" i="3"/>
  <c r="BC68" i="3"/>
  <c r="BB68" i="3"/>
  <c r="BA68" i="3"/>
  <c r="BD67" i="3"/>
  <c r="BC67" i="3"/>
  <c r="BB67" i="3"/>
  <c r="BA67" i="3"/>
  <c r="BD66" i="3"/>
  <c r="BC66" i="3"/>
  <c r="BB66" i="3"/>
  <c r="BA66" i="3"/>
  <c r="BD65" i="3"/>
  <c r="BC65" i="3"/>
  <c r="BB65" i="3"/>
  <c r="BA65" i="3"/>
  <c r="BD64" i="3"/>
  <c r="BC64" i="3"/>
  <c r="BB64" i="3"/>
  <c r="BA64" i="3"/>
  <c r="BD63" i="3"/>
  <c r="BC63" i="3"/>
  <c r="BB63" i="3"/>
  <c r="BA63" i="3"/>
  <c r="BD62" i="3"/>
  <c r="BC62" i="3"/>
  <c r="BB62" i="3"/>
  <c r="BA62" i="3"/>
  <c r="BD61" i="3"/>
  <c r="BC61" i="3"/>
  <c r="BB61" i="3"/>
  <c r="BA61" i="3"/>
  <c r="BD60" i="3"/>
  <c r="BC60" i="3"/>
  <c r="BB60" i="3"/>
  <c r="BA60" i="3"/>
  <c r="BD59" i="3"/>
  <c r="BC59" i="3"/>
  <c r="BB59" i="3"/>
  <c r="BA59" i="3"/>
  <c r="BD58" i="3"/>
  <c r="BC58" i="3"/>
  <c r="BB58" i="3"/>
  <c r="BA58" i="3"/>
  <c r="BD57" i="3"/>
  <c r="BC57" i="3"/>
  <c r="BB57" i="3"/>
  <c r="BA57" i="3"/>
  <c r="BD56" i="3"/>
  <c r="BC56" i="3"/>
  <c r="BB56" i="3"/>
  <c r="BA56" i="3"/>
  <c r="BD55" i="3"/>
  <c r="BC55" i="3"/>
  <c r="BB55" i="3"/>
  <c r="BA55" i="3"/>
  <c r="BD54" i="3"/>
  <c r="BC54" i="3"/>
  <c r="BB54" i="3"/>
  <c r="BA54" i="3"/>
  <c r="BD53" i="3"/>
  <c r="BC53" i="3"/>
  <c r="BB53" i="3"/>
  <c r="BA53" i="3"/>
  <c r="BD52" i="3"/>
  <c r="BC52" i="3"/>
  <c r="BB52" i="3"/>
  <c r="BA52" i="3"/>
  <c r="BD51" i="3"/>
  <c r="BC51" i="3"/>
  <c r="BB51" i="3"/>
  <c r="BA51" i="3"/>
  <c r="BD50" i="3"/>
  <c r="BC50" i="3"/>
  <c r="BB50" i="3"/>
  <c r="BA50" i="3"/>
  <c r="BD49" i="3"/>
  <c r="BC49" i="3"/>
  <c r="BB49" i="3"/>
  <c r="BA49" i="3"/>
  <c r="BD48" i="3"/>
  <c r="BC48" i="3"/>
  <c r="BB48" i="3"/>
  <c r="BA48" i="3"/>
  <c r="BD47" i="3"/>
  <c r="BC47" i="3"/>
  <c r="BB47" i="3"/>
  <c r="BA47" i="3"/>
  <c r="BD46" i="3"/>
  <c r="BC46" i="3"/>
  <c r="BB46" i="3"/>
  <c r="BA46" i="3"/>
  <c r="BD45" i="3"/>
  <c r="BC45" i="3"/>
  <c r="BB45" i="3"/>
  <c r="BA45" i="3"/>
  <c r="BD44" i="3"/>
  <c r="BC44" i="3"/>
  <c r="BB44" i="3"/>
  <c r="BA44" i="3"/>
  <c r="BD43" i="3"/>
  <c r="BC43" i="3"/>
  <c r="BB43" i="3"/>
  <c r="BA43" i="3"/>
  <c r="BD42" i="3"/>
  <c r="BC42" i="3"/>
  <c r="BB42" i="3"/>
  <c r="BA42" i="3"/>
  <c r="BD41" i="3"/>
  <c r="BC41" i="3"/>
  <c r="BB41" i="3"/>
  <c r="BA41" i="3"/>
  <c r="BD40" i="3"/>
  <c r="BC40" i="3"/>
  <c r="BB40" i="3"/>
  <c r="BA40" i="3"/>
  <c r="BD39" i="3"/>
  <c r="BC39" i="3"/>
  <c r="BB39" i="3"/>
  <c r="BA39" i="3"/>
  <c r="BD38" i="3"/>
  <c r="BC38" i="3"/>
  <c r="BB38" i="3"/>
  <c r="BA38" i="3"/>
  <c r="BD37" i="3"/>
  <c r="BC37" i="3"/>
  <c r="BB37" i="3"/>
  <c r="BA37" i="3"/>
  <c r="BD36" i="3"/>
  <c r="BC36" i="3"/>
  <c r="BB36" i="3"/>
  <c r="BA36" i="3"/>
  <c r="BD35" i="3"/>
  <c r="BC35" i="3"/>
  <c r="BB35" i="3"/>
  <c r="BA35" i="3"/>
  <c r="BD34" i="3"/>
  <c r="BC34" i="3"/>
  <c r="BB34" i="3"/>
  <c r="BA34" i="3"/>
  <c r="BD33" i="3"/>
  <c r="BC33" i="3"/>
  <c r="BB33" i="3"/>
  <c r="BA33" i="3"/>
  <c r="BD32" i="3"/>
  <c r="BC32" i="3"/>
  <c r="BB32" i="3"/>
  <c r="BA32" i="3"/>
  <c r="BD31" i="3"/>
  <c r="N18" i="4" s="1"/>
  <c r="BC31" i="3"/>
  <c r="BB31" i="3"/>
  <c r="BA31" i="3"/>
  <c r="BD30" i="3"/>
  <c r="BC30" i="3"/>
  <c r="BB30" i="3"/>
  <c r="BA30" i="3"/>
  <c r="BD29" i="3"/>
  <c r="BC29" i="3"/>
  <c r="BB29" i="3"/>
  <c r="BA29" i="3"/>
  <c r="BD28" i="3"/>
  <c r="BC28" i="3"/>
  <c r="BB28" i="3"/>
  <c r="BA28" i="3"/>
  <c r="BD27" i="3"/>
  <c r="BC27" i="3"/>
  <c r="BB27" i="3"/>
  <c r="BA27" i="3"/>
  <c r="BD26" i="3"/>
  <c r="BC26" i="3"/>
  <c r="BB26" i="3"/>
  <c r="BA26" i="3"/>
  <c r="BD25" i="3"/>
  <c r="BC25" i="3"/>
  <c r="BB25" i="3"/>
  <c r="BA25" i="3"/>
  <c r="BD24" i="3"/>
  <c r="BC24" i="3"/>
  <c r="BB24" i="3"/>
  <c r="BA24" i="3"/>
  <c r="BD23" i="3"/>
  <c r="BC23" i="3"/>
  <c r="BB23" i="3"/>
  <c r="BA23" i="3"/>
  <c r="BD22" i="3"/>
  <c r="BC22" i="3"/>
  <c r="BB22" i="3"/>
  <c r="BA22" i="3"/>
  <c r="BD21" i="3"/>
  <c r="BC21" i="3"/>
  <c r="BB21" i="3"/>
  <c r="BA21" i="3"/>
  <c r="BD20" i="3"/>
  <c r="BC20" i="3"/>
  <c r="BB20" i="3"/>
  <c r="BA20" i="3"/>
  <c r="BD19" i="3"/>
  <c r="BC19" i="3"/>
  <c r="BB19" i="3"/>
  <c r="BA19" i="3"/>
  <c r="BD18" i="3"/>
  <c r="BC18" i="3"/>
  <c r="BB18" i="3"/>
  <c r="BA18" i="3"/>
  <c r="BD17" i="3"/>
  <c r="BC17" i="3"/>
  <c r="BB17" i="3"/>
  <c r="BA17" i="3"/>
  <c r="BD16" i="3"/>
  <c r="BC16" i="3"/>
  <c r="BB16" i="3"/>
  <c r="BA16" i="3"/>
  <c r="BD15" i="3"/>
  <c r="BC15" i="3"/>
  <c r="BB15" i="3"/>
  <c r="BA15" i="3"/>
  <c r="BD14" i="3"/>
  <c r="BC14" i="3"/>
  <c r="BB14" i="3"/>
  <c r="BA14" i="3"/>
  <c r="BD13" i="3"/>
  <c r="BC13" i="3"/>
  <c r="BB13" i="3"/>
  <c r="BA13" i="3"/>
  <c r="BD12" i="3"/>
  <c r="BC12" i="3"/>
  <c r="BB12" i="3"/>
  <c r="BA12" i="3"/>
  <c r="BD11" i="3"/>
  <c r="BC11" i="3"/>
  <c r="BB11" i="3"/>
  <c r="BA11" i="3"/>
  <c r="BD10" i="3"/>
  <c r="BC10" i="3"/>
  <c r="BB10" i="3"/>
  <c r="BA10" i="3"/>
  <c r="BD9" i="3"/>
  <c r="BC9" i="3"/>
  <c r="BB9" i="3"/>
  <c r="BA9" i="3"/>
  <c r="BD8" i="3"/>
  <c r="BC8" i="3"/>
  <c r="BB8" i="3"/>
  <c r="BA8" i="3"/>
  <c r="BD7" i="3"/>
  <c r="BC7" i="3"/>
  <c r="BB7" i="3"/>
  <c r="BA7" i="3"/>
  <c r="BD6" i="3"/>
  <c r="BC6" i="3"/>
  <c r="BB6" i="3"/>
  <c r="BA6" i="3"/>
  <c r="AY85" i="3"/>
  <c r="AX85" i="3"/>
  <c r="AW85" i="3"/>
  <c r="AV85" i="3"/>
  <c r="AY84" i="3"/>
  <c r="AX84" i="3"/>
  <c r="AW84" i="3"/>
  <c r="AV84" i="3"/>
  <c r="AY83" i="3"/>
  <c r="AX83" i="3"/>
  <c r="AW83" i="3"/>
  <c r="AV83" i="3"/>
  <c r="AY82" i="3"/>
  <c r="AX82" i="3"/>
  <c r="AW82" i="3"/>
  <c r="AV82" i="3"/>
  <c r="AY81" i="3"/>
  <c r="AX81" i="3"/>
  <c r="AW81" i="3"/>
  <c r="AV81" i="3"/>
  <c r="AY80" i="3"/>
  <c r="AX80" i="3"/>
  <c r="AW80" i="3"/>
  <c r="AV80" i="3"/>
  <c r="AY79" i="3"/>
  <c r="AX79" i="3"/>
  <c r="AW79" i="3"/>
  <c r="AV79" i="3"/>
  <c r="AY78" i="3"/>
  <c r="AX78" i="3"/>
  <c r="AW78" i="3"/>
  <c r="AV78" i="3"/>
  <c r="AY77" i="3"/>
  <c r="AX77" i="3"/>
  <c r="AW77" i="3"/>
  <c r="AV77" i="3"/>
  <c r="AY76" i="3"/>
  <c r="O17" i="4" s="1"/>
  <c r="AX76" i="3"/>
  <c r="AW76" i="3"/>
  <c r="AV76" i="3"/>
  <c r="AY75" i="3"/>
  <c r="AX75" i="3"/>
  <c r="AW75" i="3"/>
  <c r="AV75" i="3"/>
  <c r="AY74" i="3"/>
  <c r="AX74" i="3"/>
  <c r="AW74" i="3"/>
  <c r="AV74" i="3"/>
  <c r="AY73" i="3"/>
  <c r="AX73" i="3"/>
  <c r="AW73" i="3"/>
  <c r="AV73" i="3"/>
  <c r="AY72" i="3"/>
  <c r="AX72" i="3"/>
  <c r="AW72" i="3"/>
  <c r="AV72" i="3"/>
  <c r="AY71" i="3"/>
  <c r="AX71" i="3"/>
  <c r="AW71" i="3"/>
  <c r="AV71" i="3"/>
  <c r="AY70" i="3"/>
  <c r="AX70" i="3"/>
  <c r="AW70" i="3"/>
  <c r="AV70" i="3"/>
  <c r="AY69" i="3"/>
  <c r="AX69" i="3"/>
  <c r="AW69" i="3"/>
  <c r="AV69" i="3"/>
  <c r="AY68" i="3"/>
  <c r="AX68" i="3"/>
  <c r="AW68" i="3"/>
  <c r="AV68" i="3"/>
  <c r="AY67" i="3"/>
  <c r="AX67" i="3"/>
  <c r="AW67" i="3"/>
  <c r="AV67" i="3"/>
  <c r="AY66" i="3"/>
  <c r="AX66" i="3"/>
  <c r="AW66" i="3"/>
  <c r="AV66" i="3"/>
  <c r="AY65" i="3"/>
  <c r="AX65" i="3"/>
  <c r="AW65" i="3"/>
  <c r="AV65" i="3"/>
  <c r="AY64" i="3"/>
  <c r="AX64" i="3"/>
  <c r="AW64" i="3"/>
  <c r="AV64" i="3"/>
  <c r="AY63" i="3"/>
  <c r="AX63" i="3"/>
  <c r="AW63" i="3"/>
  <c r="AV63" i="3"/>
  <c r="AY62" i="3"/>
  <c r="AX62" i="3"/>
  <c r="AW62" i="3"/>
  <c r="AV62" i="3"/>
  <c r="AY61" i="3"/>
  <c r="AX61" i="3"/>
  <c r="AW61" i="3"/>
  <c r="AV61" i="3"/>
  <c r="AY60" i="3"/>
  <c r="AX60" i="3"/>
  <c r="AW60" i="3"/>
  <c r="AV60" i="3"/>
  <c r="AY59" i="3"/>
  <c r="AX59" i="3"/>
  <c r="AW59" i="3"/>
  <c r="AV59" i="3"/>
  <c r="AY58" i="3"/>
  <c r="AX58" i="3"/>
  <c r="AW58" i="3"/>
  <c r="AV58" i="3"/>
  <c r="AY57" i="3"/>
  <c r="AX57" i="3"/>
  <c r="AW57" i="3"/>
  <c r="AV57" i="3"/>
  <c r="AY56" i="3"/>
  <c r="AX56" i="3"/>
  <c r="AW56" i="3"/>
  <c r="AV56" i="3"/>
  <c r="AY55" i="3"/>
  <c r="AX55" i="3"/>
  <c r="AW55" i="3"/>
  <c r="AV55" i="3"/>
  <c r="AY54" i="3"/>
  <c r="AX54" i="3"/>
  <c r="AW54" i="3"/>
  <c r="AV54" i="3"/>
  <c r="AY53" i="3"/>
  <c r="AX53" i="3"/>
  <c r="AW53" i="3"/>
  <c r="AV53" i="3"/>
  <c r="AY52" i="3"/>
  <c r="AX52" i="3"/>
  <c r="AW52" i="3"/>
  <c r="AV52" i="3"/>
  <c r="AY51" i="3"/>
  <c r="AX51" i="3"/>
  <c r="AW51" i="3"/>
  <c r="AV51" i="3"/>
  <c r="AY50" i="3"/>
  <c r="AX50" i="3"/>
  <c r="AW50" i="3"/>
  <c r="AV50" i="3"/>
  <c r="AY49" i="3"/>
  <c r="AX49" i="3"/>
  <c r="AW49" i="3"/>
  <c r="AV49" i="3"/>
  <c r="AY48" i="3"/>
  <c r="AX48" i="3"/>
  <c r="AW48" i="3"/>
  <c r="AV48" i="3"/>
  <c r="AY47" i="3"/>
  <c r="AX47" i="3"/>
  <c r="AW47" i="3"/>
  <c r="AV47" i="3"/>
  <c r="AY46" i="3"/>
  <c r="AX46" i="3"/>
  <c r="AW46" i="3"/>
  <c r="AV46" i="3"/>
  <c r="AY45" i="3"/>
  <c r="AX45" i="3"/>
  <c r="AW45" i="3"/>
  <c r="AV45" i="3"/>
  <c r="AY44" i="3"/>
  <c r="AX44" i="3"/>
  <c r="AW44" i="3"/>
  <c r="AV44" i="3"/>
  <c r="AY43" i="3"/>
  <c r="AX43" i="3"/>
  <c r="AW43" i="3"/>
  <c r="AV43" i="3"/>
  <c r="AY42" i="3"/>
  <c r="AX42" i="3"/>
  <c r="AW42" i="3"/>
  <c r="AV42" i="3"/>
  <c r="AY41" i="3"/>
  <c r="AX41" i="3"/>
  <c r="AW41" i="3"/>
  <c r="AV41" i="3"/>
  <c r="AY40" i="3"/>
  <c r="AX40" i="3"/>
  <c r="AW40" i="3"/>
  <c r="AV40" i="3"/>
  <c r="AY39" i="3"/>
  <c r="AX39" i="3"/>
  <c r="AW39" i="3"/>
  <c r="AV39" i="3"/>
  <c r="AY38" i="3"/>
  <c r="AX38" i="3"/>
  <c r="AW38" i="3"/>
  <c r="AV38" i="3"/>
  <c r="AY37" i="3"/>
  <c r="AX37" i="3"/>
  <c r="AW37" i="3"/>
  <c r="AV37" i="3"/>
  <c r="AY36" i="3"/>
  <c r="AX36" i="3"/>
  <c r="AW36" i="3"/>
  <c r="AV36" i="3"/>
  <c r="AY35" i="3"/>
  <c r="AX35" i="3"/>
  <c r="AW35" i="3"/>
  <c r="AV35" i="3"/>
  <c r="AY34" i="3"/>
  <c r="AX34" i="3"/>
  <c r="AW34" i="3"/>
  <c r="AV34" i="3"/>
  <c r="AY33" i="3"/>
  <c r="AX33" i="3"/>
  <c r="AW33" i="3"/>
  <c r="AV33" i="3"/>
  <c r="AY32" i="3"/>
  <c r="AX32" i="3"/>
  <c r="AW32" i="3"/>
  <c r="AV32" i="3"/>
  <c r="AY31" i="3"/>
  <c r="N17" i="4" s="1"/>
  <c r="AX31" i="3"/>
  <c r="AW31" i="3"/>
  <c r="AV31" i="3"/>
  <c r="AY30" i="3"/>
  <c r="AX30" i="3"/>
  <c r="AW30" i="3"/>
  <c r="AV30" i="3"/>
  <c r="AY29" i="3"/>
  <c r="AX29" i="3"/>
  <c r="AW29" i="3"/>
  <c r="AV29" i="3"/>
  <c r="AY28" i="3"/>
  <c r="AX28" i="3"/>
  <c r="AW28" i="3"/>
  <c r="AV28" i="3"/>
  <c r="AY27" i="3"/>
  <c r="AX27" i="3"/>
  <c r="AW27" i="3"/>
  <c r="AV27" i="3"/>
  <c r="AY26" i="3"/>
  <c r="AX26" i="3"/>
  <c r="AW26" i="3"/>
  <c r="AV26" i="3"/>
  <c r="AY25" i="3"/>
  <c r="AX25" i="3"/>
  <c r="AW25" i="3"/>
  <c r="AV25" i="3"/>
  <c r="AY24" i="3"/>
  <c r="AX24" i="3"/>
  <c r="AW24" i="3"/>
  <c r="AV24" i="3"/>
  <c r="AY23" i="3"/>
  <c r="AX23" i="3"/>
  <c r="AW23" i="3"/>
  <c r="AV23" i="3"/>
  <c r="AY22" i="3"/>
  <c r="AX22" i="3"/>
  <c r="AW22" i="3"/>
  <c r="AV22" i="3"/>
  <c r="AY21" i="3"/>
  <c r="AX21" i="3"/>
  <c r="AW21" i="3"/>
  <c r="AV21" i="3"/>
  <c r="AY20" i="3"/>
  <c r="AX20" i="3"/>
  <c r="AW20" i="3"/>
  <c r="AV20" i="3"/>
  <c r="AY19" i="3"/>
  <c r="AX19" i="3"/>
  <c r="AW19" i="3"/>
  <c r="AV19" i="3"/>
  <c r="AY18" i="3"/>
  <c r="AX18" i="3"/>
  <c r="AW18" i="3"/>
  <c r="AV18" i="3"/>
  <c r="AY17" i="3"/>
  <c r="AX17" i="3"/>
  <c r="AW17" i="3"/>
  <c r="AV17" i="3"/>
  <c r="AY16" i="3"/>
  <c r="AX16" i="3"/>
  <c r="AW16" i="3"/>
  <c r="AV16" i="3"/>
  <c r="AY15" i="3"/>
  <c r="AX15" i="3"/>
  <c r="AW15" i="3"/>
  <c r="AV15" i="3"/>
  <c r="AY14" i="3"/>
  <c r="AX14" i="3"/>
  <c r="AW14" i="3"/>
  <c r="AV14" i="3"/>
  <c r="AY13" i="3"/>
  <c r="AX13" i="3"/>
  <c r="AW13" i="3"/>
  <c r="AV13" i="3"/>
  <c r="AY12" i="3"/>
  <c r="AX12" i="3"/>
  <c r="AW12" i="3"/>
  <c r="AV12" i="3"/>
  <c r="AY11" i="3"/>
  <c r="AX11" i="3"/>
  <c r="AW11" i="3"/>
  <c r="AV11" i="3"/>
  <c r="AY10" i="3"/>
  <c r="AX10" i="3"/>
  <c r="AW10" i="3"/>
  <c r="AV10" i="3"/>
  <c r="AY9" i="3"/>
  <c r="AX9" i="3"/>
  <c r="AW9" i="3"/>
  <c r="AV9" i="3"/>
  <c r="AY8" i="3"/>
  <c r="AX8" i="3"/>
  <c r="AW8" i="3"/>
  <c r="AV8" i="3"/>
  <c r="AY7" i="3"/>
  <c r="AX7" i="3"/>
  <c r="AW7" i="3"/>
  <c r="AV7" i="3"/>
  <c r="AY6" i="3"/>
  <c r="AX6" i="3"/>
  <c r="AW6" i="3"/>
  <c r="AV6" i="3"/>
  <c r="AT85" i="3"/>
  <c r="AS85" i="3"/>
  <c r="AR85" i="3"/>
  <c r="AQ85" i="3"/>
  <c r="AT84" i="3"/>
  <c r="AS84" i="3"/>
  <c r="AR84" i="3"/>
  <c r="AQ84" i="3"/>
  <c r="AT83" i="3"/>
  <c r="AS83" i="3"/>
  <c r="AR83" i="3"/>
  <c r="AQ83" i="3"/>
  <c r="AT82" i="3"/>
  <c r="AS82" i="3"/>
  <c r="AR82" i="3"/>
  <c r="AQ82" i="3"/>
  <c r="AT81" i="3"/>
  <c r="AS81" i="3"/>
  <c r="AR81" i="3"/>
  <c r="AQ81" i="3"/>
  <c r="AT80" i="3"/>
  <c r="AS80" i="3"/>
  <c r="AR80" i="3"/>
  <c r="AQ80" i="3"/>
  <c r="AT79" i="3"/>
  <c r="AS79" i="3"/>
  <c r="AR79" i="3"/>
  <c r="AQ79" i="3"/>
  <c r="AT78" i="3"/>
  <c r="AS78" i="3"/>
  <c r="AR78" i="3"/>
  <c r="AQ78" i="3"/>
  <c r="AT77" i="3"/>
  <c r="AS77" i="3"/>
  <c r="AR77" i="3"/>
  <c r="AQ77" i="3"/>
  <c r="AT76" i="3"/>
  <c r="O16" i="4" s="1"/>
  <c r="AS76" i="3"/>
  <c r="AR76" i="3"/>
  <c r="AQ76" i="3"/>
  <c r="AT75" i="3"/>
  <c r="AS75" i="3"/>
  <c r="AR75" i="3"/>
  <c r="AQ75" i="3"/>
  <c r="AT74" i="3"/>
  <c r="AS74" i="3"/>
  <c r="AR74" i="3"/>
  <c r="AQ74" i="3"/>
  <c r="AT73" i="3"/>
  <c r="AS73" i="3"/>
  <c r="AR73" i="3"/>
  <c r="AQ73" i="3"/>
  <c r="AT72" i="3"/>
  <c r="AS72" i="3"/>
  <c r="AR72" i="3"/>
  <c r="AQ72" i="3"/>
  <c r="AT71" i="3"/>
  <c r="AS71" i="3"/>
  <c r="AR71" i="3"/>
  <c r="AQ71" i="3"/>
  <c r="AT70" i="3"/>
  <c r="AS70" i="3"/>
  <c r="AR70" i="3"/>
  <c r="AQ70" i="3"/>
  <c r="AT69" i="3"/>
  <c r="AS69" i="3"/>
  <c r="AR69" i="3"/>
  <c r="AQ69" i="3"/>
  <c r="AT68" i="3"/>
  <c r="AS68" i="3"/>
  <c r="AR68" i="3"/>
  <c r="AQ68" i="3"/>
  <c r="AT67" i="3"/>
  <c r="AS67" i="3"/>
  <c r="AR67" i="3"/>
  <c r="AQ67" i="3"/>
  <c r="AT66" i="3"/>
  <c r="AS66" i="3"/>
  <c r="AR66" i="3"/>
  <c r="AQ66" i="3"/>
  <c r="AT65" i="3"/>
  <c r="AS65" i="3"/>
  <c r="AR65" i="3"/>
  <c r="AQ65" i="3"/>
  <c r="AT64" i="3"/>
  <c r="AS64" i="3"/>
  <c r="AR64" i="3"/>
  <c r="AQ64" i="3"/>
  <c r="AT63" i="3"/>
  <c r="AS63" i="3"/>
  <c r="AR63" i="3"/>
  <c r="AQ63" i="3"/>
  <c r="AT62" i="3"/>
  <c r="AS62" i="3"/>
  <c r="AR62" i="3"/>
  <c r="AQ62" i="3"/>
  <c r="AT61" i="3"/>
  <c r="AS61" i="3"/>
  <c r="AR61" i="3"/>
  <c r="AQ61" i="3"/>
  <c r="AT60" i="3"/>
  <c r="AS60" i="3"/>
  <c r="AR60" i="3"/>
  <c r="AQ60" i="3"/>
  <c r="AT59" i="3"/>
  <c r="AS59" i="3"/>
  <c r="AR59" i="3"/>
  <c r="AQ59" i="3"/>
  <c r="AT58" i="3"/>
  <c r="AS58" i="3"/>
  <c r="AR58" i="3"/>
  <c r="AQ58" i="3"/>
  <c r="AT57" i="3"/>
  <c r="AS57" i="3"/>
  <c r="AR57" i="3"/>
  <c r="AQ57" i="3"/>
  <c r="AT56" i="3"/>
  <c r="AS56" i="3"/>
  <c r="AR56" i="3"/>
  <c r="AQ56" i="3"/>
  <c r="AT55" i="3"/>
  <c r="AS55" i="3"/>
  <c r="AR55" i="3"/>
  <c r="AQ55" i="3"/>
  <c r="AT54" i="3"/>
  <c r="AS54" i="3"/>
  <c r="AR54" i="3"/>
  <c r="AQ54" i="3"/>
  <c r="AT53" i="3"/>
  <c r="AS53" i="3"/>
  <c r="AR53" i="3"/>
  <c r="AQ53" i="3"/>
  <c r="AT52" i="3"/>
  <c r="AS52" i="3"/>
  <c r="AR52" i="3"/>
  <c r="AQ52" i="3"/>
  <c r="AT51" i="3"/>
  <c r="AS51" i="3"/>
  <c r="AR51" i="3"/>
  <c r="AQ51" i="3"/>
  <c r="AT50" i="3"/>
  <c r="AS50" i="3"/>
  <c r="AR50" i="3"/>
  <c r="AQ50" i="3"/>
  <c r="AT49" i="3"/>
  <c r="AS49" i="3"/>
  <c r="AR49" i="3"/>
  <c r="AQ49" i="3"/>
  <c r="AT48" i="3"/>
  <c r="AS48" i="3"/>
  <c r="AR48" i="3"/>
  <c r="AQ48" i="3"/>
  <c r="AT47" i="3"/>
  <c r="AS47" i="3"/>
  <c r="AR47" i="3"/>
  <c r="AQ47" i="3"/>
  <c r="AT46" i="3"/>
  <c r="AS46" i="3"/>
  <c r="AR46" i="3"/>
  <c r="AQ46" i="3"/>
  <c r="AT45" i="3"/>
  <c r="AS45" i="3"/>
  <c r="AR45" i="3"/>
  <c r="AQ45" i="3"/>
  <c r="AT44" i="3"/>
  <c r="AS44" i="3"/>
  <c r="AR44" i="3"/>
  <c r="AQ44" i="3"/>
  <c r="AT43" i="3"/>
  <c r="AS43" i="3"/>
  <c r="AR43" i="3"/>
  <c r="AQ43" i="3"/>
  <c r="AT42" i="3"/>
  <c r="AS42" i="3"/>
  <c r="AR42" i="3"/>
  <c r="AQ42" i="3"/>
  <c r="AT41" i="3"/>
  <c r="AS41" i="3"/>
  <c r="AR41" i="3"/>
  <c r="AQ41" i="3"/>
  <c r="AT40" i="3"/>
  <c r="AS40" i="3"/>
  <c r="AR40" i="3"/>
  <c r="AQ40" i="3"/>
  <c r="AT39" i="3"/>
  <c r="AS39" i="3"/>
  <c r="AR39" i="3"/>
  <c r="AQ39" i="3"/>
  <c r="AT38" i="3"/>
  <c r="AS38" i="3"/>
  <c r="AR38" i="3"/>
  <c r="AQ38" i="3"/>
  <c r="AT37" i="3"/>
  <c r="AS37" i="3"/>
  <c r="AR37" i="3"/>
  <c r="AQ37" i="3"/>
  <c r="AT36" i="3"/>
  <c r="AS36" i="3"/>
  <c r="AR36" i="3"/>
  <c r="AQ36" i="3"/>
  <c r="AT35" i="3"/>
  <c r="AS35" i="3"/>
  <c r="AR35" i="3"/>
  <c r="AQ35" i="3"/>
  <c r="AT34" i="3"/>
  <c r="AS34" i="3"/>
  <c r="AR34" i="3"/>
  <c r="AQ34" i="3"/>
  <c r="AT33" i="3"/>
  <c r="AS33" i="3"/>
  <c r="AR33" i="3"/>
  <c r="AQ33" i="3"/>
  <c r="AT32" i="3"/>
  <c r="AS32" i="3"/>
  <c r="AR32" i="3"/>
  <c r="AQ32" i="3"/>
  <c r="AT31" i="3"/>
  <c r="N16" i="4" s="1"/>
  <c r="AS31" i="3"/>
  <c r="AR31" i="3"/>
  <c r="AQ31" i="3"/>
  <c r="AT30" i="3"/>
  <c r="AS30" i="3"/>
  <c r="AR30" i="3"/>
  <c r="AQ30" i="3"/>
  <c r="AT29" i="3"/>
  <c r="AS29" i="3"/>
  <c r="AR29" i="3"/>
  <c r="AQ29" i="3"/>
  <c r="AT28" i="3"/>
  <c r="AS28" i="3"/>
  <c r="AR28" i="3"/>
  <c r="AQ28" i="3"/>
  <c r="AT27" i="3"/>
  <c r="AS27" i="3"/>
  <c r="AR27" i="3"/>
  <c r="AQ27" i="3"/>
  <c r="AT26" i="3"/>
  <c r="AS26" i="3"/>
  <c r="AR26" i="3"/>
  <c r="AQ26" i="3"/>
  <c r="AT25" i="3"/>
  <c r="AS25" i="3"/>
  <c r="AR25" i="3"/>
  <c r="AQ25" i="3"/>
  <c r="AT24" i="3"/>
  <c r="AS24" i="3"/>
  <c r="AR24" i="3"/>
  <c r="AQ24" i="3"/>
  <c r="AT23" i="3"/>
  <c r="AS23" i="3"/>
  <c r="AR23" i="3"/>
  <c r="AQ23" i="3"/>
  <c r="AT22" i="3"/>
  <c r="AS22" i="3"/>
  <c r="AR22" i="3"/>
  <c r="AQ22" i="3"/>
  <c r="AT21" i="3"/>
  <c r="AS21" i="3"/>
  <c r="AR21" i="3"/>
  <c r="AQ21" i="3"/>
  <c r="AT20" i="3"/>
  <c r="AS20" i="3"/>
  <c r="AR20" i="3"/>
  <c r="AQ20" i="3"/>
  <c r="AT19" i="3"/>
  <c r="AS19" i="3"/>
  <c r="AR19" i="3"/>
  <c r="AQ19" i="3"/>
  <c r="AT18" i="3"/>
  <c r="AS18" i="3"/>
  <c r="AR18" i="3"/>
  <c r="AQ18" i="3"/>
  <c r="AT17" i="3"/>
  <c r="AS17" i="3"/>
  <c r="AR17" i="3"/>
  <c r="AQ17" i="3"/>
  <c r="AT16" i="3"/>
  <c r="AS16" i="3"/>
  <c r="AR16" i="3"/>
  <c r="AQ16" i="3"/>
  <c r="AT15" i="3"/>
  <c r="AS15" i="3"/>
  <c r="AR15" i="3"/>
  <c r="AQ15" i="3"/>
  <c r="AT14" i="3"/>
  <c r="AS14" i="3"/>
  <c r="AR14" i="3"/>
  <c r="AQ14" i="3"/>
  <c r="AT13" i="3"/>
  <c r="AS13" i="3"/>
  <c r="AR13" i="3"/>
  <c r="AQ13" i="3"/>
  <c r="AT12" i="3"/>
  <c r="AS12" i="3"/>
  <c r="AR12" i="3"/>
  <c r="AQ12" i="3"/>
  <c r="AT11" i="3"/>
  <c r="AS11" i="3"/>
  <c r="AR11" i="3"/>
  <c r="AQ11" i="3"/>
  <c r="AT10" i="3"/>
  <c r="AS10" i="3"/>
  <c r="AR10" i="3"/>
  <c r="AQ10" i="3"/>
  <c r="AT9" i="3"/>
  <c r="AS9" i="3"/>
  <c r="AR9" i="3"/>
  <c r="AQ9" i="3"/>
  <c r="AT8" i="3"/>
  <c r="AS8" i="3"/>
  <c r="AR8" i="3"/>
  <c r="AQ8" i="3"/>
  <c r="AT7" i="3"/>
  <c r="AS7" i="3"/>
  <c r="AR7" i="3"/>
  <c r="AQ7" i="3"/>
  <c r="AT6" i="3"/>
  <c r="AS6" i="3"/>
  <c r="AR6" i="3"/>
  <c r="AQ6" i="3"/>
  <c r="AO85" i="3"/>
  <c r="AN85" i="3"/>
  <c r="AM85" i="3"/>
  <c r="AL85" i="3"/>
  <c r="AO84" i="3"/>
  <c r="AN84" i="3"/>
  <c r="AM84" i="3"/>
  <c r="AL84" i="3"/>
  <c r="AO83" i="3"/>
  <c r="AN83" i="3"/>
  <c r="AM83" i="3"/>
  <c r="AL83" i="3"/>
  <c r="AO82" i="3"/>
  <c r="AN82" i="3"/>
  <c r="AM82" i="3"/>
  <c r="AL82" i="3"/>
  <c r="AO81" i="3"/>
  <c r="AN81" i="3"/>
  <c r="AM81" i="3"/>
  <c r="AL81" i="3"/>
  <c r="AO80" i="3"/>
  <c r="AN80" i="3"/>
  <c r="AM80" i="3"/>
  <c r="AL80" i="3"/>
  <c r="AO79" i="3"/>
  <c r="AN79" i="3"/>
  <c r="AM79" i="3"/>
  <c r="AL79" i="3"/>
  <c r="AO78" i="3"/>
  <c r="AN78" i="3"/>
  <c r="AM78" i="3"/>
  <c r="AL78" i="3"/>
  <c r="AO77" i="3"/>
  <c r="AN77" i="3"/>
  <c r="AM77" i="3"/>
  <c r="AL77" i="3"/>
  <c r="AO76" i="3"/>
  <c r="O15" i="4" s="1"/>
  <c r="AN76" i="3"/>
  <c r="AM76" i="3"/>
  <c r="AL76" i="3"/>
  <c r="AO75" i="3"/>
  <c r="AN75" i="3"/>
  <c r="AM75" i="3"/>
  <c r="AL75" i="3"/>
  <c r="AO74" i="3"/>
  <c r="AN74" i="3"/>
  <c r="AM74" i="3"/>
  <c r="AL74" i="3"/>
  <c r="AO73" i="3"/>
  <c r="AN73" i="3"/>
  <c r="AM73" i="3"/>
  <c r="AL73" i="3"/>
  <c r="AO72" i="3"/>
  <c r="AN72" i="3"/>
  <c r="AM72" i="3"/>
  <c r="AL72" i="3"/>
  <c r="AO71" i="3"/>
  <c r="AN71" i="3"/>
  <c r="AM71" i="3"/>
  <c r="AL71" i="3"/>
  <c r="AO70" i="3"/>
  <c r="AN70" i="3"/>
  <c r="AM70" i="3"/>
  <c r="AL70" i="3"/>
  <c r="AO69" i="3"/>
  <c r="AN69" i="3"/>
  <c r="AM69" i="3"/>
  <c r="AL69" i="3"/>
  <c r="AO68" i="3"/>
  <c r="AN68" i="3"/>
  <c r="AM68" i="3"/>
  <c r="AL68" i="3"/>
  <c r="AO67" i="3"/>
  <c r="AN67" i="3"/>
  <c r="AM67" i="3"/>
  <c r="AL67" i="3"/>
  <c r="AO66" i="3"/>
  <c r="AN66" i="3"/>
  <c r="AM66" i="3"/>
  <c r="AL66" i="3"/>
  <c r="AO65" i="3"/>
  <c r="AN65" i="3"/>
  <c r="AM65" i="3"/>
  <c r="AL65" i="3"/>
  <c r="AO64" i="3"/>
  <c r="AN64" i="3"/>
  <c r="AM64" i="3"/>
  <c r="AL64" i="3"/>
  <c r="AO63" i="3"/>
  <c r="AN63" i="3"/>
  <c r="AM63" i="3"/>
  <c r="AL63" i="3"/>
  <c r="AO62" i="3"/>
  <c r="AN62" i="3"/>
  <c r="AM62" i="3"/>
  <c r="AL62" i="3"/>
  <c r="AO61" i="3"/>
  <c r="AN61" i="3"/>
  <c r="AM61" i="3"/>
  <c r="AL61" i="3"/>
  <c r="AO60" i="3"/>
  <c r="AN60" i="3"/>
  <c r="AM60" i="3"/>
  <c r="AL60" i="3"/>
  <c r="AO59" i="3"/>
  <c r="AN59" i="3"/>
  <c r="AM59" i="3"/>
  <c r="AL59" i="3"/>
  <c r="AO58" i="3"/>
  <c r="AN58" i="3"/>
  <c r="AM58" i="3"/>
  <c r="AL58" i="3"/>
  <c r="AO57" i="3"/>
  <c r="AN57" i="3"/>
  <c r="AM57" i="3"/>
  <c r="AL57" i="3"/>
  <c r="AO56" i="3"/>
  <c r="AN56" i="3"/>
  <c r="AM56" i="3"/>
  <c r="AL56" i="3"/>
  <c r="AO55" i="3"/>
  <c r="AN55" i="3"/>
  <c r="AM55" i="3"/>
  <c r="AL55" i="3"/>
  <c r="AO54" i="3"/>
  <c r="AN54" i="3"/>
  <c r="AM54" i="3"/>
  <c r="AL54" i="3"/>
  <c r="AO53" i="3"/>
  <c r="AN53" i="3"/>
  <c r="AM53" i="3"/>
  <c r="AL53" i="3"/>
  <c r="AO52" i="3"/>
  <c r="AN52" i="3"/>
  <c r="AM52" i="3"/>
  <c r="AL52" i="3"/>
  <c r="AO51" i="3"/>
  <c r="AN51" i="3"/>
  <c r="AM51" i="3"/>
  <c r="AL51" i="3"/>
  <c r="AO50" i="3"/>
  <c r="AN50" i="3"/>
  <c r="AM50" i="3"/>
  <c r="AL50" i="3"/>
  <c r="AO49" i="3"/>
  <c r="AN49" i="3"/>
  <c r="AM49" i="3"/>
  <c r="AL49" i="3"/>
  <c r="AO48" i="3"/>
  <c r="AN48" i="3"/>
  <c r="AM48" i="3"/>
  <c r="AL48" i="3"/>
  <c r="AO47" i="3"/>
  <c r="AN47" i="3"/>
  <c r="AM47" i="3"/>
  <c r="AL47" i="3"/>
  <c r="AO46" i="3"/>
  <c r="AN46" i="3"/>
  <c r="AM46" i="3"/>
  <c r="AL46" i="3"/>
  <c r="AO45" i="3"/>
  <c r="AN45" i="3"/>
  <c r="AM45" i="3"/>
  <c r="AL45" i="3"/>
  <c r="AO44" i="3"/>
  <c r="AN44" i="3"/>
  <c r="AM44" i="3"/>
  <c r="AL44" i="3"/>
  <c r="AO43" i="3"/>
  <c r="AN43" i="3"/>
  <c r="AM43" i="3"/>
  <c r="AL43" i="3"/>
  <c r="AO42" i="3"/>
  <c r="AN42" i="3"/>
  <c r="AM42" i="3"/>
  <c r="AL42" i="3"/>
  <c r="AO41" i="3"/>
  <c r="AN41" i="3"/>
  <c r="AM41" i="3"/>
  <c r="AL41" i="3"/>
  <c r="AO40" i="3"/>
  <c r="AN40" i="3"/>
  <c r="AM40" i="3"/>
  <c r="AL40" i="3"/>
  <c r="AO39" i="3"/>
  <c r="AN39" i="3"/>
  <c r="AM39" i="3"/>
  <c r="AL39" i="3"/>
  <c r="AO38" i="3"/>
  <c r="AN38" i="3"/>
  <c r="AM38" i="3"/>
  <c r="AL38" i="3"/>
  <c r="AO37" i="3"/>
  <c r="AN37" i="3"/>
  <c r="AM37" i="3"/>
  <c r="AL37" i="3"/>
  <c r="AO36" i="3"/>
  <c r="AN36" i="3"/>
  <c r="AM36" i="3"/>
  <c r="AL36" i="3"/>
  <c r="AO35" i="3"/>
  <c r="AN35" i="3"/>
  <c r="AM35" i="3"/>
  <c r="AL35" i="3"/>
  <c r="AO34" i="3"/>
  <c r="AN34" i="3"/>
  <c r="AM34" i="3"/>
  <c r="AL34" i="3"/>
  <c r="AO33" i="3"/>
  <c r="AN33" i="3"/>
  <c r="AM33" i="3"/>
  <c r="AL33" i="3"/>
  <c r="AO32" i="3"/>
  <c r="AN32" i="3"/>
  <c r="AM32" i="3"/>
  <c r="AL32" i="3"/>
  <c r="AO31" i="3"/>
  <c r="N15" i="4" s="1"/>
  <c r="AN31" i="3"/>
  <c r="AM31" i="3"/>
  <c r="AL31" i="3"/>
  <c r="AO30" i="3"/>
  <c r="AN30" i="3"/>
  <c r="AM30" i="3"/>
  <c r="AL30" i="3"/>
  <c r="AO29" i="3"/>
  <c r="AN29" i="3"/>
  <c r="AM29" i="3"/>
  <c r="AL29" i="3"/>
  <c r="AO28" i="3"/>
  <c r="AN28" i="3"/>
  <c r="AM28" i="3"/>
  <c r="AL28" i="3"/>
  <c r="AO27" i="3"/>
  <c r="AN27" i="3"/>
  <c r="AM27" i="3"/>
  <c r="AL27" i="3"/>
  <c r="AO26" i="3"/>
  <c r="AN26" i="3"/>
  <c r="AM26" i="3"/>
  <c r="AL26" i="3"/>
  <c r="AO25" i="3"/>
  <c r="AN25" i="3"/>
  <c r="AM25" i="3"/>
  <c r="AL25" i="3"/>
  <c r="AO24" i="3"/>
  <c r="AN24" i="3"/>
  <c r="AM24" i="3"/>
  <c r="AL24" i="3"/>
  <c r="AO23" i="3"/>
  <c r="AN23" i="3"/>
  <c r="AM23" i="3"/>
  <c r="AL23" i="3"/>
  <c r="AO22" i="3"/>
  <c r="AN22" i="3"/>
  <c r="AM22" i="3"/>
  <c r="AL22" i="3"/>
  <c r="AO21" i="3"/>
  <c r="AN21" i="3"/>
  <c r="AM21" i="3"/>
  <c r="AL21" i="3"/>
  <c r="AO20" i="3"/>
  <c r="AN20" i="3"/>
  <c r="AM20" i="3"/>
  <c r="AL20" i="3"/>
  <c r="AO19" i="3"/>
  <c r="AN19" i="3"/>
  <c r="AM19" i="3"/>
  <c r="AL19" i="3"/>
  <c r="AO18" i="3"/>
  <c r="AN18" i="3"/>
  <c r="AM18" i="3"/>
  <c r="AL18" i="3"/>
  <c r="AO17" i="3"/>
  <c r="AN17" i="3"/>
  <c r="AM17" i="3"/>
  <c r="AL17" i="3"/>
  <c r="AO16" i="3"/>
  <c r="AN16" i="3"/>
  <c r="AM16" i="3"/>
  <c r="AL16" i="3"/>
  <c r="AO15" i="3"/>
  <c r="AN15" i="3"/>
  <c r="AM15" i="3"/>
  <c r="AL15" i="3"/>
  <c r="AO14" i="3"/>
  <c r="AN14" i="3"/>
  <c r="AM14" i="3"/>
  <c r="AL14" i="3"/>
  <c r="AO13" i="3"/>
  <c r="AN13" i="3"/>
  <c r="AM13" i="3"/>
  <c r="AL13" i="3"/>
  <c r="AO12" i="3"/>
  <c r="AN12" i="3"/>
  <c r="AM12" i="3"/>
  <c r="AL12" i="3"/>
  <c r="AO11" i="3"/>
  <c r="AN11" i="3"/>
  <c r="AM11" i="3"/>
  <c r="AL11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O6" i="3"/>
  <c r="AN6" i="3"/>
  <c r="AM6" i="3"/>
  <c r="AL6" i="3"/>
  <c r="AJ85" i="3"/>
  <c r="AI85" i="3"/>
  <c r="AH85" i="3"/>
  <c r="AG85" i="3"/>
  <c r="AJ84" i="3"/>
  <c r="AI84" i="3"/>
  <c r="AH84" i="3"/>
  <c r="AG84" i="3"/>
  <c r="AJ83" i="3"/>
  <c r="AI83" i="3"/>
  <c r="AH83" i="3"/>
  <c r="AG83" i="3"/>
  <c r="AJ82" i="3"/>
  <c r="AI82" i="3"/>
  <c r="AH82" i="3"/>
  <c r="AG82" i="3"/>
  <c r="AJ81" i="3"/>
  <c r="AI81" i="3"/>
  <c r="AH81" i="3"/>
  <c r="AG81" i="3"/>
  <c r="AJ80" i="3"/>
  <c r="AI80" i="3"/>
  <c r="AH80" i="3"/>
  <c r="AG80" i="3"/>
  <c r="AJ79" i="3"/>
  <c r="AI79" i="3"/>
  <c r="AH79" i="3"/>
  <c r="AG79" i="3"/>
  <c r="AJ78" i="3"/>
  <c r="AI78" i="3"/>
  <c r="AH78" i="3"/>
  <c r="AG78" i="3"/>
  <c r="AJ77" i="3"/>
  <c r="AI77" i="3"/>
  <c r="AH77" i="3"/>
  <c r="AG77" i="3"/>
  <c r="AJ76" i="3"/>
  <c r="O14" i="4" s="1"/>
  <c r="AI76" i="3"/>
  <c r="AH76" i="3"/>
  <c r="AG76" i="3"/>
  <c r="AJ75" i="3"/>
  <c r="AI75" i="3"/>
  <c r="AH75" i="3"/>
  <c r="AG75" i="3"/>
  <c r="AJ74" i="3"/>
  <c r="AI74" i="3"/>
  <c r="AH74" i="3"/>
  <c r="AG74" i="3"/>
  <c r="AJ73" i="3"/>
  <c r="AI73" i="3"/>
  <c r="AH73" i="3"/>
  <c r="AG73" i="3"/>
  <c r="AJ72" i="3"/>
  <c r="AI72" i="3"/>
  <c r="AH72" i="3"/>
  <c r="AG72" i="3"/>
  <c r="AJ71" i="3"/>
  <c r="AI71" i="3"/>
  <c r="AH71" i="3"/>
  <c r="AG71" i="3"/>
  <c r="AJ70" i="3"/>
  <c r="AI70" i="3"/>
  <c r="AH70" i="3"/>
  <c r="AG70" i="3"/>
  <c r="AJ69" i="3"/>
  <c r="AI69" i="3"/>
  <c r="AH69" i="3"/>
  <c r="AG69" i="3"/>
  <c r="AJ68" i="3"/>
  <c r="AI68" i="3"/>
  <c r="AH68" i="3"/>
  <c r="AG68" i="3"/>
  <c r="AJ67" i="3"/>
  <c r="AI67" i="3"/>
  <c r="AH67" i="3"/>
  <c r="AG67" i="3"/>
  <c r="AJ66" i="3"/>
  <c r="AI66" i="3"/>
  <c r="AH66" i="3"/>
  <c r="AG66" i="3"/>
  <c r="AJ65" i="3"/>
  <c r="AI65" i="3"/>
  <c r="AH65" i="3"/>
  <c r="AG65" i="3"/>
  <c r="AJ64" i="3"/>
  <c r="AI64" i="3"/>
  <c r="AH64" i="3"/>
  <c r="AG64" i="3"/>
  <c r="AJ63" i="3"/>
  <c r="AI63" i="3"/>
  <c r="AH63" i="3"/>
  <c r="AG63" i="3"/>
  <c r="AJ62" i="3"/>
  <c r="AI62" i="3"/>
  <c r="AH62" i="3"/>
  <c r="AG62" i="3"/>
  <c r="AJ61" i="3"/>
  <c r="AI61" i="3"/>
  <c r="AH61" i="3"/>
  <c r="AG61" i="3"/>
  <c r="AJ60" i="3"/>
  <c r="AI60" i="3"/>
  <c r="AH60" i="3"/>
  <c r="AG60" i="3"/>
  <c r="AJ59" i="3"/>
  <c r="AI59" i="3"/>
  <c r="AH59" i="3"/>
  <c r="AG59" i="3"/>
  <c r="AJ58" i="3"/>
  <c r="AI58" i="3"/>
  <c r="AH58" i="3"/>
  <c r="AG58" i="3"/>
  <c r="AJ57" i="3"/>
  <c r="AI57" i="3"/>
  <c r="AH57" i="3"/>
  <c r="AG57" i="3"/>
  <c r="AJ56" i="3"/>
  <c r="AI56" i="3"/>
  <c r="AH56" i="3"/>
  <c r="AG56" i="3"/>
  <c r="AJ55" i="3"/>
  <c r="AI55" i="3"/>
  <c r="AH55" i="3"/>
  <c r="AG55" i="3"/>
  <c r="AJ54" i="3"/>
  <c r="AI54" i="3"/>
  <c r="AH54" i="3"/>
  <c r="AG54" i="3"/>
  <c r="AJ53" i="3"/>
  <c r="AI53" i="3"/>
  <c r="AH53" i="3"/>
  <c r="AG53" i="3"/>
  <c r="AJ52" i="3"/>
  <c r="AI52" i="3"/>
  <c r="AH52" i="3"/>
  <c r="AG52" i="3"/>
  <c r="AJ51" i="3"/>
  <c r="AI51" i="3"/>
  <c r="AH51" i="3"/>
  <c r="AG51" i="3"/>
  <c r="AJ50" i="3"/>
  <c r="AI50" i="3"/>
  <c r="AH50" i="3"/>
  <c r="AG50" i="3"/>
  <c r="AJ49" i="3"/>
  <c r="AI49" i="3"/>
  <c r="AH49" i="3"/>
  <c r="AG49" i="3"/>
  <c r="AJ48" i="3"/>
  <c r="AI48" i="3"/>
  <c r="AH48" i="3"/>
  <c r="AG48" i="3"/>
  <c r="AJ47" i="3"/>
  <c r="AI47" i="3"/>
  <c r="AH47" i="3"/>
  <c r="AG47" i="3"/>
  <c r="AJ46" i="3"/>
  <c r="AI46" i="3"/>
  <c r="AH46" i="3"/>
  <c r="AG46" i="3"/>
  <c r="AJ45" i="3"/>
  <c r="AI45" i="3"/>
  <c r="AH45" i="3"/>
  <c r="AG45" i="3"/>
  <c r="AJ44" i="3"/>
  <c r="AI44" i="3"/>
  <c r="AH44" i="3"/>
  <c r="AG44" i="3"/>
  <c r="AJ43" i="3"/>
  <c r="AI43" i="3"/>
  <c r="AH43" i="3"/>
  <c r="AG43" i="3"/>
  <c r="AJ42" i="3"/>
  <c r="AI42" i="3"/>
  <c r="AH42" i="3"/>
  <c r="AG42" i="3"/>
  <c r="AJ41" i="3"/>
  <c r="AI41" i="3"/>
  <c r="AH41" i="3"/>
  <c r="AG41" i="3"/>
  <c r="AJ40" i="3"/>
  <c r="AI40" i="3"/>
  <c r="AH40" i="3"/>
  <c r="AG40" i="3"/>
  <c r="AJ39" i="3"/>
  <c r="AI39" i="3"/>
  <c r="AH39" i="3"/>
  <c r="AG39" i="3"/>
  <c r="AJ38" i="3"/>
  <c r="AI38" i="3"/>
  <c r="AH38" i="3"/>
  <c r="AG38" i="3"/>
  <c r="AJ37" i="3"/>
  <c r="AI37" i="3"/>
  <c r="AH37" i="3"/>
  <c r="AG37" i="3"/>
  <c r="AJ36" i="3"/>
  <c r="AI36" i="3"/>
  <c r="AH36" i="3"/>
  <c r="AG36" i="3"/>
  <c r="AJ35" i="3"/>
  <c r="AI35" i="3"/>
  <c r="AH35" i="3"/>
  <c r="AG35" i="3"/>
  <c r="AJ34" i="3"/>
  <c r="AI34" i="3"/>
  <c r="AH34" i="3"/>
  <c r="AG34" i="3"/>
  <c r="AJ33" i="3"/>
  <c r="AI33" i="3"/>
  <c r="AH33" i="3"/>
  <c r="AG33" i="3"/>
  <c r="AJ32" i="3"/>
  <c r="AI32" i="3"/>
  <c r="AH32" i="3"/>
  <c r="AG32" i="3"/>
  <c r="AJ31" i="3"/>
  <c r="N14" i="4" s="1"/>
  <c r="AI31" i="3"/>
  <c r="AH31" i="3"/>
  <c r="AG31" i="3"/>
  <c r="AJ30" i="3"/>
  <c r="AI30" i="3"/>
  <c r="AH30" i="3"/>
  <c r="AG30" i="3"/>
  <c r="AJ29" i="3"/>
  <c r="AI29" i="3"/>
  <c r="AH29" i="3"/>
  <c r="AG29" i="3"/>
  <c r="AJ28" i="3"/>
  <c r="AI28" i="3"/>
  <c r="AH28" i="3"/>
  <c r="AG28" i="3"/>
  <c r="AJ27" i="3"/>
  <c r="AI27" i="3"/>
  <c r="AH27" i="3"/>
  <c r="AG27" i="3"/>
  <c r="AJ26" i="3"/>
  <c r="AI26" i="3"/>
  <c r="AH26" i="3"/>
  <c r="AG26" i="3"/>
  <c r="AJ25" i="3"/>
  <c r="AI25" i="3"/>
  <c r="AH25" i="3"/>
  <c r="AG25" i="3"/>
  <c r="AJ24" i="3"/>
  <c r="AI24" i="3"/>
  <c r="AH24" i="3"/>
  <c r="AG24" i="3"/>
  <c r="AJ23" i="3"/>
  <c r="AI23" i="3"/>
  <c r="AH23" i="3"/>
  <c r="AG23" i="3"/>
  <c r="AJ22" i="3"/>
  <c r="AI22" i="3"/>
  <c r="AH22" i="3"/>
  <c r="AG22" i="3"/>
  <c r="AJ21" i="3"/>
  <c r="AI21" i="3"/>
  <c r="AH21" i="3"/>
  <c r="AG21" i="3"/>
  <c r="AJ20" i="3"/>
  <c r="AI20" i="3"/>
  <c r="AH20" i="3"/>
  <c r="AG20" i="3"/>
  <c r="AJ19" i="3"/>
  <c r="AI19" i="3"/>
  <c r="AH19" i="3"/>
  <c r="AG19" i="3"/>
  <c r="AJ18" i="3"/>
  <c r="AI18" i="3"/>
  <c r="AH18" i="3"/>
  <c r="AG18" i="3"/>
  <c r="AJ17" i="3"/>
  <c r="AI17" i="3"/>
  <c r="AH17" i="3"/>
  <c r="AG17" i="3"/>
  <c r="AJ16" i="3"/>
  <c r="AI16" i="3"/>
  <c r="AH16" i="3"/>
  <c r="AG16" i="3"/>
  <c r="AJ15" i="3"/>
  <c r="AI15" i="3"/>
  <c r="AH15" i="3"/>
  <c r="AG15" i="3"/>
  <c r="AJ14" i="3"/>
  <c r="AI14" i="3"/>
  <c r="AH14" i="3"/>
  <c r="AG14" i="3"/>
  <c r="AJ13" i="3"/>
  <c r="AI13" i="3"/>
  <c r="AH13" i="3"/>
  <c r="AG13" i="3"/>
  <c r="AJ12" i="3"/>
  <c r="AI12" i="3"/>
  <c r="AH12" i="3"/>
  <c r="AG12" i="3"/>
  <c r="AJ11" i="3"/>
  <c r="AI11" i="3"/>
  <c r="AH11" i="3"/>
  <c r="AG11" i="3"/>
  <c r="AJ10" i="3"/>
  <c r="AI10" i="3"/>
  <c r="AH10" i="3"/>
  <c r="AG10" i="3"/>
  <c r="AJ9" i="3"/>
  <c r="AI9" i="3"/>
  <c r="AH9" i="3"/>
  <c r="AG9" i="3"/>
  <c r="AJ8" i="3"/>
  <c r="AI8" i="3"/>
  <c r="AH8" i="3"/>
  <c r="AG8" i="3"/>
  <c r="AJ7" i="3"/>
  <c r="AI7" i="3"/>
  <c r="AH7" i="3"/>
  <c r="AG7" i="3"/>
  <c r="AJ6" i="3"/>
  <c r="AI6" i="3"/>
  <c r="AH6" i="3"/>
  <c r="AG6" i="3"/>
  <c r="M41" i="4" l="1"/>
  <c r="M39" i="4"/>
  <c r="O42" i="4"/>
  <c r="O39" i="4"/>
  <c r="O38" i="4"/>
  <c r="G12" i="4"/>
  <c r="G10" i="4"/>
  <c r="G84" i="4"/>
  <c r="G80" i="4"/>
  <c r="G76" i="4"/>
  <c r="G72" i="4"/>
  <c r="G68" i="4"/>
  <c r="G64" i="4"/>
  <c r="G60" i="4"/>
  <c r="G56" i="4"/>
  <c r="G52" i="4"/>
  <c r="G48" i="4"/>
  <c r="G44" i="4"/>
  <c r="G40" i="4"/>
  <c r="G36" i="4"/>
  <c r="G32" i="4"/>
  <c r="G28" i="4"/>
  <c r="G24" i="4"/>
  <c r="G20" i="4"/>
  <c r="G16" i="4"/>
  <c r="G8" i="4"/>
  <c r="G9" i="4"/>
  <c r="G83" i="4"/>
  <c r="G79" i="4"/>
  <c r="G75" i="4"/>
  <c r="G71" i="4"/>
  <c r="G67" i="4"/>
  <c r="G63" i="4"/>
  <c r="G59" i="4"/>
  <c r="G55" i="4"/>
  <c r="G51" i="4"/>
  <c r="G47" i="4"/>
  <c r="G43" i="4"/>
  <c r="G39" i="4"/>
  <c r="G35" i="4"/>
  <c r="G31" i="4"/>
  <c r="G27" i="4"/>
  <c r="G23" i="4"/>
  <c r="G19" i="4"/>
  <c r="G15" i="4"/>
  <c r="G86" i="4"/>
  <c r="G82" i="4"/>
  <c r="G78" i="4"/>
  <c r="G74" i="4"/>
  <c r="G70" i="4"/>
  <c r="G66" i="4"/>
  <c r="G62" i="4"/>
  <c r="G58" i="4"/>
  <c r="G54" i="4"/>
  <c r="G50" i="4"/>
  <c r="G46" i="4"/>
  <c r="G42" i="4"/>
  <c r="G38" i="4"/>
  <c r="G34" i="4"/>
  <c r="G30" i="4"/>
  <c r="G26" i="4"/>
  <c r="G22" i="4"/>
  <c r="G18" i="4"/>
  <c r="G14" i="4"/>
  <c r="G11" i="4"/>
  <c r="G85" i="4"/>
  <c r="G81" i="4"/>
  <c r="G77" i="4"/>
  <c r="G73" i="4"/>
  <c r="G69" i="4"/>
  <c r="G65" i="4"/>
  <c r="G61" i="4"/>
  <c r="G57" i="4"/>
  <c r="G53" i="4"/>
  <c r="G49" i="4"/>
  <c r="G45" i="4"/>
  <c r="G41" i="4"/>
  <c r="G37" i="4"/>
  <c r="G33" i="4"/>
  <c r="G29" i="4"/>
  <c r="G25" i="4"/>
  <c r="G21" i="4"/>
  <c r="G17" i="4"/>
  <c r="G13" i="4"/>
  <c r="H87" i="4" l="1"/>
  <c r="I87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I8" i="4"/>
  <c r="I9" i="4"/>
  <c r="I11" i="4"/>
  <c r="I13" i="4"/>
  <c r="I15" i="4"/>
  <c r="I17" i="4"/>
  <c r="I19" i="4"/>
  <c r="I21" i="4"/>
  <c r="I23" i="4"/>
  <c r="I25" i="4"/>
  <c r="I27" i="4"/>
  <c r="I29" i="4"/>
  <c r="I31" i="4"/>
  <c r="I33" i="4"/>
  <c r="I35" i="4"/>
  <c r="I37" i="4"/>
  <c r="I39" i="4"/>
  <c r="I41" i="4"/>
  <c r="I43" i="4"/>
  <c r="I45" i="4"/>
  <c r="I47" i="4"/>
  <c r="I49" i="4"/>
  <c r="I51" i="4"/>
  <c r="I53" i="4"/>
  <c r="I55" i="4"/>
  <c r="I57" i="4"/>
  <c r="I59" i="4"/>
  <c r="I61" i="4"/>
  <c r="I63" i="4"/>
  <c r="I65" i="4"/>
  <c r="I67" i="4"/>
  <c r="I69" i="4"/>
  <c r="I71" i="4"/>
  <c r="I73" i="4"/>
  <c r="I75" i="4"/>
  <c r="I77" i="4"/>
  <c r="I79" i="4"/>
  <c r="I81" i="4"/>
  <c r="I83" i="4"/>
  <c r="I85" i="4"/>
  <c r="H8" i="4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I10" i="4"/>
  <c r="I12" i="4"/>
  <c r="I14" i="4"/>
  <c r="I16" i="4"/>
  <c r="I18" i="4"/>
  <c r="I20" i="4"/>
  <c r="I22" i="4"/>
  <c r="I24" i="4"/>
  <c r="I26" i="4"/>
  <c r="I28" i="4"/>
  <c r="I30" i="4"/>
  <c r="I32" i="4"/>
  <c r="I34" i="4"/>
  <c r="I36" i="4"/>
  <c r="I38" i="4"/>
  <c r="I40" i="4"/>
  <c r="I42" i="4"/>
  <c r="I44" i="4"/>
  <c r="I46" i="4"/>
  <c r="I48" i="4"/>
  <c r="I50" i="4"/>
  <c r="I52" i="4"/>
  <c r="I54" i="4"/>
  <c r="I56" i="4"/>
  <c r="I58" i="4"/>
  <c r="I60" i="4"/>
  <c r="I62" i="4"/>
  <c r="I64" i="4"/>
  <c r="I66" i="4"/>
  <c r="I68" i="4"/>
  <c r="I70" i="4"/>
  <c r="I72" i="4"/>
  <c r="I74" i="4"/>
  <c r="I76" i="4"/>
  <c r="I78" i="4"/>
  <c r="I80" i="4"/>
  <c r="I82" i="4"/>
  <c r="I84" i="4"/>
  <c r="I86" i="4"/>
</calcChain>
</file>

<file path=xl/sharedStrings.xml><?xml version="1.0" encoding="utf-8"?>
<sst xmlns="http://schemas.openxmlformats.org/spreadsheetml/2006/main" count="227" uniqueCount="97">
  <si>
    <t>Other injury accident</t>
  </si>
  <si>
    <t>Serious injury accident</t>
  </si>
  <si>
    <t>Fatal accident</t>
  </si>
  <si>
    <t>2017-June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</si>
  <si>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</si>
  <si>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</si>
  <si>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</si>
  <si>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</si>
  <si>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</si>
  <si>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</si>
  <si>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</si>
  <si>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</si>
  <si>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Bendigo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</si>
  <si>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</si>
  <si>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</si>
  <si>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</si>
  <si>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</si>
  <si>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</si>
  <si>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</si>
  <si>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</si>
  <si>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 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</si>
  <si>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</si>
  <si>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</si>
  <si>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</si>
  <si>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</si>
  <si>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</si>
  <si>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</si>
  <si>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</si>
  <si>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</si>
  <si>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Hepburn</t>
  </si>
  <si>
    <t>Hindmarsh</t>
  </si>
  <si>
    <t>Hobsons Bay</t>
  </si>
  <si>
    <t>Horsham</t>
  </si>
  <si>
    <t>Hume</t>
  </si>
  <si>
    <t>Indigo</t>
  </si>
  <si>
    <t>Kingston</t>
  </si>
  <si>
    <t>Knox</t>
  </si>
  <si>
    <t>Latrobe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</si>
  <si>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</si>
  <si>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</si>
  <si>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</si>
  <si>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</si>
  <si>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</si>
  <si>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</si>
  <si>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</si>
  <si>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</si>
  <si>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</si>
  <si>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</si>
  <si>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</si>
  <si>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</si>
  <si>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</si>
  <si>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</si>
  <si>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</si>
  <si>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</si>
  <si>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</si>
  <si>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</si>
  <si>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</si>
  <si>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</si>
  <si>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</si>
  <si>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</si>
  <si>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</si>
  <si>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Queenscliffe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</si>
  <si>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</si>
  <si>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</si>
  <si>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</si>
  <si>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</si>
  <si>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</si>
  <si>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</si>
  <si>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</si>
  <si>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</si>
  <si>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</si>
  <si>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</si>
  <si>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</si>
  <si>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</si>
  <si>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</si>
  <si>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</si>
  <si>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</si>
  <si>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</si>
  <si>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</si>
  <si>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Yarriambiack</t>
  </si>
  <si>
    <t>Fatalities/ Injuries</t>
  </si>
  <si>
    <t>Greater Dandenong</t>
  </si>
  <si>
    <t>Greater Geelong</t>
  </si>
  <si>
    <t>Greater Shepparton</t>
  </si>
  <si>
    <t>Victoria</t>
  </si>
  <si>
    <t>Number</t>
  </si>
  <si>
    <t>Rate (per 10,000 persons)</t>
  </si>
  <si>
    <t>Select rate or number of incidents</t>
  </si>
  <si>
    <t>Select municipality of interest</t>
  </si>
  <si>
    <t>Select locality for comparison</t>
  </si>
  <si>
    <t>Select type of incident</t>
  </si>
  <si>
    <t>Rate of Incidents per 10,000 population, 2017</t>
  </si>
  <si>
    <t>Source: Department of Transport. Accessed at: https://public.tableau.com/views/Muncipalfactsheets1_1/Overview?:embed=y&amp;:display_count=yes&amp;:showTabs=y&amp;:showVizHome=no%20-%201&amp;%3Adisplay_count=yes&amp;%3Atoolbar=no&amp;:render=false</t>
  </si>
  <si>
    <t>Change in level: past five years</t>
  </si>
  <si>
    <t>These figures have been doubled so that numbers are consistent with full years</t>
  </si>
  <si>
    <r>
      <rPr>
        <sz val="22"/>
        <color rgb="FFFFFF00"/>
        <rFont val="Garamond"/>
        <family val="1"/>
      </rPr>
      <t>Number and Rate of Road Accidents Causing Injury of Death:</t>
    </r>
    <r>
      <rPr>
        <sz val="11"/>
        <color rgb="FFFFFF00"/>
        <rFont val="Calibri"/>
        <family val="2"/>
        <scheme val="minor"/>
      </rPr>
      <t xml:space="preserve">
</t>
    </r>
    <r>
      <rPr>
        <sz val="12"/>
        <color rgb="FFFFFF00"/>
        <rFont val="Garamond"/>
        <family val="1"/>
      </rPr>
      <t>Victorian municipalities, 2012 to 2017</t>
    </r>
  </si>
  <si>
    <t>These figures used to calculate these rates have been doubled so that numbers are consistent with full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</si>
</sst>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 tint="-0.249977111117893"/>
      <name val="Garamond"/>
      <family val="1"/>
    </font>
    <font>
      <b/>
      <sz val="11"/>
      <color rgb="FF008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color rgb="FFFFFF00"/>
      <name val="Garamond"/>
      <family val="1"/>
    </font>
    <font>
      <sz val="22"/>
      <color rgb="FFFFFF00"/>
      <name val="Garamond"/>
      <family val="1"/>
    </font>
    <font>
      <b/>
      <sz val="10"/>
      <color rgb="FF008000"/>
      <name val="Calibri"/>
      <family val="2"/>
      <scheme val="minor"/>
    </font>
    <font>
      <sz val="9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6600"/>
      </top>
      <bottom style="thin">
        <color rgb="FF0066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locked="0" hidden="1"/>
    </xf>
    <xf numFmtId="0" fontId="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164" fontId="4" fillId="0" borderId="0" xfId="0" applyNumberFormat="1" applyFont="1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7" fillId="0" borderId="0" xfId="0" applyNumberFormat="1" applyFo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4" fontId="5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8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164" fontId="5" fillId="0" borderId="4" xfId="0" applyNumberFormat="1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0" fillId="0" borderId="4" xfId="0" applyBorder="1" applyProtection="1"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64" fontId="15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/>
    <xf numFmtId="0" fontId="1" fillId="7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center" textRotation="90"/>
      <protection hidden="1"/>
    </xf>
    <xf numFmtId="0" fontId="14" fillId="5" borderId="3" xfId="0" applyFont="1" applyFill="1" applyBorder="1" applyAlignment="1" applyProtection="1">
      <alignment horizontal="center"/>
      <protection hidden="1"/>
    </xf>
    <xf numFmtId="0" fontId="10" fillId="5" borderId="3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ad99a6562db744a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2005193502374"/>
          <c:y val="2.9777300564702142E-2"/>
          <c:w val="0.8013038530183727"/>
          <c:h val="0.96302533206076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Front2!$H$8:$H$86</c:f>
              <c:strCache>
                <c:ptCount val="79"/>
                <c:pt idx="0">
                  <c:v>Murrindindi</c:v>
                </c:pt>
                <c:pt idx="1">
                  <c:v>Strathbogie</c:v>
                </c:pt>
                <c:pt idx="2">
                  <c:v>Colac Otway</c:v>
                </c:pt>
                <c:pt idx="3">
                  <c:v>Melbourne</c:v>
                </c:pt>
                <c:pt idx="4">
                  <c:v>Pyrenees</c:v>
                </c:pt>
                <c:pt idx="5">
                  <c:v>Towong</c:v>
                </c:pt>
                <c:pt idx="6">
                  <c:v>Ararat</c:v>
                </c:pt>
                <c:pt idx="7">
                  <c:v>Mansfield</c:v>
                </c:pt>
                <c:pt idx="8">
                  <c:v>Alpine</c:v>
                </c:pt>
                <c:pt idx="9">
                  <c:v>Benalla</c:v>
                </c:pt>
                <c:pt idx="10">
                  <c:v>Northern Grampians</c:v>
                </c:pt>
                <c:pt idx="11">
                  <c:v>Golden Plains</c:v>
                </c:pt>
                <c:pt idx="12">
                  <c:v>Loddon</c:v>
                </c:pt>
                <c:pt idx="13">
                  <c:v>Yarra</c:v>
                </c:pt>
                <c:pt idx="14">
                  <c:v>Corangamite</c:v>
                </c:pt>
                <c:pt idx="15">
                  <c:v>East Gippsland</c:v>
                </c:pt>
                <c:pt idx="16">
                  <c:v>South Gippsland</c:v>
                </c:pt>
                <c:pt idx="17">
                  <c:v>Wellington</c:v>
                </c:pt>
                <c:pt idx="18">
                  <c:v>Indigo</c:v>
                </c:pt>
                <c:pt idx="19">
                  <c:v>Mitchell</c:v>
                </c:pt>
                <c:pt idx="20">
                  <c:v>Campaspe</c:v>
                </c:pt>
                <c:pt idx="21">
                  <c:v>Surf Coast</c:v>
                </c:pt>
                <c:pt idx="22">
                  <c:v>Bendigo</c:v>
                </c:pt>
                <c:pt idx="23">
                  <c:v>Greater Dandenong</c:v>
                </c:pt>
                <c:pt idx="24">
                  <c:v>Baw Baw</c:v>
                </c:pt>
                <c:pt idx="25">
                  <c:v>Yarra Ranges</c:v>
                </c:pt>
                <c:pt idx="26">
                  <c:v>Port Phillip</c:v>
                </c:pt>
                <c:pt idx="27">
                  <c:v>Hepburn</c:v>
                </c:pt>
                <c:pt idx="28">
                  <c:v>Central Goldfields</c:v>
                </c:pt>
                <c:pt idx="29">
                  <c:v>Moyne</c:v>
                </c:pt>
                <c:pt idx="30">
                  <c:v>Warrnambool</c:v>
                </c:pt>
                <c:pt idx="31">
                  <c:v>Stonnington</c:v>
                </c:pt>
                <c:pt idx="32">
                  <c:v>Greater Geelong</c:v>
                </c:pt>
                <c:pt idx="33">
                  <c:v>Macedon Ranges</c:v>
                </c:pt>
                <c:pt idx="34">
                  <c:v>Gannawarra</c:v>
                </c:pt>
                <c:pt idx="35">
                  <c:v>Wangaratta</c:v>
                </c:pt>
                <c:pt idx="36">
                  <c:v>Mildura</c:v>
                </c:pt>
                <c:pt idx="37">
                  <c:v>Moorabool</c:v>
                </c:pt>
                <c:pt idx="38">
                  <c:v>Greater Shepparton</c:v>
                </c:pt>
                <c:pt idx="39">
                  <c:v>Moreland</c:v>
                </c:pt>
                <c:pt idx="40">
                  <c:v>Bayside</c:v>
                </c:pt>
                <c:pt idx="41">
                  <c:v>Maroondah</c:v>
                </c:pt>
                <c:pt idx="42">
                  <c:v>Southern Grampians</c:v>
                </c:pt>
                <c:pt idx="43">
                  <c:v>Ballarat</c:v>
                </c:pt>
                <c:pt idx="44">
                  <c:v>Cardinia</c:v>
                </c:pt>
                <c:pt idx="45">
                  <c:v>Glenelg</c:v>
                </c:pt>
                <c:pt idx="46">
                  <c:v>Darebin</c:v>
                </c:pt>
                <c:pt idx="47">
                  <c:v>Maribyrnong</c:v>
                </c:pt>
                <c:pt idx="48">
                  <c:v>Hobsons Bay</c:v>
                </c:pt>
                <c:pt idx="49">
                  <c:v>Glen Eira</c:v>
                </c:pt>
                <c:pt idx="50">
                  <c:v>Kingston</c:v>
                </c:pt>
                <c:pt idx="51">
                  <c:v>Hindmarsh</c:v>
                </c:pt>
                <c:pt idx="52">
                  <c:v>Hume</c:v>
                </c:pt>
                <c:pt idx="53">
                  <c:v>Nillumbik</c:v>
                </c:pt>
                <c:pt idx="54">
                  <c:v>Bass Coast</c:v>
                </c:pt>
                <c:pt idx="55">
                  <c:v>Mount Alexander</c:v>
                </c:pt>
                <c:pt idx="56">
                  <c:v>Monash</c:v>
                </c:pt>
                <c:pt idx="57">
                  <c:v>Knox</c:v>
                </c:pt>
                <c:pt idx="58">
                  <c:v>Brimbank</c:v>
                </c:pt>
                <c:pt idx="59">
                  <c:v>Buloke</c:v>
                </c:pt>
                <c:pt idx="60">
                  <c:v>Banyule</c:v>
                </c:pt>
                <c:pt idx="61">
                  <c:v>Moira</c:v>
                </c:pt>
                <c:pt idx="62">
                  <c:v>Latrobe</c:v>
                </c:pt>
                <c:pt idx="63">
                  <c:v>West Wimmera</c:v>
                </c:pt>
                <c:pt idx="64">
                  <c:v>Frankston</c:v>
                </c:pt>
                <c:pt idx="65">
                  <c:v>Manningham</c:v>
                </c:pt>
                <c:pt idx="66">
                  <c:v>Boroondara</c:v>
                </c:pt>
                <c:pt idx="67">
                  <c:v>Mornington Peninsula</c:v>
                </c:pt>
                <c:pt idx="68">
                  <c:v>Casey</c:v>
                </c:pt>
                <c:pt idx="69">
                  <c:v>Whittlesea</c:v>
                </c:pt>
                <c:pt idx="70">
                  <c:v>Horsham</c:v>
                </c:pt>
                <c:pt idx="71">
                  <c:v>Moonee Valley</c:v>
                </c:pt>
                <c:pt idx="72">
                  <c:v>Melton</c:v>
                </c:pt>
                <c:pt idx="73">
                  <c:v>Whitehorse</c:v>
                </c:pt>
                <c:pt idx="74">
                  <c:v>Wodonga</c:v>
                </c:pt>
                <c:pt idx="75">
                  <c:v>Swan Hill</c:v>
                </c:pt>
                <c:pt idx="76">
                  <c:v>Wyndham</c:v>
                </c:pt>
                <c:pt idx="77">
                  <c:v>Yarriambiack</c:v>
                </c:pt>
                <c:pt idx="78">
                  <c:v>Queenscliffe</c:v>
                </c:pt>
              </c:strCache>
            </c:strRef>
          </c:cat>
          <c:val>
            <c:numRef>
              <c:f>Front2!$I$8:$I$86</c:f>
              <c:numCache>
                <c:formatCode>General</c:formatCode>
                <c:ptCount val="79"/>
                <c:pt idx="0">
                  <c:v>86.115620808922145</c:v>
                </c:pt>
                <c:pt idx="1">
                  <c:v>51.649928263988521</c:v>
                </c:pt>
                <c:pt idx="2">
                  <c:v>49.449524164956145</c:v>
                </c:pt>
                <c:pt idx="3">
                  <c:v>43.002150107505372</c:v>
                </c:pt>
                <c:pt idx="4">
                  <c:v>40.832993058391182</c:v>
                </c:pt>
                <c:pt idx="5">
                  <c:v>36.82624707063944</c:v>
                </c:pt>
                <c:pt idx="6">
                  <c:v>35.827006738889359</c:v>
                </c:pt>
                <c:pt idx="7">
                  <c:v>34.383954154727796</c:v>
                </c:pt>
                <c:pt idx="8">
                  <c:v>33.559728326008788</c:v>
                </c:pt>
                <c:pt idx="9">
                  <c:v>32.951289398280807</c:v>
                </c:pt>
                <c:pt idx="10">
                  <c:v>31.309793007479563</c:v>
                </c:pt>
                <c:pt idx="11">
                  <c:v>30.249110320284696</c:v>
                </c:pt>
                <c:pt idx="12">
                  <c:v>29.313790806129248</c:v>
                </c:pt>
                <c:pt idx="13">
                  <c:v>28.847750290552881</c:v>
                </c:pt>
                <c:pt idx="14">
                  <c:v>28.596294914832775</c:v>
                </c:pt>
                <c:pt idx="15">
                  <c:v>28.285465622280245</c:v>
                </c:pt>
                <c:pt idx="16">
                  <c:v>26.095316577393213</c:v>
                </c:pt>
                <c:pt idx="17">
                  <c:v>26.058929755183215</c:v>
                </c:pt>
                <c:pt idx="18">
                  <c:v>25.893958076448829</c:v>
                </c:pt>
                <c:pt idx="19">
                  <c:v>25.703937375861663</c:v>
                </c:pt>
                <c:pt idx="20">
                  <c:v>25.625283613164989</c:v>
                </c:pt>
                <c:pt idx="21">
                  <c:v>25.539522410930918</c:v>
                </c:pt>
                <c:pt idx="22">
                  <c:v>25.524349349129093</c:v>
                </c:pt>
                <c:pt idx="23">
                  <c:v>25.342983161537152</c:v>
                </c:pt>
                <c:pt idx="24">
                  <c:v>25.017869907076484</c:v>
                </c:pt>
                <c:pt idx="25">
                  <c:v>23.696984367634503</c:v>
                </c:pt>
                <c:pt idx="26">
                  <c:v>23.18903593394748</c:v>
                </c:pt>
                <c:pt idx="27">
                  <c:v>22.97676793464386</c:v>
                </c:pt>
                <c:pt idx="28">
                  <c:v>22.94806088885489</c:v>
                </c:pt>
                <c:pt idx="29">
                  <c:v>22.69876351472433</c:v>
                </c:pt>
                <c:pt idx="30">
                  <c:v>22.572710172189264</c:v>
                </c:pt>
                <c:pt idx="31">
                  <c:v>22.253762988662849</c:v>
                </c:pt>
                <c:pt idx="32">
                  <c:v>21.977303736141636</c:v>
                </c:pt>
                <c:pt idx="33">
                  <c:v>21.057847144803667</c:v>
                </c:pt>
                <c:pt idx="34">
                  <c:v>20.827416453659001</c:v>
                </c:pt>
                <c:pt idx="35">
                  <c:v>20.815986677768525</c:v>
                </c:pt>
                <c:pt idx="36">
                  <c:v>20.700550198834232</c:v>
                </c:pt>
                <c:pt idx="37">
                  <c:v>20.348315279190857</c:v>
                </c:pt>
                <c:pt idx="38">
                  <c:v>19.819188023112222</c:v>
                </c:pt>
                <c:pt idx="39">
                  <c:v>19.367004739819581</c:v>
                </c:pt>
                <c:pt idx="40">
                  <c:v>19.225223493223108</c:v>
                </c:pt>
                <c:pt idx="41">
                  <c:v>18.88590339001966</c:v>
                </c:pt>
                <c:pt idx="42">
                  <c:v>18.690424272630988</c:v>
                </c:pt>
                <c:pt idx="43">
                  <c:v>18.608537141121069</c:v>
                </c:pt>
                <c:pt idx="44">
                  <c:v>18.533692301689495</c:v>
                </c:pt>
                <c:pt idx="45">
                  <c:v>18.326206475259621</c:v>
                </c:pt>
                <c:pt idx="46">
                  <c:v>18.290413930988375</c:v>
                </c:pt>
                <c:pt idx="47">
                  <c:v>18.282147037511844</c:v>
                </c:pt>
                <c:pt idx="48">
                  <c:v>18.108312979028046</c:v>
                </c:pt>
                <c:pt idx="49">
                  <c:v>18.05648913315672</c:v>
                </c:pt>
                <c:pt idx="50">
                  <c:v>17.630005773206115</c:v>
                </c:pt>
                <c:pt idx="51">
                  <c:v>17.614937466971991</c:v>
                </c:pt>
                <c:pt idx="52">
                  <c:v>17.227964877181282</c:v>
                </c:pt>
                <c:pt idx="53">
                  <c:v>16.996291718170578</c:v>
                </c:pt>
                <c:pt idx="54">
                  <c:v>16.947666773807089</c:v>
                </c:pt>
                <c:pt idx="55">
                  <c:v>16.691878357936467</c:v>
                </c:pt>
                <c:pt idx="56">
                  <c:v>16.56596659366123</c:v>
                </c:pt>
                <c:pt idx="57">
                  <c:v>16.531372597399393</c:v>
                </c:pt>
                <c:pt idx="58">
                  <c:v>16.311413671843141</c:v>
                </c:pt>
                <c:pt idx="59">
                  <c:v>16.257519102584947</c:v>
                </c:pt>
                <c:pt idx="60">
                  <c:v>15.617630913631409</c:v>
                </c:pt>
                <c:pt idx="61">
                  <c:v>15.61174274563041</c:v>
                </c:pt>
                <c:pt idx="62">
                  <c:v>15.547096981718758</c:v>
                </c:pt>
                <c:pt idx="63">
                  <c:v>15.515903801396432</c:v>
                </c:pt>
                <c:pt idx="64">
                  <c:v>15.493077863376637</c:v>
                </c:pt>
                <c:pt idx="65">
                  <c:v>15.419581261996353</c:v>
                </c:pt>
                <c:pt idx="66">
                  <c:v>15.046309196081271</c:v>
                </c:pt>
                <c:pt idx="67">
                  <c:v>14.832884873522076</c:v>
                </c:pt>
                <c:pt idx="68">
                  <c:v>14.784043008125114</c:v>
                </c:pt>
                <c:pt idx="69">
                  <c:v>14.507618810005637</c:v>
                </c:pt>
                <c:pt idx="70">
                  <c:v>14.11788433419049</c:v>
                </c:pt>
                <c:pt idx="71">
                  <c:v>14.032290213274866</c:v>
                </c:pt>
                <c:pt idx="72">
                  <c:v>13.700838168923275</c:v>
                </c:pt>
                <c:pt idx="73">
                  <c:v>13.370679023018315</c:v>
                </c:pt>
                <c:pt idx="74">
                  <c:v>12.819248594813134</c:v>
                </c:pt>
                <c:pt idx="75">
                  <c:v>11.511343469710777</c:v>
                </c:pt>
                <c:pt idx="76">
                  <c:v>10.996188539160487</c:v>
                </c:pt>
                <c:pt idx="77">
                  <c:v>8.991458114790948</c:v>
                </c:pt>
                <c:pt idx="78">
                  <c:v>6.8166325835037496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9-43E4-9DFE-07B17255F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194168320"/>
        <c:axId val="196293376"/>
      </c:barChart>
      <c:catAx>
        <c:axId val="1941683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6293376"/>
        <c:crosses val="autoZero"/>
        <c:auto val="1"/>
        <c:lblAlgn val="ctr"/>
        <c:lblOffset val="100"/>
        <c:noMultiLvlLbl val="0"/>
      </c:catAx>
      <c:valAx>
        <c:axId val="19629337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Rate - per 10,000 population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4168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18829263989047E-2"/>
          <c:y val="1.831230741334228E-2"/>
          <c:w val="0.94008266613732105"/>
          <c:h val="0.92039662884383333"/>
        </c:manualLayout>
      </c:layout>
      <c:lineChart>
        <c:grouping val="standard"/>
        <c:varyColors val="0"/>
        <c:ser>
          <c:idx val="0"/>
          <c:order val="0"/>
          <c:tx>
            <c:strRef>
              <c:f>Front2!$N$13</c:f>
              <c:strCache>
                <c:ptCount val="1"/>
                <c:pt idx="0">
                  <c:v>South Gippsland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641618497109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3-4C96-97DA-CFF2B5C3961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3-4C96-97DA-CFF2B5C39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Front2!$M$14:$M$19</c:f>
              <c:numCache>
                <c:formatCode>0.0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Front2!$N$14:$N$19</c:f>
              <c:numCache>
                <c:formatCode>0.0</c:formatCode>
                <c:ptCount val="6"/>
                <c:pt idx="0">
                  <c:v>29.83572378590172</c:v>
                </c:pt>
                <c:pt idx="1">
                  <c:v>33.297529538131037</c:v>
                </c:pt>
                <c:pt idx="2">
                  <c:v>34.005082865017719</c:v>
                </c:pt>
                <c:pt idx="3">
                  <c:v>33.566736446978993</c:v>
                </c:pt>
                <c:pt idx="4">
                  <c:v>40.434061376831629</c:v>
                </c:pt>
                <c:pt idx="5">
                  <c:v>26.095316577393213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B83-4C96-97DA-CFF2B5C39614}"/>
            </c:ext>
          </c:extLst>
        </c:ser>
        <c:ser>
          <c:idx val="1"/>
          <c:order val="1"/>
          <c:tx>
            <c:strRef>
              <c:f>Front2!$O$13</c:f>
              <c:strCache>
                <c:ptCount val="1"/>
                <c:pt idx="0">
                  <c:v>Victoria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7951188182402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83-4C96-97DA-CFF2B5C3961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83-4C96-97DA-CFF2B5C39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Front2!$M$14:$M$19</c:f>
              <c:numCache>
                <c:formatCode>0.0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Front2!$O$14:$O$19</c:f>
              <c:numCache>
                <c:formatCode>0.0</c:formatCode>
                <c:ptCount val="6"/>
                <c:pt idx="0">
                  <c:v>24.283975150736232</c:v>
                </c:pt>
                <c:pt idx="1">
                  <c:v>24.076692495754582</c:v>
                </c:pt>
                <c:pt idx="2">
                  <c:v>24.344078496771555</c:v>
                </c:pt>
                <c:pt idx="3">
                  <c:v>24.247656539869347</c:v>
                </c:pt>
                <c:pt idx="4">
                  <c:v>22.939680857657621</c:v>
                </c:pt>
                <c:pt idx="5">
                  <c:v>19.314928855466327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B83-4C96-97DA-CFF2B5C39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428544"/>
        <c:axId val="196633344"/>
      </c:lineChart>
      <c:catAx>
        <c:axId val="1964285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crossAx val="196633344"/>
        <c:crosses val="autoZero"/>
        <c:auto val="1"/>
        <c:lblAlgn val="ctr"/>
        <c:lblOffset val="100"/>
        <c:noMultiLvlLbl val="0"/>
      </c:catAx>
      <c:valAx>
        <c:axId val="19663334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19642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4503106052732175E-2"/>
          <c:y val="0.82857758093613254"/>
          <c:w val="0.26856125688439852"/>
          <c:h val="0.1009976435190440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" dropStyle="combo" dx="16" fmlaLink="$E$6" fmlaRange="$X$5:$X$8" sel="4" val="0"/>
</file>

<file path=xl/ctrlProps/ctrlProp2.xml><?xml version="1.0" encoding="utf-8"?>
<formControlPr xmlns="http://schemas.microsoft.com/office/spreadsheetml/2009/9/main" objectType="Drop" dropLines="45" dropStyle="combo" dx="16" fmlaLink="$M$6" fmlaRange="$D$8:$D$87" sel="62" val="25"/>
</file>

<file path=xl/ctrlProps/ctrlProp3.xml><?xml version="1.0" encoding="utf-8"?>
<formControlPr xmlns="http://schemas.microsoft.com/office/spreadsheetml/2009/9/main" objectType="Drop" dropLines="45" dropStyle="combo" dx="16" fmlaLink="$M$8" fmlaRange="$D$8:$D$87" sel="80" val="35"/>
</file>

<file path=xl/ctrlProps/ctrlProp4.xml><?xml version="1.0" encoding="utf-8"?>
<formControlPr xmlns="http://schemas.microsoft.com/office/spreadsheetml/2009/9/main" objectType="Drop" dropLines="2" dropStyle="combo" dx="16" fmlaLink="$M$4" fmlaRange="$X$11:$X$12" sel="2" val="0"/>
</file>

<file path=xl/ctrlProps/ctrlProp5.xml><?xml version="1.0" encoding="utf-8"?>
<formControlPr xmlns="http://schemas.microsoft.com/office/spreadsheetml/2009/9/main" objectType="Drop" dropLines="4" dropStyle="combo" dx="16" fmlaLink="$M$10" fmlaRange="$X$5:$X$8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6</xdr:col>
          <xdr:colOff>400050</xdr:colOff>
          <xdr:row>6</xdr:row>
          <xdr:rowOff>38100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228599</xdr:colOff>
      <xdr:row>6</xdr:row>
      <xdr:rowOff>38100</xdr:rowOff>
    </xdr:from>
    <xdr:to>
      <xdr:col>10</xdr:col>
      <xdr:colOff>409575</xdr:colOff>
      <xdr:row>86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</xdr:row>
          <xdr:rowOff>9525</xdr:rowOff>
        </xdr:from>
        <xdr:to>
          <xdr:col>14</xdr:col>
          <xdr:colOff>142875</xdr:colOff>
          <xdr:row>6</xdr:row>
          <xdr:rowOff>38100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</xdr:row>
          <xdr:rowOff>9525</xdr:rowOff>
        </xdr:from>
        <xdr:to>
          <xdr:col>14</xdr:col>
          <xdr:colOff>152400</xdr:colOff>
          <xdr:row>8</xdr:row>
          <xdr:rowOff>19050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</xdr:row>
          <xdr:rowOff>0</xdr:rowOff>
        </xdr:from>
        <xdr:to>
          <xdr:col>14</xdr:col>
          <xdr:colOff>600075</xdr:colOff>
          <xdr:row>4</xdr:row>
          <xdr:rowOff>9525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9525</xdr:rowOff>
        </xdr:from>
        <xdr:to>
          <xdr:col>14</xdr:col>
          <xdr:colOff>295275</xdr:colOff>
          <xdr:row>10</xdr:row>
          <xdr:rowOff>19050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</xdr:colOff>
      <xdr:row>12</xdr:row>
      <xdr:rowOff>66676</xdr:rowOff>
    </xdr:from>
    <xdr:to>
      <xdr:col>19</xdr:col>
      <xdr:colOff>571498</xdr:colOff>
      <xdr:row>33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5"/>
  <sheetViews>
    <sheetView workbookViewId="0">
      <selection activeCell="I22" sqref="I22"/>
    </sheetView>
  </sheetViews>
  <sheetFormatPr defaultColWidth="9.1328125" defaultRowHeight="14.25" x14ac:dyDescent="0.45"/>
  <cols>
    <col min="1" max="1" width="2.3984375" style="2" bestFit="1" customWidth="1"/>
    <col min="2" max="2" width="13.59765625" style="7" customWidth="1"/>
    <col min="3" max="6" width="9.1328125" style="2"/>
    <col min="7" max="7" width="9" style="2" customWidth="1"/>
    <col min="8" max="11" width="9.1328125" style="2"/>
    <col min="12" max="12" width="9" style="2" customWidth="1"/>
    <col min="13" max="16" width="9.1328125" style="2"/>
    <col min="17" max="17" width="9" style="2" customWidth="1"/>
    <col min="18" max="21" width="9.1328125" style="2"/>
    <col min="22" max="22" width="9" style="2" customWidth="1"/>
    <col min="23" max="26" width="9.1328125" style="2"/>
    <col min="27" max="27" width="9" style="2" customWidth="1"/>
    <col min="28" max="16384" width="9.1328125" style="2"/>
  </cols>
  <sheetData>
    <row r="1" spans="1:61" x14ac:dyDescent="0.45">
      <c r="AB1" s="37" t="s">
        <v>94</v>
      </c>
      <c r="AC1" s="37"/>
      <c r="AD1" s="37"/>
      <c r="AE1" s="37"/>
      <c r="BF1" s="37" t="s">
        <v>96</v>
      </c>
      <c r="BG1" s="37"/>
      <c r="BH1" s="37"/>
      <c r="BI1" s="37"/>
    </row>
    <row r="2" spans="1:61" x14ac:dyDescent="0.45">
      <c r="AB2" s="37"/>
      <c r="AC2" s="37"/>
      <c r="AD2" s="37"/>
      <c r="AE2" s="37"/>
      <c r="BF2" s="37"/>
      <c r="BG2" s="37"/>
      <c r="BH2" s="37"/>
      <c r="BI2" s="37"/>
    </row>
    <row r="3" spans="1:61" x14ac:dyDescent="0.4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  <c r="Z3" s="11">
        <v>26</v>
      </c>
      <c r="AA3" s="11">
        <v>27</v>
      </c>
      <c r="AB3" s="11">
        <v>28</v>
      </c>
      <c r="AC3" s="11">
        <v>29</v>
      </c>
      <c r="AD3" s="11">
        <v>30</v>
      </c>
      <c r="AE3" s="11">
        <v>31</v>
      </c>
      <c r="AF3" s="11">
        <v>32</v>
      </c>
      <c r="AG3" s="11">
        <v>33</v>
      </c>
      <c r="AH3" s="11">
        <v>34</v>
      </c>
      <c r="AI3" s="11">
        <v>35</v>
      </c>
      <c r="AJ3" s="11">
        <v>36</v>
      </c>
      <c r="AK3" s="11">
        <v>37</v>
      </c>
      <c r="AL3" s="11">
        <v>38</v>
      </c>
      <c r="AM3" s="11">
        <v>39</v>
      </c>
      <c r="AN3" s="11">
        <v>40</v>
      </c>
      <c r="AO3" s="11">
        <v>41</v>
      </c>
      <c r="AP3" s="11">
        <v>42</v>
      </c>
      <c r="AQ3" s="11">
        <v>43</v>
      </c>
      <c r="AR3" s="11">
        <v>44</v>
      </c>
      <c r="AS3" s="11">
        <v>45</v>
      </c>
      <c r="AT3" s="11">
        <v>46</v>
      </c>
      <c r="AU3" s="11">
        <v>47</v>
      </c>
      <c r="AV3" s="11">
        <v>48</v>
      </c>
      <c r="AW3" s="11">
        <v>49</v>
      </c>
      <c r="AX3" s="11">
        <v>50</v>
      </c>
      <c r="AY3" s="11">
        <v>51</v>
      </c>
      <c r="AZ3" s="11">
        <v>52</v>
      </c>
      <c r="BA3" s="11">
        <v>53</v>
      </c>
      <c r="BB3" s="11">
        <v>54</v>
      </c>
      <c r="BC3" s="11">
        <v>55</v>
      </c>
      <c r="BD3" s="11">
        <v>56</v>
      </c>
      <c r="BE3" s="11">
        <v>57</v>
      </c>
      <c r="BF3" s="11">
        <v>58</v>
      </c>
      <c r="BG3" s="11">
        <v>59</v>
      </c>
      <c r="BH3" s="11">
        <v>60</v>
      </c>
      <c r="BI3" s="11">
        <v>61</v>
      </c>
    </row>
    <row r="4" spans="1:61" x14ac:dyDescent="0.45">
      <c r="C4" s="9">
        <v>2012</v>
      </c>
      <c r="H4" s="1">
        <v>2013</v>
      </c>
      <c r="M4" s="1">
        <v>2014</v>
      </c>
      <c r="R4" s="1">
        <v>2015</v>
      </c>
      <c r="W4" s="1">
        <v>2016</v>
      </c>
      <c r="AB4" s="1" t="s">
        <v>3</v>
      </c>
      <c r="AG4" s="9">
        <v>2012</v>
      </c>
      <c r="AL4" s="1">
        <v>2013</v>
      </c>
      <c r="AQ4" s="1">
        <v>2014</v>
      </c>
      <c r="AV4" s="1">
        <v>2015</v>
      </c>
      <c r="BA4" s="1">
        <v>2016</v>
      </c>
      <c r="BF4" s="1" t="s">
        <v>3</v>
      </c>
    </row>
    <row r="5" spans="1:61" s="8" customFormat="1" ht="21" customHeight="1" x14ac:dyDescent="0.45">
      <c r="C5" s="9" t="s">
        <v>2</v>
      </c>
      <c r="D5" s="9" t="s">
        <v>0</v>
      </c>
      <c r="E5" s="9" t="s">
        <v>1</v>
      </c>
      <c r="F5" s="9" t="s">
        <v>80</v>
      </c>
      <c r="H5" s="9" t="s">
        <v>2</v>
      </c>
      <c r="I5" s="9" t="s">
        <v>0</v>
      </c>
      <c r="J5" s="9" t="s">
        <v>1</v>
      </c>
      <c r="K5" s="9" t="s">
        <v>80</v>
      </c>
      <c r="M5" s="9" t="s">
        <v>2</v>
      </c>
      <c r="N5" s="9" t="s">
        <v>0</v>
      </c>
      <c r="O5" s="9" t="s">
        <v>1</v>
      </c>
      <c r="P5" s="9" t="s">
        <v>80</v>
      </c>
      <c r="Q5" s="8">
        <v>2014</v>
      </c>
      <c r="R5" s="9" t="s">
        <v>2</v>
      </c>
      <c r="S5" s="9" t="s">
        <v>0</v>
      </c>
      <c r="T5" s="9" t="s">
        <v>1</v>
      </c>
      <c r="U5" s="9" t="s">
        <v>80</v>
      </c>
      <c r="V5" s="2">
        <v>2015</v>
      </c>
      <c r="W5" s="9" t="s">
        <v>2</v>
      </c>
      <c r="X5" s="9" t="s">
        <v>0</v>
      </c>
      <c r="Y5" s="9" t="s">
        <v>1</v>
      </c>
      <c r="Z5" s="9" t="s">
        <v>80</v>
      </c>
      <c r="AA5" s="8">
        <v>2016</v>
      </c>
      <c r="AB5" s="9" t="s">
        <v>2</v>
      </c>
      <c r="AC5" s="9" t="s">
        <v>0</v>
      </c>
      <c r="AD5" s="9" t="s">
        <v>1</v>
      </c>
      <c r="AE5" s="9" t="s">
        <v>80</v>
      </c>
      <c r="AF5" s="8">
        <v>2017</v>
      </c>
      <c r="AG5" s="9" t="s">
        <v>2</v>
      </c>
      <c r="AH5" s="9" t="s">
        <v>0</v>
      </c>
      <c r="AI5" s="9" t="s">
        <v>1</v>
      </c>
      <c r="AJ5" s="9" t="s">
        <v>80</v>
      </c>
      <c r="AL5" s="9" t="s">
        <v>2</v>
      </c>
      <c r="AM5" s="9" t="s">
        <v>0</v>
      </c>
      <c r="AN5" s="9" t="s">
        <v>1</v>
      </c>
      <c r="AO5" s="9" t="s">
        <v>80</v>
      </c>
      <c r="AQ5" s="9" t="s">
        <v>2</v>
      </c>
      <c r="AR5" s="9" t="s">
        <v>0</v>
      </c>
      <c r="AS5" s="9" t="s">
        <v>1</v>
      </c>
      <c r="AT5" s="9" t="s">
        <v>80</v>
      </c>
      <c r="AV5" s="9" t="s">
        <v>2</v>
      </c>
      <c r="AW5" s="9" t="s">
        <v>0</v>
      </c>
      <c r="AX5" s="9" t="s">
        <v>1</v>
      </c>
      <c r="AY5" s="9" t="s">
        <v>80</v>
      </c>
      <c r="BA5" s="9" t="s">
        <v>2</v>
      </c>
      <c r="BB5" s="9" t="s">
        <v>0</v>
      </c>
      <c r="BC5" s="9" t="s">
        <v>1</v>
      </c>
      <c r="BD5" s="9" t="s">
        <v>80</v>
      </c>
      <c r="BF5" s="9" t="s">
        <v>2</v>
      </c>
      <c r="BG5" s="9" t="s">
        <v>0</v>
      </c>
      <c r="BH5" s="9" t="s">
        <v>1</v>
      </c>
      <c r="BI5" s="9" t="s">
        <v>80</v>
      </c>
    </row>
    <row r="6" spans="1:61" x14ac:dyDescent="0.45">
      <c r="A6" s="10">
        <v>1</v>
      </c>
      <c r="B6" s="3" t="s">
        <v>4</v>
      </c>
      <c r="C6" s="4"/>
      <c r="D6" s="4">
        <v>31</v>
      </c>
      <c r="E6" s="4">
        <v>26</v>
      </c>
      <c r="F6" s="4">
        <v>57</v>
      </c>
      <c r="G6" s="2">
        <v>12138</v>
      </c>
      <c r="H6" s="4">
        <v>3</v>
      </c>
      <c r="I6" s="4">
        <v>30</v>
      </c>
      <c r="J6" s="4">
        <v>23</v>
      </c>
      <c r="K6" s="4">
        <v>56</v>
      </c>
      <c r="L6" s="2">
        <v>12044</v>
      </c>
      <c r="M6" s="4">
        <v>2</v>
      </c>
      <c r="N6" s="4">
        <v>34</v>
      </c>
      <c r="O6" s="4">
        <v>29</v>
      </c>
      <c r="P6" s="4">
        <v>65</v>
      </c>
      <c r="Q6" s="2">
        <v>12028</v>
      </c>
      <c r="R6" s="4"/>
      <c r="S6" s="4">
        <v>34</v>
      </c>
      <c r="T6" s="4">
        <v>17</v>
      </c>
      <c r="U6" s="4">
        <v>51</v>
      </c>
      <c r="V6" s="8">
        <v>11858</v>
      </c>
      <c r="W6" s="4"/>
      <c r="X6" s="4">
        <v>36</v>
      </c>
      <c r="Y6" s="4">
        <v>8</v>
      </c>
      <c r="Z6" s="4">
        <v>44</v>
      </c>
      <c r="AA6" s="2">
        <v>12450</v>
      </c>
      <c r="AB6" s="4">
        <v>0</v>
      </c>
      <c r="AC6" s="4">
        <v>30</v>
      </c>
      <c r="AD6" s="4">
        <v>12</v>
      </c>
      <c r="AE6" s="4">
        <v>42</v>
      </c>
      <c r="AF6" s="2">
        <v>12515</v>
      </c>
      <c r="AG6" s="12">
        <f t="shared" ref="AG6:AG37" si="0">C6/G6*10000</f>
        <v>0</v>
      </c>
      <c r="AH6" s="12">
        <f t="shared" ref="AH6:AH37" si="1">D6/G6*10000</f>
        <v>25.539627615752181</v>
      </c>
      <c r="AI6" s="12">
        <f t="shared" ref="AI6:AI37" si="2">E6/G6*10000</f>
        <v>21.420332839017959</v>
      </c>
      <c r="AJ6" s="12">
        <f t="shared" ref="AJ6:AJ37" si="3">F6/G6*10000</f>
        <v>46.959960454770147</v>
      </c>
      <c r="AL6" s="12">
        <f t="shared" ref="AL6:AL37" si="4">H6/L6*10000</f>
        <v>2.4908668216539356</v>
      </c>
      <c r="AM6" s="12">
        <f t="shared" ref="AM6:AM37" si="5">I6/L6*10000</f>
        <v>24.908668216539354</v>
      </c>
      <c r="AN6" s="12">
        <f t="shared" ref="AN6:AN37" si="6">J6/L6*10000</f>
        <v>19.096645632680172</v>
      </c>
      <c r="AO6" s="12">
        <f t="shared" ref="AO6:AO37" si="7">K6/L6*10000</f>
        <v>46.496180670873464</v>
      </c>
      <c r="AQ6" s="12">
        <f t="shared" ref="AQ6:AQ37" si="8">M6/Q6*10000</f>
        <v>1.6627868307283005</v>
      </c>
      <c r="AR6" s="12">
        <f t="shared" ref="AR6:AR37" si="9">N6/Q6*10000</f>
        <v>28.267376122381112</v>
      </c>
      <c r="AS6" s="12">
        <f t="shared" ref="AS6:AS37" si="10">O6/Q6*10000</f>
        <v>24.11040904556036</v>
      </c>
      <c r="AT6" s="12">
        <f t="shared" ref="AT6:AT37" si="11">P6/Q6*10000</f>
        <v>54.040571998669776</v>
      </c>
      <c r="AV6" s="12">
        <f t="shared" ref="AV6:AV37" si="12">R6/V6*10000</f>
        <v>0</v>
      </c>
      <c r="AW6" s="12">
        <f t="shared" ref="AW6:AW37" si="13">S6/V6*10000</f>
        <v>28.672626075223477</v>
      </c>
      <c r="AX6" s="12">
        <f t="shared" ref="AX6:AX37" si="14">T6/V6*10000</f>
        <v>14.336313037611738</v>
      </c>
      <c r="AY6" s="12">
        <f t="shared" ref="AY6:AY37" si="15">U6/V6*10000</f>
        <v>43.008939112835215</v>
      </c>
      <c r="BA6" s="12">
        <f t="shared" ref="BA6:BA37" si="16">W6/AA6*10000</f>
        <v>0</v>
      </c>
      <c r="BB6" s="12">
        <f t="shared" ref="BB6:BB37" si="17">X6/AA6*10000</f>
        <v>28.91566265060241</v>
      </c>
      <c r="BC6" s="12">
        <f t="shared" ref="BC6:BC37" si="18">Y6/AA6*10000</f>
        <v>6.4257028112449799</v>
      </c>
      <c r="BD6" s="12">
        <f t="shared" ref="BD6:BD37" si="19">Z6/AA6*10000</f>
        <v>35.341365461847388</v>
      </c>
      <c r="BF6" s="12">
        <f t="shared" ref="BF6:BF37" si="20">AB6/AF6*10000</f>
        <v>0</v>
      </c>
      <c r="BG6" s="12">
        <f t="shared" ref="BG6:BG37" si="21">AC6/AF6*10000</f>
        <v>23.971234518577706</v>
      </c>
      <c r="BH6" s="12">
        <f t="shared" ref="BH6:BH37" si="22">AD6/AF6*10000</f>
        <v>9.5884938074310835</v>
      </c>
      <c r="BI6" s="12">
        <f t="shared" ref="BI6:BI37" si="23">AE6/AF6*10000</f>
        <v>33.559728326008788</v>
      </c>
    </row>
    <row r="7" spans="1:61" x14ac:dyDescent="0.45">
      <c r="A7" s="10">
        <v>2</v>
      </c>
      <c r="B7" s="3" t="s">
        <v>5</v>
      </c>
      <c r="C7" s="4">
        <v>4</v>
      </c>
      <c r="D7" s="4">
        <v>15</v>
      </c>
      <c r="E7" s="4">
        <v>9</v>
      </c>
      <c r="F7" s="4">
        <v>28</v>
      </c>
      <c r="G7" s="2">
        <v>11355</v>
      </c>
      <c r="H7" s="4"/>
      <c r="I7" s="4">
        <v>14</v>
      </c>
      <c r="J7" s="4">
        <v>10</v>
      </c>
      <c r="K7" s="4">
        <v>24</v>
      </c>
      <c r="L7" s="2">
        <v>11207</v>
      </c>
      <c r="M7" s="4">
        <v>2</v>
      </c>
      <c r="N7" s="4">
        <v>15</v>
      </c>
      <c r="O7" s="4">
        <v>11</v>
      </c>
      <c r="P7" s="4">
        <v>28</v>
      </c>
      <c r="Q7" s="2">
        <v>11184</v>
      </c>
      <c r="R7" s="4">
        <v>2</v>
      </c>
      <c r="S7" s="4">
        <v>25</v>
      </c>
      <c r="T7" s="4">
        <v>16</v>
      </c>
      <c r="U7" s="4">
        <v>43</v>
      </c>
      <c r="V7" s="2">
        <v>11028</v>
      </c>
      <c r="W7" s="4">
        <v>3</v>
      </c>
      <c r="X7" s="4">
        <v>18</v>
      </c>
      <c r="Y7" s="4">
        <v>9</v>
      </c>
      <c r="Z7" s="4">
        <v>30</v>
      </c>
      <c r="AA7" s="2">
        <v>11707</v>
      </c>
      <c r="AB7" s="4">
        <v>0</v>
      </c>
      <c r="AC7" s="4">
        <v>34</v>
      </c>
      <c r="AD7" s="4">
        <v>8</v>
      </c>
      <c r="AE7" s="4">
        <v>42</v>
      </c>
      <c r="AF7" s="2">
        <v>11723</v>
      </c>
      <c r="AG7" s="12">
        <f t="shared" si="0"/>
        <v>3.5226772346983708</v>
      </c>
      <c r="AH7" s="12">
        <f t="shared" si="1"/>
        <v>13.21003963011889</v>
      </c>
      <c r="AI7" s="12">
        <f t="shared" si="2"/>
        <v>7.9260237780713343</v>
      </c>
      <c r="AJ7" s="12">
        <f t="shared" si="3"/>
        <v>24.658740642888596</v>
      </c>
      <c r="AL7" s="12">
        <f t="shared" si="4"/>
        <v>0</v>
      </c>
      <c r="AM7" s="12">
        <f t="shared" si="5"/>
        <v>12.492192379762647</v>
      </c>
      <c r="AN7" s="12">
        <f t="shared" si="6"/>
        <v>8.92299455697332</v>
      </c>
      <c r="AO7" s="12">
        <f t="shared" si="7"/>
        <v>21.415186936735967</v>
      </c>
      <c r="AQ7" s="12">
        <f t="shared" si="8"/>
        <v>1.7882689556509299</v>
      </c>
      <c r="AR7" s="12">
        <f t="shared" si="9"/>
        <v>13.412017167381974</v>
      </c>
      <c r="AS7" s="12">
        <f t="shared" si="10"/>
        <v>9.8354792560801148</v>
      </c>
      <c r="AT7" s="12">
        <f t="shared" si="11"/>
        <v>25.03576537911302</v>
      </c>
      <c r="AV7" s="12">
        <f t="shared" si="12"/>
        <v>1.8135654697134567</v>
      </c>
      <c r="AW7" s="12">
        <f t="shared" si="13"/>
        <v>22.669568371418208</v>
      </c>
      <c r="AX7" s="12">
        <f t="shared" si="14"/>
        <v>14.508523757707653</v>
      </c>
      <c r="AY7" s="12">
        <f t="shared" si="15"/>
        <v>38.991657598839318</v>
      </c>
      <c r="BA7" s="12">
        <f t="shared" si="16"/>
        <v>2.5625694029213291</v>
      </c>
      <c r="BB7" s="12">
        <f t="shared" si="17"/>
        <v>15.375416417527974</v>
      </c>
      <c r="BC7" s="12">
        <f t="shared" si="18"/>
        <v>7.6877082087639872</v>
      </c>
      <c r="BD7" s="12">
        <f t="shared" si="19"/>
        <v>25.625694029213292</v>
      </c>
      <c r="BF7" s="12">
        <f t="shared" si="20"/>
        <v>0</v>
      </c>
      <c r="BG7" s="12">
        <f t="shared" si="21"/>
        <v>29.002814979100915</v>
      </c>
      <c r="BH7" s="12">
        <f t="shared" si="22"/>
        <v>6.8241917597884498</v>
      </c>
      <c r="BI7" s="12">
        <f t="shared" si="23"/>
        <v>35.827006738889359</v>
      </c>
    </row>
    <row r="8" spans="1:61" x14ac:dyDescent="0.45">
      <c r="A8" s="10">
        <v>3</v>
      </c>
      <c r="B8" s="3" t="s">
        <v>6</v>
      </c>
      <c r="C8" s="4">
        <v>2</v>
      </c>
      <c r="D8" s="4">
        <v>181</v>
      </c>
      <c r="E8" s="4">
        <v>63</v>
      </c>
      <c r="F8" s="4">
        <v>246</v>
      </c>
      <c r="G8" s="2">
        <v>96972</v>
      </c>
      <c r="H8" s="4">
        <v>4</v>
      </c>
      <c r="I8" s="4">
        <v>166</v>
      </c>
      <c r="J8" s="4">
        <v>81</v>
      </c>
      <c r="K8" s="4">
        <v>251</v>
      </c>
      <c r="L8" s="2">
        <v>98684</v>
      </c>
      <c r="M8" s="4">
        <v>4</v>
      </c>
      <c r="N8" s="4">
        <v>187</v>
      </c>
      <c r="O8" s="4">
        <v>58</v>
      </c>
      <c r="P8" s="4">
        <v>249</v>
      </c>
      <c r="Q8" s="2">
        <v>100283</v>
      </c>
      <c r="R8" s="4">
        <v>3</v>
      </c>
      <c r="S8" s="4">
        <v>209</v>
      </c>
      <c r="T8" s="4">
        <v>45</v>
      </c>
      <c r="U8" s="4">
        <v>257</v>
      </c>
      <c r="V8" s="2">
        <v>101578</v>
      </c>
      <c r="W8" s="4">
        <v>5</v>
      </c>
      <c r="X8" s="4">
        <v>189</v>
      </c>
      <c r="Y8" s="4">
        <v>41</v>
      </c>
      <c r="Z8" s="4">
        <v>235</v>
      </c>
      <c r="AA8" s="2">
        <v>103407</v>
      </c>
      <c r="AB8" s="4">
        <v>2</v>
      </c>
      <c r="AC8" s="4">
        <v>154</v>
      </c>
      <c r="AD8" s="4">
        <v>40</v>
      </c>
      <c r="AE8" s="4">
        <v>196</v>
      </c>
      <c r="AF8" s="2">
        <v>105328</v>
      </c>
      <c r="AG8" s="12">
        <f t="shared" si="0"/>
        <v>0.20624510167883511</v>
      </c>
      <c r="AH8" s="12">
        <f t="shared" si="1"/>
        <v>18.665181701934578</v>
      </c>
      <c r="AI8" s="12">
        <f t="shared" si="2"/>
        <v>6.4967207028833061</v>
      </c>
      <c r="AJ8" s="12">
        <f t="shared" si="3"/>
        <v>25.368147506496722</v>
      </c>
      <c r="AL8" s="12">
        <f t="shared" si="4"/>
        <v>0.40533419804628917</v>
      </c>
      <c r="AM8" s="12">
        <f t="shared" si="5"/>
        <v>16.821369218920999</v>
      </c>
      <c r="AN8" s="12">
        <f t="shared" si="6"/>
        <v>8.2080175104373563</v>
      </c>
      <c r="AO8" s="12">
        <f t="shared" si="7"/>
        <v>25.434720927404644</v>
      </c>
      <c r="AQ8" s="12">
        <f t="shared" si="8"/>
        <v>0.39887119451950981</v>
      </c>
      <c r="AR8" s="12">
        <f t="shared" si="9"/>
        <v>18.647228343787084</v>
      </c>
      <c r="AS8" s="12">
        <f t="shared" si="10"/>
        <v>5.7836323205328917</v>
      </c>
      <c r="AT8" s="12">
        <f t="shared" si="11"/>
        <v>24.829731858839484</v>
      </c>
      <c r="AV8" s="12">
        <f t="shared" si="12"/>
        <v>0.29533954202681684</v>
      </c>
      <c r="AW8" s="12">
        <f t="shared" si="13"/>
        <v>20.575321427868239</v>
      </c>
      <c r="AX8" s="12">
        <f t="shared" si="14"/>
        <v>4.4300931304022528</v>
      </c>
      <c r="AY8" s="12">
        <f t="shared" si="15"/>
        <v>25.300754100297308</v>
      </c>
      <c r="BA8" s="12">
        <f t="shared" si="16"/>
        <v>0.48352626031119755</v>
      </c>
      <c r="BB8" s="12">
        <f t="shared" si="17"/>
        <v>18.277292639763267</v>
      </c>
      <c r="BC8" s="12">
        <f t="shared" si="18"/>
        <v>3.9649153345518195</v>
      </c>
      <c r="BD8" s="12">
        <f t="shared" si="19"/>
        <v>22.72573423462628</v>
      </c>
      <c r="BF8" s="12">
        <f t="shared" si="20"/>
        <v>0.18988303205225582</v>
      </c>
      <c r="BG8" s="12">
        <f t="shared" si="21"/>
        <v>14.620993468023697</v>
      </c>
      <c r="BH8" s="12">
        <f t="shared" si="22"/>
        <v>3.7976606410451161</v>
      </c>
      <c r="BI8" s="12">
        <f t="shared" si="23"/>
        <v>18.608537141121069</v>
      </c>
    </row>
    <row r="9" spans="1:61" x14ac:dyDescent="0.45">
      <c r="A9" s="10">
        <v>4</v>
      </c>
      <c r="B9" s="3" t="s">
        <v>7</v>
      </c>
      <c r="C9" s="4">
        <v>3</v>
      </c>
      <c r="D9" s="4">
        <v>160</v>
      </c>
      <c r="E9" s="4">
        <v>56</v>
      </c>
      <c r="F9" s="4">
        <v>219</v>
      </c>
      <c r="G9" s="2">
        <v>123544</v>
      </c>
      <c r="H9" s="4">
        <v>2</v>
      </c>
      <c r="I9" s="4">
        <v>145</v>
      </c>
      <c r="J9" s="4">
        <v>56</v>
      </c>
      <c r="K9" s="4">
        <v>203</v>
      </c>
      <c r="L9" s="2">
        <v>124475</v>
      </c>
      <c r="M9" s="4"/>
      <c r="N9" s="4">
        <v>136</v>
      </c>
      <c r="O9" s="4">
        <v>61</v>
      </c>
      <c r="P9" s="4">
        <v>197</v>
      </c>
      <c r="Q9" s="2">
        <v>125503</v>
      </c>
      <c r="R9" s="4">
        <v>3</v>
      </c>
      <c r="S9" s="4">
        <v>147</v>
      </c>
      <c r="T9" s="4">
        <v>39</v>
      </c>
      <c r="U9" s="4">
        <v>189</v>
      </c>
      <c r="V9" s="2">
        <v>126232</v>
      </c>
      <c r="W9" s="4">
        <v>1</v>
      </c>
      <c r="X9" s="4">
        <v>163</v>
      </c>
      <c r="Y9" s="4">
        <v>50</v>
      </c>
      <c r="Z9" s="4">
        <v>214</v>
      </c>
      <c r="AA9" s="2">
        <v>127693</v>
      </c>
      <c r="AB9" s="4">
        <v>2</v>
      </c>
      <c r="AC9" s="4">
        <v>170</v>
      </c>
      <c r="AD9" s="4">
        <v>30</v>
      </c>
      <c r="AE9" s="4">
        <v>202</v>
      </c>
      <c r="AF9" s="2">
        <v>129341</v>
      </c>
      <c r="AG9" s="12">
        <f t="shared" si="0"/>
        <v>0.24282846597163762</v>
      </c>
      <c r="AH9" s="12">
        <f t="shared" si="1"/>
        <v>12.95085151848734</v>
      </c>
      <c r="AI9" s="12">
        <f t="shared" si="2"/>
        <v>4.5327980314705689</v>
      </c>
      <c r="AJ9" s="12">
        <f t="shared" si="3"/>
        <v>17.726478015929548</v>
      </c>
      <c r="AL9" s="12">
        <f t="shared" si="4"/>
        <v>0.16067483430407711</v>
      </c>
      <c r="AM9" s="12">
        <f t="shared" si="5"/>
        <v>11.64892548704559</v>
      </c>
      <c r="AN9" s="12">
        <f t="shared" si="6"/>
        <v>4.4988953605141599</v>
      </c>
      <c r="AO9" s="12">
        <f t="shared" si="7"/>
        <v>16.308495681863828</v>
      </c>
      <c r="AQ9" s="12">
        <f t="shared" si="8"/>
        <v>0</v>
      </c>
      <c r="AR9" s="12">
        <f t="shared" si="9"/>
        <v>10.836394349139065</v>
      </c>
      <c r="AS9" s="12">
        <f t="shared" si="10"/>
        <v>4.8604415830697274</v>
      </c>
      <c r="AT9" s="12">
        <f t="shared" si="11"/>
        <v>15.696835932208792</v>
      </c>
      <c r="AV9" s="12">
        <f t="shared" si="12"/>
        <v>0.23765764623867167</v>
      </c>
      <c r="AW9" s="12">
        <f t="shared" si="13"/>
        <v>11.64522466569491</v>
      </c>
      <c r="AX9" s="12">
        <f t="shared" si="14"/>
        <v>3.0895494011027318</v>
      </c>
      <c r="AY9" s="12">
        <f t="shared" si="15"/>
        <v>14.972431713036313</v>
      </c>
      <c r="BA9" s="12">
        <f t="shared" si="16"/>
        <v>7.8312828424424191E-2</v>
      </c>
      <c r="BB9" s="12">
        <f t="shared" si="17"/>
        <v>12.764991033181147</v>
      </c>
      <c r="BC9" s="12">
        <f t="shared" si="18"/>
        <v>3.9156414212212103</v>
      </c>
      <c r="BD9" s="12">
        <f t="shared" si="19"/>
        <v>16.75894528282678</v>
      </c>
      <c r="BF9" s="12">
        <f t="shared" si="20"/>
        <v>0.15463000904585553</v>
      </c>
      <c r="BG9" s="12">
        <f t="shared" si="21"/>
        <v>13.14355076889772</v>
      </c>
      <c r="BH9" s="12">
        <f t="shared" si="22"/>
        <v>2.3194501356878332</v>
      </c>
      <c r="BI9" s="12">
        <f t="shared" si="23"/>
        <v>15.617630913631409</v>
      </c>
    </row>
    <row r="10" spans="1:61" x14ac:dyDescent="0.45">
      <c r="A10" s="10">
        <v>5</v>
      </c>
      <c r="B10" s="3" t="s">
        <v>8</v>
      </c>
      <c r="C10" s="4">
        <v>4</v>
      </c>
      <c r="D10" s="4">
        <v>47</v>
      </c>
      <c r="E10" s="4">
        <v>23</v>
      </c>
      <c r="F10" s="4">
        <v>74</v>
      </c>
      <c r="G10" s="2">
        <v>30592</v>
      </c>
      <c r="H10" s="4">
        <v>2</v>
      </c>
      <c r="I10" s="4">
        <v>40</v>
      </c>
      <c r="J10" s="4">
        <v>28</v>
      </c>
      <c r="K10" s="4">
        <v>70</v>
      </c>
      <c r="L10" s="2">
        <v>31010</v>
      </c>
      <c r="M10" s="4">
        <v>3</v>
      </c>
      <c r="N10" s="4">
        <v>36</v>
      </c>
      <c r="O10" s="4">
        <v>33</v>
      </c>
      <c r="P10" s="4">
        <v>72</v>
      </c>
      <c r="Q10" s="2">
        <v>31623</v>
      </c>
      <c r="R10" s="4"/>
      <c r="S10" s="4">
        <v>54</v>
      </c>
      <c r="T10" s="4">
        <v>24</v>
      </c>
      <c r="U10" s="4">
        <v>78</v>
      </c>
      <c r="V10" s="2">
        <v>32033</v>
      </c>
      <c r="W10" s="4">
        <v>3</v>
      </c>
      <c r="X10" s="4">
        <v>66</v>
      </c>
      <c r="Y10" s="4">
        <v>22</v>
      </c>
      <c r="Z10" s="4">
        <v>91</v>
      </c>
      <c r="AA10" s="2">
        <v>33317</v>
      </c>
      <c r="AB10" s="4">
        <v>2</v>
      </c>
      <c r="AC10" s="4">
        <v>48</v>
      </c>
      <c r="AD10" s="4">
        <v>8</v>
      </c>
      <c r="AE10" s="4">
        <v>58</v>
      </c>
      <c r="AF10" s="2">
        <v>34223</v>
      </c>
      <c r="AG10" s="12">
        <f t="shared" si="0"/>
        <v>1.3075313807531379</v>
      </c>
      <c r="AH10" s="12">
        <f t="shared" si="1"/>
        <v>15.363493723849373</v>
      </c>
      <c r="AI10" s="12">
        <f t="shared" si="2"/>
        <v>7.5183054393305442</v>
      </c>
      <c r="AJ10" s="12">
        <f t="shared" si="3"/>
        <v>24.189330543933053</v>
      </c>
      <c r="AL10" s="12">
        <f t="shared" si="4"/>
        <v>0.64495324089003547</v>
      </c>
      <c r="AM10" s="12">
        <f t="shared" si="5"/>
        <v>12.899064817800708</v>
      </c>
      <c r="AN10" s="12">
        <f t="shared" si="6"/>
        <v>9.0293453724604955</v>
      </c>
      <c r="AO10" s="12">
        <f t="shared" si="7"/>
        <v>22.57336343115124</v>
      </c>
      <c r="AQ10" s="12">
        <f t="shared" si="8"/>
        <v>0.94867659614837307</v>
      </c>
      <c r="AR10" s="12">
        <f t="shared" si="9"/>
        <v>11.384119153780476</v>
      </c>
      <c r="AS10" s="12">
        <f t="shared" si="10"/>
        <v>10.435442557632102</v>
      </c>
      <c r="AT10" s="12">
        <f t="shared" si="11"/>
        <v>22.768238307560953</v>
      </c>
      <c r="AV10" s="12">
        <f t="shared" si="12"/>
        <v>0</v>
      </c>
      <c r="AW10" s="12">
        <f t="shared" si="13"/>
        <v>16.857615583929071</v>
      </c>
      <c r="AX10" s="12">
        <f t="shared" si="14"/>
        <v>7.4922735928573658</v>
      </c>
      <c r="AY10" s="12">
        <f t="shared" si="15"/>
        <v>24.349889176786441</v>
      </c>
      <c r="BA10" s="12">
        <f t="shared" si="16"/>
        <v>0.90044121619593598</v>
      </c>
      <c r="BB10" s="12">
        <f t="shared" si="17"/>
        <v>19.809706756310593</v>
      </c>
      <c r="BC10" s="12">
        <f t="shared" si="18"/>
        <v>6.6032355854368641</v>
      </c>
      <c r="BD10" s="12">
        <f t="shared" si="19"/>
        <v>27.313383557943393</v>
      </c>
      <c r="BF10" s="12">
        <f t="shared" si="20"/>
        <v>0.58440230254507197</v>
      </c>
      <c r="BG10" s="12">
        <f t="shared" si="21"/>
        <v>14.025655261081727</v>
      </c>
      <c r="BH10" s="12">
        <f t="shared" si="22"/>
        <v>2.3376092101802879</v>
      </c>
      <c r="BI10" s="12">
        <f t="shared" si="23"/>
        <v>16.947666773807089</v>
      </c>
    </row>
    <row r="11" spans="1:61" x14ac:dyDescent="0.45">
      <c r="A11" s="10">
        <v>6</v>
      </c>
      <c r="B11" s="3" t="s">
        <v>9</v>
      </c>
      <c r="C11" s="4">
        <v>5</v>
      </c>
      <c r="D11" s="4">
        <v>91</v>
      </c>
      <c r="E11" s="4">
        <v>62</v>
      </c>
      <c r="F11" s="4">
        <v>158</v>
      </c>
      <c r="G11" s="2">
        <v>44366</v>
      </c>
      <c r="H11" s="4">
        <v>6</v>
      </c>
      <c r="I11" s="4">
        <v>112</v>
      </c>
      <c r="J11" s="4">
        <v>59</v>
      </c>
      <c r="K11" s="4">
        <v>177</v>
      </c>
      <c r="L11" s="2">
        <v>45205</v>
      </c>
      <c r="M11" s="4">
        <v>4</v>
      </c>
      <c r="N11" s="4">
        <v>102</v>
      </c>
      <c r="O11" s="4">
        <v>85</v>
      </c>
      <c r="P11" s="4">
        <v>191</v>
      </c>
      <c r="Q11" s="2">
        <v>45945</v>
      </c>
      <c r="R11" s="4">
        <v>1</v>
      </c>
      <c r="S11" s="4">
        <v>130</v>
      </c>
      <c r="T11" s="4">
        <v>40</v>
      </c>
      <c r="U11" s="4">
        <v>171</v>
      </c>
      <c r="V11" s="2">
        <v>46638</v>
      </c>
      <c r="W11" s="4">
        <v>5</v>
      </c>
      <c r="X11" s="4">
        <v>125</v>
      </c>
      <c r="Y11" s="4">
        <v>51</v>
      </c>
      <c r="Z11" s="4">
        <v>181</v>
      </c>
      <c r="AA11" s="2">
        <v>49008</v>
      </c>
      <c r="AB11" s="4">
        <v>2</v>
      </c>
      <c r="AC11" s="4">
        <v>86</v>
      </c>
      <c r="AD11" s="4">
        <v>38</v>
      </c>
      <c r="AE11" s="4">
        <v>126</v>
      </c>
      <c r="AF11" s="2">
        <v>50364</v>
      </c>
      <c r="AG11" s="12">
        <f t="shared" si="0"/>
        <v>1.1269891358247306</v>
      </c>
      <c r="AH11" s="12">
        <f t="shared" si="1"/>
        <v>20.511202272010099</v>
      </c>
      <c r="AI11" s="12">
        <f t="shared" si="2"/>
        <v>13.97466528422666</v>
      </c>
      <c r="AJ11" s="12">
        <f t="shared" si="3"/>
        <v>35.612856692061492</v>
      </c>
      <c r="AL11" s="12">
        <f t="shared" si="4"/>
        <v>1.3272868045570181</v>
      </c>
      <c r="AM11" s="12">
        <f t="shared" si="5"/>
        <v>24.776020351731002</v>
      </c>
      <c r="AN11" s="12">
        <f t="shared" si="6"/>
        <v>13.051653578144011</v>
      </c>
      <c r="AO11" s="12">
        <f t="shared" si="7"/>
        <v>39.154960734432031</v>
      </c>
      <c r="AQ11" s="12">
        <f t="shared" si="8"/>
        <v>0.87060615953857878</v>
      </c>
      <c r="AR11" s="12">
        <f t="shared" si="9"/>
        <v>22.200457068233757</v>
      </c>
      <c r="AS11" s="12">
        <f t="shared" si="10"/>
        <v>18.500380890194798</v>
      </c>
      <c r="AT11" s="12">
        <f t="shared" si="11"/>
        <v>41.57144411796714</v>
      </c>
      <c r="AV11" s="12">
        <f t="shared" si="12"/>
        <v>0.21441742784853554</v>
      </c>
      <c r="AW11" s="12">
        <f t="shared" si="13"/>
        <v>27.874265620309618</v>
      </c>
      <c r="AX11" s="12">
        <f t="shared" si="14"/>
        <v>8.576697113941421</v>
      </c>
      <c r="AY11" s="12">
        <f t="shared" si="15"/>
        <v>36.665380162099574</v>
      </c>
      <c r="BA11" s="12">
        <f t="shared" si="16"/>
        <v>1.0202415932092719</v>
      </c>
      <c r="BB11" s="12">
        <f t="shared" si="17"/>
        <v>25.506039830231799</v>
      </c>
      <c r="BC11" s="12">
        <f t="shared" si="18"/>
        <v>10.406464250734574</v>
      </c>
      <c r="BD11" s="12">
        <f t="shared" si="19"/>
        <v>36.932745674175649</v>
      </c>
      <c r="BF11" s="12">
        <f t="shared" si="20"/>
        <v>0.39710904614407116</v>
      </c>
      <c r="BG11" s="12">
        <f t="shared" si="21"/>
        <v>17.075688984195057</v>
      </c>
      <c r="BH11" s="12">
        <f t="shared" si="22"/>
        <v>7.5450718767373521</v>
      </c>
      <c r="BI11" s="12">
        <f t="shared" si="23"/>
        <v>25.017869907076484</v>
      </c>
    </row>
    <row r="12" spans="1:61" x14ac:dyDescent="0.45">
      <c r="A12" s="10">
        <v>7</v>
      </c>
      <c r="B12" s="3" t="s">
        <v>10</v>
      </c>
      <c r="C12" s="4">
        <v>3</v>
      </c>
      <c r="D12" s="4">
        <v>145</v>
      </c>
      <c r="E12" s="4">
        <v>65</v>
      </c>
      <c r="F12" s="4">
        <v>213</v>
      </c>
      <c r="G12" s="2">
        <v>96824</v>
      </c>
      <c r="H12" s="4">
        <v>6</v>
      </c>
      <c r="I12" s="4">
        <v>136</v>
      </c>
      <c r="J12" s="4">
        <v>68</v>
      </c>
      <c r="K12" s="4">
        <v>210</v>
      </c>
      <c r="L12" s="2">
        <v>98368</v>
      </c>
      <c r="M12" s="4">
        <v>3</v>
      </c>
      <c r="N12" s="4">
        <v>123</v>
      </c>
      <c r="O12" s="4">
        <v>54</v>
      </c>
      <c r="P12" s="4">
        <v>180</v>
      </c>
      <c r="Q12" s="2">
        <v>99947</v>
      </c>
      <c r="R12" s="4">
        <v>2</v>
      </c>
      <c r="S12" s="4">
        <v>114</v>
      </c>
      <c r="T12" s="4">
        <v>62</v>
      </c>
      <c r="U12" s="4">
        <v>178</v>
      </c>
      <c r="V12" s="2">
        <v>101321</v>
      </c>
      <c r="W12" s="4">
        <v>2</v>
      </c>
      <c r="X12" s="4">
        <v>139</v>
      </c>
      <c r="Y12" s="4">
        <v>59</v>
      </c>
      <c r="Z12" s="4">
        <v>200</v>
      </c>
      <c r="AA12" s="2">
        <v>102737</v>
      </c>
      <c r="AB12" s="4">
        <v>10</v>
      </c>
      <c r="AC12" s="4">
        <v>142</v>
      </c>
      <c r="AD12" s="4">
        <v>48</v>
      </c>
      <c r="AE12" s="4">
        <v>200</v>
      </c>
      <c r="AF12" s="2">
        <v>104030</v>
      </c>
      <c r="AG12" s="12">
        <f t="shared" si="0"/>
        <v>0.30984053540444517</v>
      </c>
      <c r="AH12" s="12">
        <f t="shared" si="1"/>
        <v>14.975625877881518</v>
      </c>
      <c r="AI12" s="12">
        <f t="shared" si="2"/>
        <v>6.7132116004296458</v>
      </c>
      <c r="AJ12" s="12">
        <f t="shared" si="3"/>
        <v>21.998678013715605</v>
      </c>
      <c r="AL12" s="12">
        <f t="shared" si="4"/>
        <v>0.60995445673389725</v>
      </c>
      <c r="AM12" s="12">
        <f t="shared" si="5"/>
        <v>13.825634352635003</v>
      </c>
      <c r="AN12" s="12">
        <f t="shared" si="6"/>
        <v>6.9128171763175015</v>
      </c>
      <c r="AO12" s="12">
        <f t="shared" si="7"/>
        <v>21.348405985686401</v>
      </c>
      <c r="AQ12" s="12">
        <f t="shared" si="8"/>
        <v>0.3001590843146868</v>
      </c>
      <c r="AR12" s="12">
        <f t="shared" si="9"/>
        <v>12.306522456902158</v>
      </c>
      <c r="AS12" s="12">
        <f t="shared" si="10"/>
        <v>5.4028635176643629</v>
      </c>
      <c r="AT12" s="12">
        <f t="shared" si="11"/>
        <v>18.009545058881208</v>
      </c>
      <c r="AV12" s="12">
        <f t="shared" si="12"/>
        <v>0.19739244579109957</v>
      </c>
      <c r="AW12" s="12">
        <f t="shared" si="13"/>
        <v>11.251369410092675</v>
      </c>
      <c r="AX12" s="12">
        <f t="shared" si="14"/>
        <v>6.1191658195240866</v>
      </c>
      <c r="AY12" s="12">
        <f t="shared" si="15"/>
        <v>17.567927675407862</v>
      </c>
      <c r="BA12" s="12">
        <f t="shared" si="16"/>
        <v>0.19467183195927465</v>
      </c>
      <c r="BB12" s="12">
        <f t="shared" si="17"/>
        <v>13.529692321169588</v>
      </c>
      <c r="BC12" s="12">
        <f t="shared" si="18"/>
        <v>5.7428190427986028</v>
      </c>
      <c r="BD12" s="12">
        <f t="shared" si="19"/>
        <v>19.467183195927465</v>
      </c>
      <c r="BF12" s="12">
        <f t="shared" si="20"/>
        <v>0.96126117466115535</v>
      </c>
      <c r="BG12" s="12">
        <f t="shared" si="21"/>
        <v>13.649908680188409</v>
      </c>
      <c r="BH12" s="12">
        <f t="shared" si="22"/>
        <v>4.6140536383735462</v>
      </c>
      <c r="BI12" s="12">
        <f t="shared" si="23"/>
        <v>19.225223493223108</v>
      </c>
    </row>
    <row r="13" spans="1:61" x14ac:dyDescent="0.45">
      <c r="A13" s="10">
        <v>8</v>
      </c>
      <c r="B13" s="3" t="s">
        <v>11</v>
      </c>
      <c r="C13" s="4">
        <v>2</v>
      </c>
      <c r="D13" s="4">
        <v>22</v>
      </c>
      <c r="E13" s="4">
        <v>13</v>
      </c>
      <c r="F13" s="4">
        <v>37</v>
      </c>
      <c r="G13" s="2">
        <v>13729</v>
      </c>
      <c r="H13" s="4">
        <v>3</v>
      </c>
      <c r="I13" s="4">
        <v>23</v>
      </c>
      <c r="J13" s="4">
        <v>19</v>
      </c>
      <c r="K13" s="4">
        <v>45</v>
      </c>
      <c r="L13" s="2">
        <v>13719</v>
      </c>
      <c r="M13" s="4"/>
      <c r="N13" s="4">
        <v>18</v>
      </c>
      <c r="O13" s="4">
        <v>19</v>
      </c>
      <c r="P13" s="4">
        <v>37</v>
      </c>
      <c r="Q13" s="2">
        <v>13597</v>
      </c>
      <c r="R13" s="4">
        <v>3</v>
      </c>
      <c r="S13" s="4">
        <v>15</v>
      </c>
      <c r="T13" s="4">
        <v>29</v>
      </c>
      <c r="U13" s="4">
        <v>47</v>
      </c>
      <c r="V13" s="2">
        <v>13496</v>
      </c>
      <c r="W13" s="4"/>
      <c r="X13" s="4">
        <v>28</v>
      </c>
      <c r="Y13" s="4">
        <v>16</v>
      </c>
      <c r="Z13" s="4">
        <v>44</v>
      </c>
      <c r="AA13" s="2">
        <v>13962</v>
      </c>
      <c r="AB13" s="4">
        <v>6</v>
      </c>
      <c r="AC13" s="4">
        <v>32</v>
      </c>
      <c r="AD13" s="4">
        <v>8</v>
      </c>
      <c r="AE13" s="4">
        <v>46</v>
      </c>
      <c r="AF13" s="2">
        <v>13960</v>
      </c>
      <c r="AG13" s="12">
        <f t="shared" si="0"/>
        <v>1.4567703401558745</v>
      </c>
      <c r="AH13" s="12">
        <f t="shared" si="1"/>
        <v>16.024473741714619</v>
      </c>
      <c r="AI13" s="12">
        <f t="shared" si="2"/>
        <v>9.4690072110131833</v>
      </c>
      <c r="AJ13" s="12">
        <f t="shared" si="3"/>
        <v>26.950251292883674</v>
      </c>
      <c r="AL13" s="12">
        <f t="shared" si="4"/>
        <v>2.1867483052700636</v>
      </c>
      <c r="AM13" s="12">
        <f t="shared" si="5"/>
        <v>16.76507034040382</v>
      </c>
      <c r="AN13" s="12">
        <f t="shared" si="6"/>
        <v>13.849405933377067</v>
      </c>
      <c r="AO13" s="12">
        <f t="shared" si="7"/>
        <v>32.801224579050952</v>
      </c>
      <c r="AQ13" s="12">
        <f t="shared" si="8"/>
        <v>0</v>
      </c>
      <c r="AR13" s="12">
        <f t="shared" si="9"/>
        <v>13.238214311980583</v>
      </c>
      <c r="AS13" s="12">
        <f t="shared" si="10"/>
        <v>13.973670662646171</v>
      </c>
      <c r="AT13" s="12">
        <f t="shared" si="11"/>
        <v>27.211884974626756</v>
      </c>
      <c r="AV13" s="12">
        <f t="shared" si="12"/>
        <v>2.2228808535862479</v>
      </c>
      <c r="AW13" s="12">
        <f t="shared" si="13"/>
        <v>11.114404267931238</v>
      </c>
      <c r="AX13" s="12">
        <f t="shared" si="14"/>
        <v>21.48784825133373</v>
      </c>
      <c r="AY13" s="12">
        <f t="shared" si="15"/>
        <v>34.825133372851219</v>
      </c>
      <c r="BA13" s="12">
        <f t="shared" si="16"/>
        <v>0</v>
      </c>
      <c r="BB13" s="12">
        <f t="shared" si="17"/>
        <v>20.054433462254693</v>
      </c>
      <c r="BC13" s="12">
        <f t="shared" si="18"/>
        <v>11.459676264145537</v>
      </c>
      <c r="BD13" s="12">
        <f t="shared" si="19"/>
        <v>31.514109726400232</v>
      </c>
      <c r="BF13" s="12">
        <f t="shared" si="20"/>
        <v>4.2979942693409745</v>
      </c>
      <c r="BG13" s="12">
        <f t="shared" si="21"/>
        <v>22.922636103151859</v>
      </c>
      <c r="BH13" s="12">
        <f t="shared" si="22"/>
        <v>5.7306590257879648</v>
      </c>
      <c r="BI13" s="12">
        <f t="shared" si="23"/>
        <v>32.951289398280807</v>
      </c>
    </row>
    <row r="14" spans="1:61" x14ac:dyDescent="0.45">
      <c r="A14" s="10">
        <v>9</v>
      </c>
      <c r="B14" s="3" t="s">
        <v>12</v>
      </c>
      <c r="C14" s="4">
        <v>10</v>
      </c>
      <c r="D14" s="4">
        <v>176</v>
      </c>
      <c r="E14" s="4">
        <v>81</v>
      </c>
      <c r="F14" s="4">
        <v>267</v>
      </c>
      <c r="G14" s="2">
        <v>103722</v>
      </c>
      <c r="H14" s="4">
        <v>4</v>
      </c>
      <c r="I14" s="4">
        <v>198</v>
      </c>
      <c r="J14" s="4">
        <v>83</v>
      </c>
      <c r="K14" s="4">
        <v>285</v>
      </c>
      <c r="L14" s="2">
        <v>105332</v>
      </c>
      <c r="M14" s="4">
        <v>4</v>
      </c>
      <c r="N14" s="4">
        <v>164</v>
      </c>
      <c r="O14" s="4">
        <v>78</v>
      </c>
      <c r="P14" s="4">
        <v>246</v>
      </c>
      <c r="Q14" s="2">
        <v>106971</v>
      </c>
      <c r="R14" s="4">
        <v>4</v>
      </c>
      <c r="S14" s="4">
        <v>223</v>
      </c>
      <c r="T14" s="4">
        <v>83</v>
      </c>
      <c r="U14" s="4">
        <v>310</v>
      </c>
      <c r="V14" s="2">
        <v>108437</v>
      </c>
      <c r="W14" s="4">
        <v>5</v>
      </c>
      <c r="X14" s="4">
        <v>217</v>
      </c>
      <c r="Y14" s="4">
        <v>68</v>
      </c>
      <c r="Z14" s="4">
        <v>290</v>
      </c>
      <c r="AA14" s="2">
        <v>111783</v>
      </c>
      <c r="AB14" s="4">
        <v>6</v>
      </c>
      <c r="AC14" s="4">
        <v>196</v>
      </c>
      <c r="AD14" s="4">
        <v>88</v>
      </c>
      <c r="AE14" s="4">
        <v>290</v>
      </c>
      <c r="AF14" s="2">
        <v>113617</v>
      </c>
      <c r="AG14" s="12">
        <f t="shared" si="0"/>
        <v>0.9641156167447601</v>
      </c>
      <c r="AH14" s="12">
        <f t="shared" si="1"/>
        <v>16.968434854707777</v>
      </c>
      <c r="AI14" s="12">
        <f t="shared" si="2"/>
        <v>7.8093364956325564</v>
      </c>
      <c r="AJ14" s="12">
        <f t="shared" si="3"/>
        <v>25.741886967085094</v>
      </c>
      <c r="AL14" s="12">
        <f t="shared" si="4"/>
        <v>0.37975164242585346</v>
      </c>
      <c r="AM14" s="12">
        <f t="shared" si="5"/>
        <v>18.797706300079749</v>
      </c>
      <c r="AN14" s="12">
        <f t="shared" si="6"/>
        <v>7.8798465803364595</v>
      </c>
      <c r="AO14" s="12">
        <f t="shared" si="7"/>
        <v>27.05730452284206</v>
      </c>
      <c r="AQ14" s="12">
        <f t="shared" si="8"/>
        <v>0.37393312206111934</v>
      </c>
      <c r="AR14" s="12">
        <f t="shared" si="9"/>
        <v>15.331258004505894</v>
      </c>
      <c r="AS14" s="12">
        <f t="shared" si="10"/>
        <v>7.2916958801918286</v>
      </c>
      <c r="AT14" s="12">
        <f t="shared" si="11"/>
        <v>22.996887006758843</v>
      </c>
      <c r="AV14" s="12">
        <f t="shared" si="12"/>
        <v>0.36887778156902162</v>
      </c>
      <c r="AW14" s="12">
        <f t="shared" si="13"/>
        <v>20.564936322472956</v>
      </c>
      <c r="AX14" s="12">
        <f t="shared" si="14"/>
        <v>7.6542139675571992</v>
      </c>
      <c r="AY14" s="12">
        <f t="shared" si="15"/>
        <v>28.588028071599176</v>
      </c>
      <c r="BA14" s="12">
        <f t="shared" si="16"/>
        <v>0.44729520588998328</v>
      </c>
      <c r="BB14" s="12">
        <f t="shared" si="17"/>
        <v>19.412611935625275</v>
      </c>
      <c r="BC14" s="12">
        <f t="shared" si="18"/>
        <v>6.0832148001037725</v>
      </c>
      <c r="BD14" s="12">
        <f t="shared" si="19"/>
        <v>25.94312194161903</v>
      </c>
      <c r="BF14" s="12">
        <f t="shared" si="20"/>
        <v>0.52808998653370531</v>
      </c>
      <c r="BG14" s="12">
        <f t="shared" si="21"/>
        <v>17.250939560101042</v>
      </c>
      <c r="BH14" s="12">
        <f t="shared" si="22"/>
        <v>7.745319802494345</v>
      </c>
      <c r="BI14" s="12">
        <f t="shared" si="23"/>
        <v>25.524349349129093</v>
      </c>
    </row>
    <row r="15" spans="1:61" x14ac:dyDescent="0.45">
      <c r="A15" s="10">
        <v>10</v>
      </c>
      <c r="B15" s="3" t="s">
        <v>13</v>
      </c>
      <c r="C15" s="4">
        <v>1</v>
      </c>
      <c r="D15" s="4">
        <v>245</v>
      </c>
      <c r="E15" s="4">
        <v>91</v>
      </c>
      <c r="F15" s="4">
        <v>337</v>
      </c>
      <c r="G15" s="2">
        <v>168293</v>
      </c>
      <c r="H15" s="4">
        <v>6</v>
      </c>
      <c r="I15" s="4">
        <v>261</v>
      </c>
      <c r="J15" s="4">
        <v>103</v>
      </c>
      <c r="K15" s="4">
        <v>370</v>
      </c>
      <c r="L15" s="2">
        <v>170553</v>
      </c>
      <c r="M15" s="4">
        <v>3</v>
      </c>
      <c r="N15" s="4">
        <v>277</v>
      </c>
      <c r="O15" s="4">
        <v>101</v>
      </c>
      <c r="P15" s="4">
        <v>381</v>
      </c>
      <c r="Q15" s="2">
        <v>172612</v>
      </c>
      <c r="R15" s="4">
        <v>2</v>
      </c>
      <c r="S15" s="4">
        <v>229</v>
      </c>
      <c r="T15" s="4">
        <v>84</v>
      </c>
      <c r="U15" s="4">
        <v>315</v>
      </c>
      <c r="V15" s="2">
        <v>174787</v>
      </c>
      <c r="W15" s="4">
        <v>3</v>
      </c>
      <c r="X15" s="4">
        <v>229</v>
      </c>
      <c r="Y15" s="4">
        <v>58</v>
      </c>
      <c r="Z15" s="4">
        <v>290</v>
      </c>
      <c r="AA15" s="2">
        <v>177361</v>
      </c>
      <c r="AB15" s="4">
        <v>0</v>
      </c>
      <c r="AC15" s="4">
        <v>204</v>
      </c>
      <c r="AD15" s="4">
        <v>66</v>
      </c>
      <c r="AE15" s="4">
        <v>270</v>
      </c>
      <c r="AF15" s="2">
        <v>179446</v>
      </c>
      <c r="AG15" s="12">
        <f t="shared" si="0"/>
        <v>5.9420177904012647E-2</v>
      </c>
      <c r="AH15" s="12">
        <f t="shared" si="1"/>
        <v>14.557943586483098</v>
      </c>
      <c r="AI15" s="12">
        <f t="shared" si="2"/>
        <v>5.4072361892651504</v>
      </c>
      <c r="AJ15" s="12">
        <f t="shared" si="3"/>
        <v>20.024599953652263</v>
      </c>
      <c r="AL15" s="12">
        <f t="shared" si="4"/>
        <v>0.35179680216706832</v>
      </c>
      <c r="AM15" s="12">
        <f t="shared" si="5"/>
        <v>15.303160894267471</v>
      </c>
      <c r="AN15" s="12">
        <f t="shared" si="6"/>
        <v>6.0391784372013397</v>
      </c>
      <c r="AO15" s="12">
        <f t="shared" si="7"/>
        <v>21.69413613363588</v>
      </c>
      <c r="AQ15" s="12">
        <f t="shared" si="8"/>
        <v>0.17380019929089519</v>
      </c>
      <c r="AR15" s="12">
        <f t="shared" si="9"/>
        <v>16.047551734525989</v>
      </c>
      <c r="AS15" s="12">
        <f t="shared" si="10"/>
        <v>5.8512733761268052</v>
      </c>
      <c r="AT15" s="12">
        <f t="shared" si="11"/>
        <v>22.072625309943689</v>
      </c>
      <c r="AV15" s="12">
        <f t="shared" si="12"/>
        <v>0.114424985839908</v>
      </c>
      <c r="AW15" s="12">
        <f t="shared" si="13"/>
        <v>13.101660878669465</v>
      </c>
      <c r="AX15" s="12">
        <f t="shared" si="14"/>
        <v>4.8058494052761365</v>
      </c>
      <c r="AY15" s="12">
        <f t="shared" si="15"/>
        <v>18.021935269785509</v>
      </c>
      <c r="BA15" s="12">
        <f t="shared" si="16"/>
        <v>0.16914654292657347</v>
      </c>
      <c r="BB15" s="12">
        <f t="shared" si="17"/>
        <v>12.911519443395111</v>
      </c>
      <c r="BC15" s="12">
        <f t="shared" si="18"/>
        <v>3.2701664965804205</v>
      </c>
      <c r="BD15" s="12">
        <f t="shared" si="19"/>
        <v>16.350832482902103</v>
      </c>
      <c r="BF15" s="12">
        <f t="shared" si="20"/>
        <v>0</v>
      </c>
      <c r="BG15" s="12">
        <f t="shared" si="21"/>
        <v>11.368322503705851</v>
      </c>
      <c r="BH15" s="12">
        <f t="shared" si="22"/>
        <v>3.6779866923754221</v>
      </c>
      <c r="BI15" s="12">
        <f t="shared" si="23"/>
        <v>15.046309196081271</v>
      </c>
    </row>
    <row r="16" spans="1:61" x14ac:dyDescent="0.45">
      <c r="A16" s="10">
        <v>11</v>
      </c>
      <c r="B16" s="3" t="s">
        <v>14</v>
      </c>
      <c r="C16" s="4">
        <v>7</v>
      </c>
      <c r="D16" s="4">
        <v>323</v>
      </c>
      <c r="E16" s="4">
        <v>168</v>
      </c>
      <c r="F16" s="4">
        <v>498</v>
      </c>
      <c r="G16" s="2">
        <v>193665</v>
      </c>
      <c r="H16" s="4">
        <v>5</v>
      </c>
      <c r="I16" s="4">
        <v>365</v>
      </c>
      <c r="J16" s="4">
        <v>145</v>
      </c>
      <c r="K16" s="4">
        <v>515</v>
      </c>
      <c r="L16" s="2">
        <v>195469</v>
      </c>
      <c r="M16" s="4">
        <v>5</v>
      </c>
      <c r="N16" s="4">
        <v>332</v>
      </c>
      <c r="O16" s="4">
        <v>148</v>
      </c>
      <c r="P16" s="4">
        <v>485</v>
      </c>
      <c r="Q16" s="2">
        <v>197701</v>
      </c>
      <c r="R16" s="4">
        <v>3</v>
      </c>
      <c r="S16" s="4">
        <v>304</v>
      </c>
      <c r="T16" s="4">
        <v>145</v>
      </c>
      <c r="U16" s="4">
        <v>452</v>
      </c>
      <c r="V16" s="2">
        <v>199432</v>
      </c>
      <c r="W16" s="4">
        <v>14</v>
      </c>
      <c r="X16" s="4">
        <v>311</v>
      </c>
      <c r="Y16" s="4">
        <v>111</v>
      </c>
      <c r="Z16" s="4">
        <v>436</v>
      </c>
      <c r="AA16" s="2">
        <v>205741</v>
      </c>
      <c r="AB16" s="4">
        <v>6</v>
      </c>
      <c r="AC16" s="4">
        <v>278</v>
      </c>
      <c r="AD16" s="4">
        <v>56</v>
      </c>
      <c r="AE16" s="4">
        <v>340</v>
      </c>
      <c r="AF16" s="2">
        <v>208443</v>
      </c>
      <c r="AG16" s="12">
        <f t="shared" si="0"/>
        <v>0.36144889370820749</v>
      </c>
      <c r="AH16" s="12">
        <f t="shared" si="1"/>
        <v>16.678284666821575</v>
      </c>
      <c r="AI16" s="12">
        <f t="shared" si="2"/>
        <v>8.6747734489969801</v>
      </c>
      <c r="AJ16" s="12">
        <f t="shared" si="3"/>
        <v>25.714507009526759</v>
      </c>
      <c r="AL16" s="12">
        <f t="shared" si="4"/>
        <v>0.2557950365531107</v>
      </c>
      <c r="AM16" s="12">
        <f t="shared" si="5"/>
        <v>18.673037668377081</v>
      </c>
      <c r="AN16" s="12">
        <f t="shared" si="6"/>
        <v>7.4180560600402101</v>
      </c>
      <c r="AO16" s="12">
        <f t="shared" si="7"/>
        <v>26.346888764970405</v>
      </c>
      <c r="AQ16" s="12">
        <f t="shared" si="8"/>
        <v>0.25290716789495249</v>
      </c>
      <c r="AR16" s="12">
        <f t="shared" si="9"/>
        <v>16.793035948224844</v>
      </c>
      <c r="AS16" s="12">
        <f t="shared" si="10"/>
        <v>7.4860521696905931</v>
      </c>
      <c r="AT16" s="12">
        <f t="shared" si="11"/>
        <v>24.531995285810389</v>
      </c>
      <c r="AV16" s="12">
        <f t="shared" si="12"/>
        <v>0.1504272132857315</v>
      </c>
      <c r="AW16" s="12">
        <f t="shared" si="13"/>
        <v>15.243290946287457</v>
      </c>
      <c r="AX16" s="12">
        <f t="shared" si="14"/>
        <v>7.270648642143688</v>
      </c>
      <c r="AY16" s="12">
        <f t="shared" si="15"/>
        <v>22.664366801716877</v>
      </c>
      <c r="BA16" s="12">
        <f t="shared" si="16"/>
        <v>0.68046718933027439</v>
      </c>
      <c r="BB16" s="12">
        <f t="shared" si="17"/>
        <v>15.11609256297967</v>
      </c>
      <c r="BC16" s="12">
        <f t="shared" si="18"/>
        <v>5.3951327154043192</v>
      </c>
      <c r="BD16" s="12">
        <f t="shared" si="19"/>
        <v>21.191692467714265</v>
      </c>
      <c r="BF16" s="12">
        <f t="shared" si="20"/>
        <v>0.28784847656193779</v>
      </c>
      <c r="BG16" s="12">
        <f t="shared" si="21"/>
        <v>13.336979414036451</v>
      </c>
      <c r="BH16" s="12">
        <f t="shared" si="22"/>
        <v>2.6865857812447529</v>
      </c>
      <c r="BI16" s="12">
        <f t="shared" si="23"/>
        <v>16.311413671843141</v>
      </c>
    </row>
    <row r="17" spans="1:61" x14ac:dyDescent="0.45">
      <c r="A17" s="10">
        <v>12</v>
      </c>
      <c r="B17" s="3" t="s">
        <v>15</v>
      </c>
      <c r="C17" s="4"/>
      <c r="D17" s="4">
        <v>4</v>
      </c>
      <c r="E17" s="4">
        <v>9</v>
      </c>
      <c r="F17" s="4">
        <v>13</v>
      </c>
      <c r="G17" s="2">
        <v>6364</v>
      </c>
      <c r="H17" s="4">
        <v>3</v>
      </c>
      <c r="I17" s="4">
        <v>9</v>
      </c>
      <c r="J17" s="4">
        <v>7</v>
      </c>
      <c r="K17" s="4">
        <v>19</v>
      </c>
      <c r="L17" s="2">
        <v>6221</v>
      </c>
      <c r="M17" s="4">
        <v>1</v>
      </c>
      <c r="N17" s="4">
        <v>10</v>
      </c>
      <c r="O17" s="4">
        <v>9</v>
      </c>
      <c r="P17" s="4">
        <v>20</v>
      </c>
      <c r="Q17" s="2">
        <v>6086</v>
      </c>
      <c r="R17" s="4">
        <v>2</v>
      </c>
      <c r="S17" s="4">
        <v>9</v>
      </c>
      <c r="T17" s="4">
        <v>5</v>
      </c>
      <c r="U17" s="4">
        <v>16</v>
      </c>
      <c r="V17" s="2">
        <v>5952</v>
      </c>
      <c r="W17" s="4">
        <v>1</v>
      </c>
      <c r="X17" s="4">
        <v>10</v>
      </c>
      <c r="Y17" s="4">
        <v>10</v>
      </c>
      <c r="Z17" s="4">
        <v>21</v>
      </c>
      <c r="AA17" s="2">
        <v>6230</v>
      </c>
      <c r="AB17" s="4">
        <v>0</v>
      </c>
      <c r="AC17" s="4">
        <v>10</v>
      </c>
      <c r="AD17" s="4">
        <v>0</v>
      </c>
      <c r="AE17" s="4">
        <v>10</v>
      </c>
      <c r="AF17" s="2">
        <v>6151</v>
      </c>
      <c r="AG17" s="12">
        <f t="shared" si="0"/>
        <v>0</v>
      </c>
      <c r="AH17" s="12">
        <f t="shared" si="1"/>
        <v>6.2853551225644253</v>
      </c>
      <c r="AI17" s="12">
        <f t="shared" si="2"/>
        <v>14.142049025769957</v>
      </c>
      <c r="AJ17" s="12">
        <f t="shared" si="3"/>
        <v>20.427404148334379</v>
      </c>
      <c r="AL17" s="12">
        <f t="shared" si="4"/>
        <v>4.8223758238225365</v>
      </c>
      <c r="AM17" s="12">
        <f t="shared" si="5"/>
        <v>14.467127471467609</v>
      </c>
      <c r="AN17" s="12">
        <f t="shared" si="6"/>
        <v>11.25221025558592</v>
      </c>
      <c r="AO17" s="12">
        <f t="shared" si="7"/>
        <v>30.541713550876064</v>
      </c>
      <c r="AQ17" s="12">
        <f t="shared" si="8"/>
        <v>1.6431153466973383</v>
      </c>
      <c r="AR17" s="12">
        <f t="shared" si="9"/>
        <v>16.431153466973381</v>
      </c>
      <c r="AS17" s="12">
        <f t="shared" si="10"/>
        <v>14.788038120276044</v>
      </c>
      <c r="AT17" s="12">
        <f t="shared" si="11"/>
        <v>32.862306933946762</v>
      </c>
      <c r="AV17" s="12">
        <f t="shared" si="12"/>
        <v>3.360215053763441</v>
      </c>
      <c r="AW17" s="12">
        <f t="shared" si="13"/>
        <v>15.120967741935484</v>
      </c>
      <c r="AX17" s="12">
        <f t="shared" si="14"/>
        <v>8.400537634408602</v>
      </c>
      <c r="AY17" s="12">
        <f t="shared" si="15"/>
        <v>26.881720430107528</v>
      </c>
      <c r="BA17" s="12">
        <f t="shared" si="16"/>
        <v>1.6051364365971108</v>
      </c>
      <c r="BB17" s="12">
        <f t="shared" si="17"/>
        <v>16.051364365971107</v>
      </c>
      <c r="BC17" s="12">
        <f t="shared" si="18"/>
        <v>16.051364365971107</v>
      </c>
      <c r="BD17" s="12">
        <f t="shared" si="19"/>
        <v>33.707865168539328</v>
      </c>
      <c r="BF17" s="12">
        <f t="shared" si="20"/>
        <v>0</v>
      </c>
      <c r="BG17" s="12">
        <f t="shared" si="21"/>
        <v>16.257519102584947</v>
      </c>
      <c r="BH17" s="12">
        <f t="shared" si="22"/>
        <v>0</v>
      </c>
      <c r="BI17" s="12">
        <f t="shared" si="23"/>
        <v>16.257519102584947</v>
      </c>
    </row>
    <row r="18" spans="1:61" x14ac:dyDescent="0.45">
      <c r="A18" s="10">
        <v>13</v>
      </c>
      <c r="B18" s="3" t="s">
        <v>16</v>
      </c>
      <c r="C18" s="4">
        <v>9</v>
      </c>
      <c r="D18" s="4">
        <v>45</v>
      </c>
      <c r="E18" s="4">
        <v>34</v>
      </c>
      <c r="F18" s="4">
        <v>88</v>
      </c>
      <c r="G18" s="2">
        <v>36954</v>
      </c>
      <c r="H18" s="4">
        <v>4</v>
      </c>
      <c r="I18" s="4">
        <v>49</v>
      </c>
      <c r="J18" s="4">
        <v>30</v>
      </c>
      <c r="K18" s="4">
        <v>83</v>
      </c>
      <c r="L18" s="2">
        <v>36919</v>
      </c>
      <c r="M18" s="4">
        <v>5</v>
      </c>
      <c r="N18" s="4">
        <v>58</v>
      </c>
      <c r="O18" s="4">
        <v>32</v>
      </c>
      <c r="P18" s="4">
        <v>95</v>
      </c>
      <c r="Q18" s="2">
        <v>36881</v>
      </c>
      <c r="R18" s="4">
        <v>4</v>
      </c>
      <c r="S18" s="4">
        <v>57</v>
      </c>
      <c r="T18" s="4">
        <v>28</v>
      </c>
      <c r="U18" s="4">
        <v>89</v>
      </c>
      <c r="V18" s="2">
        <v>36747</v>
      </c>
      <c r="W18" s="4">
        <v>2</v>
      </c>
      <c r="X18" s="4">
        <v>63</v>
      </c>
      <c r="Y18" s="4">
        <v>21</v>
      </c>
      <c r="Z18" s="4">
        <v>86</v>
      </c>
      <c r="AA18" s="2">
        <v>37429</v>
      </c>
      <c r="AB18" s="4">
        <v>6</v>
      </c>
      <c r="AC18" s="4">
        <v>70</v>
      </c>
      <c r="AD18" s="4">
        <v>20</v>
      </c>
      <c r="AE18" s="4">
        <v>96</v>
      </c>
      <c r="AF18" s="2">
        <v>37463</v>
      </c>
      <c r="AG18" s="12">
        <f t="shared" si="0"/>
        <v>2.4354603019970775</v>
      </c>
      <c r="AH18" s="12">
        <f t="shared" si="1"/>
        <v>12.177301509985387</v>
      </c>
      <c r="AI18" s="12">
        <f t="shared" si="2"/>
        <v>9.2006278075445138</v>
      </c>
      <c r="AJ18" s="12">
        <f t="shared" si="3"/>
        <v>23.81338961952698</v>
      </c>
      <c r="AL18" s="12">
        <f t="shared" si="4"/>
        <v>1.0834529645981743</v>
      </c>
      <c r="AM18" s="12">
        <f t="shared" si="5"/>
        <v>13.272298816327636</v>
      </c>
      <c r="AN18" s="12">
        <f t="shared" si="6"/>
        <v>8.1258972344863079</v>
      </c>
      <c r="AO18" s="12">
        <f t="shared" si="7"/>
        <v>22.48164901541212</v>
      </c>
      <c r="AQ18" s="12">
        <f t="shared" si="8"/>
        <v>1.355711613025677</v>
      </c>
      <c r="AR18" s="12">
        <f t="shared" si="9"/>
        <v>15.726254711097855</v>
      </c>
      <c r="AS18" s="12">
        <f t="shared" si="10"/>
        <v>8.6765543233643339</v>
      </c>
      <c r="AT18" s="12">
        <f t="shared" si="11"/>
        <v>25.758520647487867</v>
      </c>
      <c r="AV18" s="12">
        <f t="shared" si="12"/>
        <v>1.0885242332707432</v>
      </c>
      <c r="AW18" s="12">
        <f t="shared" si="13"/>
        <v>15.511470324108089</v>
      </c>
      <c r="AX18" s="12">
        <f t="shared" si="14"/>
        <v>7.619669632895202</v>
      </c>
      <c r="AY18" s="12">
        <f t="shared" si="15"/>
        <v>24.219664190274038</v>
      </c>
      <c r="BA18" s="12">
        <f t="shared" si="16"/>
        <v>0.53434502658366501</v>
      </c>
      <c r="BB18" s="12">
        <f t="shared" si="17"/>
        <v>16.831868337385448</v>
      </c>
      <c r="BC18" s="12">
        <f t="shared" si="18"/>
        <v>5.6106227791284828</v>
      </c>
      <c r="BD18" s="12">
        <f t="shared" si="19"/>
        <v>22.976836143097596</v>
      </c>
      <c r="BF18" s="12">
        <f t="shared" si="20"/>
        <v>1.6015802258228118</v>
      </c>
      <c r="BG18" s="12">
        <f t="shared" si="21"/>
        <v>18.68510263459947</v>
      </c>
      <c r="BH18" s="12">
        <f t="shared" si="22"/>
        <v>5.338600752742706</v>
      </c>
      <c r="BI18" s="12">
        <f t="shared" si="23"/>
        <v>25.625283613164989</v>
      </c>
    </row>
    <row r="19" spans="1:61" x14ac:dyDescent="0.45">
      <c r="A19" s="10">
        <v>14</v>
      </c>
      <c r="B19" s="3" t="s">
        <v>17</v>
      </c>
      <c r="C19" s="4">
        <v>7</v>
      </c>
      <c r="D19" s="4">
        <v>128</v>
      </c>
      <c r="E19" s="4">
        <v>71</v>
      </c>
      <c r="F19" s="4">
        <v>206</v>
      </c>
      <c r="G19" s="2">
        <v>80084</v>
      </c>
      <c r="H19" s="4">
        <v>1</v>
      </c>
      <c r="I19" s="4">
        <v>125</v>
      </c>
      <c r="J19" s="4">
        <v>73</v>
      </c>
      <c r="K19" s="4">
        <v>199</v>
      </c>
      <c r="L19" s="2">
        <v>84065</v>
      </c>
      <c r="M19" s="4">
        <v>5</v>
      </c>
      <c r="N19" s="4">
        <v>132</v>
      </c>
      <c r="O19" s="4">
        <v>75</v>
      </c>
      <c r="P19" s="4">
        <v>212</v>
      </c>
      <c r="Q19" s="2">
        <v>87008</v>
      </c>
      <c r="R19" s="4">
        <v>6</v>
      </c>
      <c r="S19" s="4">
        <v>141</v>
      </c>
      <c r="T19" s="4">
        <v>84</v>
      </c>
      <c r="U19" s="4">
        <v>231</v>
      </c>
      <c r="V19" s="2">
        <v>90884</v>
      </c>
      <c r="W19" s="4">
        <v>7</v>
      </c>
      <c r="X19" s="4">
        <v>128</v>
      </c>
      <c r="Y19" s="4">
        <v>84</v>
      </c>
      <c r="Z19" s="4">
        <v>219</v>
      </c>
      <c r="AA19" s="2">
        <v>97625</v>
      </c>
      <c r="AB19" s="4">
        <v>8</v>
      </c>
      <c r="AC19" s="4">
        <v>128</v>
      </c>
      <c r="AD19" s="4">
        <v>54</v>
      </c>
      <c r="AE19" s="4">
        <v>190</v>
      </c>
      <c r="AF19" s="2">
        <v>102516</v>
      </c>
      <c r="AG19" s="12">
        <f t="shared" si="0"/>
        <v>0.87408221367564065</v>
      </c>
      <c r="AH19" s="12">
        <f t="shared" si="1"/>
        <v>15.983217621497428</v>
      </c>
      <c r="AI19" s="12">
        <f t="shared" si="2"/>
        <v>8.8656910244243541</v>
      </c>
      <c r="AJ19" s="12">
        <f t="shared" si="3"/>
        <v>25.722990859597424</v>
      </c>
      <c r="AL19" s="12">
        <f t="shared" si="4"/>
        <v>0.11895557009456968</v>
      </c>
      <c r="AM19" s="12">
        <f t="shared" si="5"/>
        <v>14.86944626182121</v>
      </c>
      <c r="AN19" s="12">
        <f t="shared" si="6"/>
        <v>8.6837566169035867</v>
      </c>
      <c r="AO19" s="12">
        <f t="shared" si="7"/>
        <v>23.672158448819367</v>
      </c>
      <c r="AQ19" s="12">
        <f t="shared" si="8"/>
        <v>0.57465980139757267</v>
      </c>
      <c r="AR19" s="12">
        <f t="shared" si="9"/>
        <v>15.171018756895917</v>
      </c>
      <c r="AS19" s="12">
        <f t="shared" si="10"/>
        <v>8.6198970209635899</v>
      </c>
      <c r="AT19" s="12">
        <f t="shared" si="11"/>
        <v>24.365575579257079</v>
      </c>
      <c r="AV19" s="12">
        <f t="shared" si="12"/>
        <v>0.66018221029004009</v>
      </c>
      <c r="AW19" s="12">
        <f t="shared" si="13"/>
        <v>15.514281941815941</v>
      </c>
      <c r="AX19" s="12">
        <f t="shared" si="14"/>
        <v>9.2425509440605609</v>
      </c>
      <c r="AY19" s="12">
        <f t="shared" si="15"/>
        <v>25.417015096166544</v>
      </c>
      <c r="BA19" s="12">
        <f t="shared" si="16"/>
        <v>0.71702944942381552</v>
      </c>
      <c r="BB19" s="12">
        <f t="shared" si="17"/>
        <v>13.111395646606915</v>
      </c>
      <c r="BC19" s="12">
        <f t="shared" si="18"/>
        <v>8.6043533930857876</v>
      </c>
      <c r="BD19" s="12">
        <f t="shared" si="19"/>
        <v>22.432778489116515</v>
      </c>
      <c r="BF19" s="12">
        <f t="shared" si="20"/>
        <v>0.78036599165008391</v>
      </c>
      <c r="BG19" s="12">
        <f t="shared" si="21"/>
        <v>12.485855866401343</v>
      </c>
      <c r="BH19" s="12">
        <f t="shared" si="22"/>
        <v>5.2674704436380662</v>
      </c>
      <c r="BI19" s="12">
        <f t="shared" si="23"/>
        <v>18.533692301689495</v>
      </c>
    </row>
    <row r="20" spans="1:61" x14ac:dyDescent="0.45">
      <c r="A20" s="10">
        <v>15</v>
      </c>
      <c r="B20" s="3" t="s">
        <v>18</v>
      </c>
      <c r="C20" s="4">
        <v>5</v>
      </c>
      <c r="D20" s="4">
        <v>390</v>
      </c>
      <c r="E20" s="4">
        <v>157</v>
      </c>
      <c r="F20" s="4">
        <v>552</v>
      </c>
      <c r="G20" s="2">
        <v>267892</v>
      </c>
      <c r="H20" s="4">
        <v>8</v>
      </c>
      <c r="I20" s="4">
        <v>324</v>
      </c>
      <c r="J20" s="4">
        <v>163</v>
      </c>
      <c r="K20" s="4">
        <v>495</v>
      </c>
      <c r="L20" s="2">
        <v>275116</v>
      </c>
      <c r="M20" s="4">
        <v>4</v>
      </c>
      <c r="N20" s="4">
        <v>380</v>
      </c>
      <c r="O20" s="4">
        <v>159</v>
      </c>
      <c r="P20" s="4">
        <v>543</v>
      </c>
      <c r="Q20" s="2">
        <v>283415</v>
      </c>
      <c r="R20" s="4">
        <v>5</v>
      </c>
      <c r="S20" s="4">
        <v>465</v>
      </c>
      <c r="T20" s="4">
        <v>134</v>
      </c>
      <c r="U20" s="4">
        <v>604</v>
      </c>
      <c r="V20" s="2">
        <v>292211</v>
      </c>
      <c r="W20" s="4">
        <v>10</v>
      </c>
      <c r="X20" s="4">
        <v>438</v>
      </c>
      <c r="Y20" s="4">
        <v>174</v>
      </c>
      <c r="Z20" s="4">
        <v>622</v>
      </c>
      <c r="AA20" s="2">
        <v>313521</v>
      </c>
      <c r="AB20" s="4">
        <v>10</v>
      </c>
      <c r="AC20" s="4">
        <v>334</v>
      </c>
      <c r="AD20" s="4">
        <v>140</v>
      </c>
      <c r="AE20" s="4">
        <v>484</v>
      </c>
      <c r="AF20" s="2">
        <v>327380</v>
      </c>
      <c r="AG20" s="12">
        <f t="shared" si="0"/>
        <v>0.18664237827184091</v>
      </c>
      <c r="AH20" s="12">
        <f t="shared" si="1"/>
        <v>14.55810550520359</v>
      </c>
      <c r="AI20" s="12">
        <f t="shared" si="2"/>
        <v>5.8605706777358044</v>
      </c>
      <c r="AJ20" s="12">
        <f t="shared" si="3"/>
        <v>20.605318561211238</v>
      </c>
      <c r="AL20" s="12">
        <f t="shared" si="4"/>
        <v>0.29078643190508729</v>
      </c>
      <c r="AM20" s="12">
        <f t="shared" si="5"/>
        <v>11.776850492156035</v>
      </c>
      <c r="AN20" s="12">
        <f t="shared" si="6"/>
        <v>5.9247735500661536</v>
      </c>
      <c r="AO20" s="12">
        <f t="shared" si="7"/>
        <v>17.992410474127276</v>
      </c>
      <c r="AQ20" s="12">
        <f t="shared" si="8"/>
        <v>0.14113579027221565</v>
      </c>
      <c r="AR20" s="12">
        <f t="shared" si="9"/>
        <v>13.407900075860487</v>
      </c>
      <c r="AS20" s="12">
        <f t="shared" si="10"/>
        <v>5.6101476633205722</v>
      </c>
      <c r="AT20" s="12">
        <f t="shared" si="11"/>
        <v>19.159183529453273</v>
      </c>
      <c r="AV20" s="12">
        <f t="shared" si="12"/>
        <v>0.17110923271197867</v>
      </c>
      <c r="AW20" s="12">
        <f t="shared" si="13"/>
        <v>15.913158642214018</v>
      </c>
      <c r="AX20" s="12">
        <f t="shared" si="14"/>
        <v>4.5857274366810286</v>
      </c>
      <c r="AY20" s="12">
        <f t="shared" si="15"/>
        <v>20.669995311607025</v>
      </c>
      <c r="BA20" s="12">
        <f t="shared" si="16"/>
        <v>0.31895790074668046</v>
      </c>
      <c r="BB20" s="12">
        <f t="shared" si="17"/>
        <v>13.970356052704602</v>
      </c>
      <c r="BC20" s="12">
        <f t="shared" si="18"/>
        <v>5.5498674729922399</v>
      </c>
      <c r="BD20" s="12">
        <f t="shared" si="19"/>
        <v>19.839181426443524</v>
      </c>
      <c r="BF20" s="12">
        <f t="shared" si="20"/>
        <v>0.30545543405217179</v>
      </c>
      <c r="BG20" s="12">
        <f t="shared" si="21"/>
        <v>10.202211497342539</v>
      </c>
      <c r="BH20" s="12">
        <f t="shared" si="22"/>
        <v>4.2763760767304051</v>
      </c>
      <c r="BI20" s="12">
        <f t="shared" si="23"/>
        <v>14.784043008125114</v>
      </c>
    </row>
    <row r="21" spans="1:61" x14ac:dyDescent="0.45">
      <c r="A21" s="10">
        <v>16</v>
      </c>
      <c r="B21" s="3" t="s">
        <v>19</v>
      </c>
      <c r="C21" s="4">
        <v>2</v>
      </c>
      <c r="D21" s="4">
        <v>12</v>
      </c>
      <c r="E21" s="4">
        <v>11</v>
      </c>
      <c r="F21" s="4">
        <v>25</v>
      </c>
      <c r="G21" s="2">
        <v>12582</v>
      </c>
      <c r="H21" s="4">
        <v>3</v>
      </c>
      <c r="I21" s="4">
        <v>14</v>
      </c>
      <c r="J21" s="4">
        <v>11</v>
      </c>
      <c r="K21" s="4">
        <v>28</v>
      </c>
      <c r="L21" s="2">
        <v>12602</v>
      </c>
      <c r="M21" s="4">
        <v>2</v>
      </c>
      <c r="N21" s="4">
        <v>14</v>
      </c>
      <c r="O21" s="4">
        <v>12</v>
      </c>
      <c r="P21" s="4">
        <v>28</v>
      </c>
      <c r="Q21" s="2">
        <v>12606</v>
      </c>
      <c r="R21" s="4"/>
      <c r="S21" s="4">
        <v>15</v>
      </c>
      <c r="T21" s="4">
        <v>6</v>
      </c>
      <c r="U21" s="4">
        <v>21</v>
      </c>
      <c r="V21" s="2">
        <v>12575</v>
      </c>
      <c r="W21" s="4">
        <v>2</v>
      </c>
      <c r="X21" s="4">
        <v>16</v>
      </c>
      <c r="Y21" s="4">
        <v>8</v>
      </c>
      <c r="Z21" s="4">
        <v>26</v>
      </c>
      <c r="AA21" s="2">
        <v>13012</v>
      </c>
      <c r="AB21" s="4">
        <v>4</v>
      </c>
      <c r="AC21" s="4">
        <v>16</v>
      </c>
      <c r="AD21" s="4">
        <v>10</v>
      </c>
      <c r="AE21" s="4">
        <v>30</v>
      </c>
      <c r="AF21" s="2">
        <v>13073</v>
      </c>
      <c r="AG21" s="12">
        <f t="shared" si="0"/>
        <v>1.5895724050230489</v>
      </c>
      <c r="AH21" s="12">
        <f t="shared" si="1"/>
        <v>9.5374344301382923</v>
      </c>
      <c r="AI21" s="12">
        <f t="shared" si="2"/>
        <v>8.7426482276267681</v>
      </c>
      <c r="AJ21" s="12">
        <f t="shared" si="3"/>
        <v>19.869655062788109</v>
      </c>
      <c r="AL21" s="12">
        <f t="shared" si="4"/>
        <v>2.3805745119822252</v>
      </c>
      <c r="AM21" s="12">
        <f t="shared" si="5"/>
        <v>11.109347722583717</v>
      </c>
      <c r="AN21" s="12">
        <f t="shared" si="6"/>
        <v>8.7287732106014921</v>
      </c>
      <c r="AO21" s="12">
        <f t="shared" si="7"/>
        <v>22.218695445167434</v>
      </c>
      <c r="AQ21" s="12">
        <f t="shared" si="8"/>
        <v>1.5865460891638903</v>
      </c>
      <c r="AR21" s="12">
        <f t="shared" si="9"/>
        <v>11.105822624147232</v>
      </c>
      <c r="AS21" s="12">
        <f t="shared" si="10"/>
        <v>9.5192765349833408</v>
      </c>
      <c r="AT21" s="12">
        <f t="shared" si="11"/>
        <v>22.211645248294463</v>
      </c>
      <c r="AV21" s="12">
        <f t="shared" si="12"/>
        <v>0</v>
      </c>
      <c r="AW21" s="12">
        <f t="shared" si="13"/>
        <v>11.928429423459246</v>
      </c>
      <c r="AX21" s="12">
        <f t="shared" si="14"/>
        <v>4.7713717693836983</v>
      </c>
      <c r="AY21" s="12">
        <f t="shared" si="15"/>
        <v>16.699801192842941</v>
      </c>
      <c r="BA21" s="12">
        <f t="shared" si="16"/>
        <v>1.5370427297878879</v>
      </c>
      <c r="BB21" s="12">
        <f t="shared" si="17"/>
        <v>12.296341838303103</v>
      </c>
      <c r="BC21" s="12">
        <f t="shared" si="18"/>
        <v>6.1481709191515517</v>
      </c>
      <c r="BD21" s="12">
        <f t="shared" si="19"/>
        <v>19.981555487242545</v>
      </c>
      <c r="BF21" s="12">
        <f t="shared" si="20"/>
        <v>3.0597414518473189</v>
      </c>
      <c r="BG21" s="12">
        <f t="shared" si="21"/>
        <v>12.238965807389276</v>
      </c>
      <c r="BH21" s="12">
        <f t="shared" si="22"/>
        <v>7.6493536296182976</v>
      </c>
      <c r="BI21" s="12">
        <f t="shared" si="23"/>
        <v>22.94806088885489</v>
      </c>
    </row>
    <row r="22" spans="1:61" x14ac:dyDescent="0.45">
      <c r="A22" s="10">
        <v>17</v>
      </c>
      <c r="B22" s="3" t="s">
        <v>20</v>
      </c>
      <c r="C22" s="4">
        <v>3</v>
      </c>
      <c r="D22" s="4">
        <v>44</v>
      </c>
      <c r="E22" s="4">
        <v>20</v>
      </c>
      <c r="F22" s="4">
        <v>67</v>
      </c>
      <c r="G22" s="2">
        <v>20735</v>
      </c>
      <c r="H22" s="4"/>
      <c r="I22" s="4">
        <v>40</v>
      </c>
      <c r="J22" s="4">
        <v>34</v>
      </c>
      <c r="K22" s="4">
        <v>74</v>
      </c>
      <c r="L22" s="2">
        <v>20694</v>
      </c>
      <c r="M22" s="4">
        <v>3</v>
      </c>
      <c r="N22" s="4">
        <v>60</v>
      </c>
      <c r="O22" s="4">
        <v>33</v>
      </c>
      <c r="P22" s="4">
        <v>96</v>
      </c>
      <c r="Q22" s="2">
        <v>20501</v>
      </c>
      <c r="R22" s="4">
        <v>4</v>
      </c>
      <c r="S22" s="4">
        <v>55</v>
      </c>
      <c r="T22" s="4">
        <v>33</v>
      </c>
      <c r="U22" s="4">
        <v>92</v>
      </c>
      <c r="V22" s="2">
        <v>20255</v>
      </c>
      <c r="W22" s="4">
        <v>3</v>
      </c>
      <c r="X22" s="4">
        <v>73</v>
      </c>
      <c r="Y22" s="4">
        <v>23</v>
      </c>
      <c r="Z22" s="4">
        <v>99</v>
      </c>
      <c r="AA22" s="2">
        <v>21359</v>
      </c>
      <c r="AB22" s="4">
        <v>4</v>
      </c>
      <c r="AC22" s="4">
        <v>66</v>
      </c>
      <c r="AD22" s="4">
        <v>36</v>
      </c>
      <c r="AE22" s="4">
        <v>106</v>
      </c>
      <c r="AF22" s="2">
        <v>21436</v>
      </c>
      <c r="AG22" s="12">
        <f t="shared" si="0"/>
        <v>1.4468290330359295</v>
      </c>
      <c r="AH22" s="12">
        <f t="shared" si="1"/>
        <v>21.220159151193631</v>
      </c>
      <c r="AI22" s="12">
        <f t="shared" si="2"/>
        <v>9.6455268869061968</v>
      </c>
      <c r="AJ22" s="12">
        <f t="shared" si="3"/>
        <v>32.312515071135763</v>
      </c>
      <c r="AL22" s="12">
        <f t="shared" si="4"/>
        <v>0</v>
      </c>
      <c r="AM22" s="12">
        <f t="shared" si="5"/>
        <v>19.329274185754326</v>
      </c>
      <c r="AN22" s="12">
        <f t="shared" si="6"/>
        <v>16.429883057891178</v>
      </c>
      <c r="AO22" s="12">
        <f t="shared" si="7"/>
        <v>35.759157243645497</v>
      </c>
      <c r="AQ22" s="12">
        <f t="shared" si="8"/>
        <v>1.463343251548705</v>
      </c>
      <c r="AR22" s="12">
        <f t="shared" si="9"/>
        <v>29.266865030974099</v>
      </c>
      <c r="AS22" s="12">
        <f t="shared" si="10"/>
        <v>16.096775767035755</v>
      </c>
      <c r="AT22" s="12">
        <f t="shared" si="11"/>
        <v>46.826984049558561</v>
      </c>
      <c r="AV22" s="12">
        <f t="shared" si="12"/>
        <v>1.9748210318439892</v>
      </c>
      <c r="AW22" s="12">
        <f t="shared" si="13"/>
        <v>27.153789187854851</v>
      </c>
      <c r="AX22" s="12">
        <f t="shared" si="14"/>
        <v>16.29227351271291</v>
      </c>
      <c r="AY22" s="12">
        <f t="shared" si="15"/>
        <v>45.420883732411745</v>
      </c>
      <c r="BA22" s="12">
        <f t="shared" si="16"/>
        <v>1.4045601385832669</v>
      </c>
      <c r="BB22" s="12">
        <f t="shared" si="17"/>
        <v>34.177630038859498</v>
      </c>
      <c r="BC22" s="12">
        <f t="shared" si="18"/>
        <v>10.768294395805047</v>
      </c>
      <c r="BD22" s="12">
        <f t="shared" si="19"/>
        <v>46.350484573247812</v>
      </c>
      <c r="BF22" s="12">
        <f t="shared" si="20"/>
        <v>1.866019779809666</v>
      </c>
      <c r="BG22" s="12">
        <f t="shared" si="21"/>
        <v>30.789326366859488</v>
      </c>
      <c r="BH22" s="12">
        <f t="shared" si="22"/>
        <v>16.794178018286996</v>
      </c>
      <c r="BI22" s="12">
        <f t="shared" si="23"/>
        <v>49.449524164956145</v>
      </c>
    </row>
    <row r="23" spans="1:61" x14ac:dyDescent="0.45">
      <c r="A23" s="10">
        <v>18</v>
      </c>
      <c r="B23" s="3" t="s">
        <v>21</v>
      </c>
      <c r="C23" s="4"/>
      <c r="D23" s="4">
        <v>20</v>
      </c>
      <c r="E23" s="4">
        <v>20</v>
      </c>
      <c r="F23" s="4">
        <v>40</v>
      </c>
      <c r="G23" s="2">
        <v>16387</v>
      </c>
      <c r="H23" s="4">
        <v>6</v>
      </c>
      <c r="I23" s="4">
        <v>19</v>
      </c>
      <c r="J23" s="4">
        <v>22</v>
      </c>
      <c r="K23" s="4">
        <v>47</v>
      </c>
      <c r="L23" s="2">
        <v>16137</v>
      </c>
      <c r="M23" s="4">
        <v>6</v>
      </c>
      <c r="N23" s="4">
        <v>21</v>
      </c>
      <c r="O23" s="4">
        <v>22</v>
      </c>
      <c r="P23" s="4">
        <v>49</v>
      </c>
      <c r="Q23" s="2">
        <v>15996</v>
      </c>
      <c r="R23" s="4">
        <v>4</v>
      </c>
      <c r="S23" s="4">
        <v>23</v>
      </c>
      <c r="T23" s="4">
        <v>18</v>
      </c>
      <c r="U23" s="4">
        <v>45</v>
      </c>
      <c r="V23" s="2">
        <v>15671</v>
      </c>
      <c r="W23" s="4">
        <v>2</v>
      </c>
      <c r="X23" s="4">
        <v>33</v>
      </c>
      <c r="Y23" s="4">
        <v>22</v>
      </c>
      <c r="Z23" s="4">
        <v>57</v>
      </c>
      <c r="AA23" s="2">
        <v>16133</v>
      </c>
      <c r="AB23" s="4">
        <v>0</v>
      </c>
      <c r="AC23" s="4">
        <v>30</v>
      </c>
      <c r="AD23" s="4">
        <v>16</v>
      </c>
      <c r="AE23" s="4">
        <v>46</v>
      </c>
      <c r="AF23" s="2">
        <v>16086</v>
      </c>
      <c r="AG23" s="12">
        <f t="shared" si="0"/>
        <v>0</v>
      </c>
      <c r="AH23" s="12">
        <f t="shared" si="1"/>
        <v>12.204796485018612</v>
      </c>
      <c r="AI23" s="12">
        <f t="shared" si="2"/>
        <v>12.204796485018612</v>
      </c>
      <c r="AJ23" s="12">
        <f t="shared" si="3"/>
        <v>24.409592970037224</v>
      </c>
      <c r="AL23" s="12">
        <f t="shared" si="4"/>
        <v>3.7181632273656811</v>
      </c>
      <c r="AM23" s="12">
        <f t="shared" si="5"/>
        <v>11.774183553324656</v>
      </c>
      <c r="AN23" s="12">
        <f t="shared" si="6"/>
        <v>13.633265167007499</v>
      </c>
      <c r="AO23" s="12">
        <f t="shared" si="7"/>
        <v>29.125611947697838</v>
      </c>
      <c r="AQ23" s="12">
        <f t="shared" si="8"/>
        <v>3.7509377344336086</v>
      </c>
      <c r="AR23" s="12">
        <f t="shared" si="9"/>
        <v>13.12828207051763</v>
      </c>
      <c r="AS23" s="12">
        <f t="shared" si="10"/>
        <v>13.753438359589898</v>
      </c>
      <c r="AT23" s="12">
        <f t="shared" si="11"/>
        <v>30.632658164541134</v>
      </c>
      <c r="AV23" s="12">
        <f t="shared" si="12"/>
        <v>2.5524854827388173</v>
      </c>
      <c r="AW23" s="12">
        <f t="shared" si="13"/>
        <v>14.676791525748197</v>
      </c>
      <c r="AX23" s="12">
        <f t="shared" si="14"/>
        <v>11.486184672324677</v>
      </c>
      <c r="AY23" s="12">
        <f t="shared" si="15"/>
        <v>28.715461680811693</v>
      </c>
      <c r="BA23" s="12">
        <f t="shared" si="16"/>
        <v>1.2396950350213849</v>
      </c>
      <c r="BB23" s="12">
        <f t="shared" si="17"/>
        <v>20.454968077852847</v>
      </c>
      <c r="BC23" s="12">
        <f t="shared" si="18"/>
        <v>13.636645385235232</v>
      </c>
      <c r="BD23" s="12">
        <f t="shared" si="19"/>
        <v>35.331308498109465</v>
      </c>
      <c r="BF23" s="12">
        <f t="shared" si="20"/>
        <v>0</v>
      </c>
      <c r="BG23" s="12">
        <f t="shared" si="21"/>
        <v>18.649757553151808</v>
      </c>
      <c r="BH23" s="12">
        <f t="shared" si="22"/>
        <v>9.9465373616809636</v>
      </c>
      <c r="BI23" s="12">
        <f t="shared" si="23"/>
        <v>28.596294914832775</v>
      </c>
    </row>
    <row r="24" spans="1:61" x14ac:dyDescent="0.45">
      <c r="A24" s="10">
        <v>19</v>
      </c>
      <c r="B24" s="3" t="s">
        <v>22</v>
      </c>
      <c r="C24" s="4">
        <v>3</v>
      </c>
      <c r="D24" s="4">
        <v>228</v>
      </c>
      <c r="E24" s="4">
        <v>98</v>
      </c>
      <c r="F24" s="4">
        <v>329</v>
      </c>
      <c r="G24" s="2">
        <v>144086</v>
      </c>
      <c r="H24" s="4">
        <v>2</v>
      </c>
      <c r="I24" s="4">
        <v>266</v>
      </c>
      <c r="J24" s="4">
        <v>105</v>
      </c>
      <c r="K24" s="4">
        <v>373</v>
      </c>
      <c r="L24" s="2">
        <v>146797</v>
      </c>
      <c r="M24" s="4">
        <v>1</v>
      </c>
      <c r="N24" s="4">
        <v>266</v>
      </c>
      <c r="O24" s="4">
        <v>90</v>
      </c>
      <c r="P24" s="4">
        <v>357</v>
      </c>
      <c r="Q24" s="2">
        <v>148728</v>
      </c>
      <c r="R24" s="4">
        <v>3</v>
      </c>
      <c r="S24" s="4">
        <v>284</v>
      </c>
      <c r="T24" s="4">
        <v>98</v>
      </c>
      <c r="U24" s="4">
        <v>385</v>
      </c>
      <c r="V24" s="2">
        <v>150881</v>
      </c>
      <c r="W24" s="4">
        <v>2</v>
      </c>
      <c r="X24" s="4">
        <v>272</v>
      </c>
      <c r="Y24" s="4">
        <v>76</v>
      </c>
      <c r="Z24" s="4">
        <v>350</v>
      </c>
      <c r="AA24" s="2">
        <v>155022</v>
      </c>
      <c r="AB24" s="4">
        <v>2</v>
      </c>
      <c r="AC24" s="4">
        <v>230</v>
      </c>
      <c r="AD24" s="4">
        <v>58</v>
      </c>
      <c r="AE24" s="4">
        <v>290</v>
      </c>
      <c r="AF24" s="2">
        <v>158553</v>
      </c>
      <c r="AG24" s="12">
        <f t="shared" si="0"/>
        <v>0.20820898629984871</v>
      </c>
      <c r="AH24" s="12">
        <f t="shared" si="1"/>
        <v>15.823882958788502</v>
      </c>
      <c r="AI24" s="12">
        <f t="shared" si="2"/>
        <v>6.8014935524617242</v>
      </c>
      <c r="AJ24" s="12">
        <f t="shared" si="3"/>
        <v>22.833585497550072</v>
      </c>
      <c r="AL24" s="12">
        <f t="shared" si="4"/>
        <v>0.13624256626497816</v>
      </c>
      <c r="AM24" s="12">
        <f t="shared" si="5"/>
        <v>18.120261313242096</v>
      </c>
      <c r="AN24" s="12">
        <f t="shared" si="6"/>
        <v>7.1527347289113541</v>
      </c>
      <c r="AO24" s="12">
        <f t="shared" si="7"/>
        <v>25.409238608418427</v>
      </c>
      <c r="AQ24" s="12">
        <f t="shared" si="8"/>
        <v>6.7236835027701572E-2</v>
      </c>
      <c r="AR24" s="12">
        <f t="shared" si="9"/>
        <v>17.884998117368621</v>
      </c>
      <c r="AS24" s="12">
        <f t="shared" si="10"/>
        <v>6.0513151524931423</v>
      </c>
      <c r="AT24" s="12">
        <f t="shared" si="11"/>
        <v>24.003550104889463</v>
      </c>
      <c r="AV24" s="12">
        <f t="shared" si="12"/>
        <v>0.19883219225747445</v>
      </c>
      <c r="AW24" s="12">
        <f t="shared" si="13"/>
        <v>18.822780867040912</v>
      </c>
      <c r="AX24" s="12">
        <f t="shared" si="14"/>
        <v>6.4951849470774974</v>
      </c>
      <c r="AY24" s="12">
        <f t="shared" si="15"/>
        <v>25.516798006375886</v>
      </c>
      <c r="BA24" s="12">
        <f t="shared" si="16"/>
        <v>0.12901394640760666</v>
      </c>
      <c r="BB24" s="12">
        <f t="shared" si="17"/>
        <v>17.545896711434509</v>
      </c>
      <c r="BC24" s="12">
        <f t="shared" si="18"/>
        <v>4.9025299634890533</v>
      </c>
      <c r="BD24" s="12">
        <f t="shared" si="19"/>
        <v>22.577440621331167</v>
      </c>
      <c r="BF24" s="12">
        <f t="shared" si="20"/>
        <v>0.1261407857309543</v>
      </c>
      <c r="BG24" s="12">
        <f t="shared" si="21"/>
        <v>14.506190359059746</v>
      </c>
      <c r="BH24" s="12">
        <f t="shared" si="22"/>
        <v>3.6580827861976752</v>
      </c>
      <c r="BI24" s="12">
        <f t="shared" si="23"/>
        <v>18.290413930988375</v>
      </c>
    </row>
    <row r="25" spans="1:61" x14ac:dyDescent="0.45">
      <c r="A25" s="10">
        <v>20</v>
      </c>
      <c r="B25" s="3" t="s">
        <v>23</v>
      </c>
      <c r="C25" s="4">
        <v>7</v>
      </c>
      <c r="D25" s="4">
        <v>69</v>
      </c>
      <c r="E25" s="4">
        <v>74</v>
      </c>
      <c r="F25" s="4">
        <v>150</v>
      </c>
      <c r="G25" s="2">
        <v>43154</v>
      </c>
      <c r="H25" s="4">
        <v>3</v>
      </c>
      <c r="I25" s="4">
        <v>80</v>
      </c>
      <c r="J25" s="4">
        <v>47</v>
      </c>
      <c r="K25" s="4">
        <v>130</v>
      </c>
      <c r="L25" s="2">
        <v>43413</v>
      </c>
      <c r="M25" s="4">
        <v>5</v>
      </c>
      <c r="N25" s="4">
        <v>90</v>
      </c>
      <c r="O25" s="4">
        <v>53</v>
      </c>
      <c r="P25" s="4">
        <v>148</v>
      </c>
      <c r="Q25" s="2">
        <v>43772</v>
      </c>
      <c r="R25" s="4">
        <v>7</v>
      </c>
      <c r="S25" s="4">
        <v>106</v>
      </c>
      <c r="T25" s="4">
        <v>50</v>
      </c>
      <c r="U25" s="4">
        <v>163</v>
      </c>
      <c r="V25" s="2">
        <v>43995</v>
      </c>
      <c r="W25" s="4">
        <v>4</v>
      </c>
      <c r="X25" s="4">
        <v>90</v>
      </c>
      <c r="Y25" s="4">
        <v>45</v>
      </c>
      <c r="Z25" s="4">
        <v>139</v>
      </c>
      <c r="AA25" s="2">
        <v>45426</v>
      </c>
      <c r="AB25" s="4">
        <v>6</v>
      </c>
      <c r="AC25" s="4">
        <v>80</v>
      </c>
      <c r="AD25" s="4">
        <v>44</v>
      </c>
      <c r="AE25" s="4">
        <v>130</v>
      </c>
      <c r="AF25" s="2">
        <v>45960</v>
      </c>
      <c r="AG25" s="12">
        <f t="shared" si="0"/>
        <v>1.6220976039301107</v>
      </c>
      <c r="AH25" s="12">
        <f t="shared" si="1"/>
        <v>15.989247810168235</v>
      </c>
      <c r="AI25" s="12">
        <f t="shared" si="2"/>
        <v>17.147888955832599</v>
      </c>
      <c r="AJ25" s="12">
        <f t="shared" si="3"/>
        <v>34.759234369930944</v>
      </c>
      <c r="AL25" s="12">
        <f t="shared" si="4"/>
        <v>0.69103724690760826</v>
      </c>
      <c r="AM25" s="12">
        <f t="shared" si="5"/>
        <v>18.427659917536221</v>
      </c>
      <c r="AN25" s="12">
        <f t="shared" si="6"/>
        <v>10.826250201552529</v>
      </c>
      <c r="AO25" s="12">
        <f t="shared" si="7"/>
        <v>29.944947365996363</v>
      </c>
      <c r="AQ25" s="12">
        <f t="shared" si="8"/>
        <v>1.1422827378232661</v>
      </c>
      <c r="AR25" s="12">
        <f t="shared" si="9"/>
        <v>20.561089280818788</v>
      </c>
      <c r="AS25" s="12">
        <f t="shared" si="10"/>
        <v>12.108197020926619</v>
      </c>
      <c r="AT25" s="12">
        <f t="shared" si="11"/>
        <v>33.811569039568674</v>
      </c>
      <c r="AV25" s="12">
        <f t="shared" si="12"/>
        <v>1.5910898965791569</v>
      </c>
      <c r="AW25" s="12">
        <f t="shared" si="13"/>
        <v>24.093647005341516</v>
      </c>
      <c r="AX25" s="12">
        <f t="shared" si="14"/>
        <v>11.364927832708263</v>
      </c>
      <c r="AY25" s="12">
        <f t="shared" si="15"/>
        <v>37.049664734628934</v>
      </c>
      <c r="BA25" s="12">
        <f t="shared" si="16"/>
        <v>0.88055298727600939</v>
      </c>
      <c r="BB25" s="12">
        <f t="shared" si="17"/>
        <v>19.812442213710209</v>
      </c>
      <c r="BC25" s="12">
        <f t="shared" si="18"/>
        <v>9.9062211068551047</v>
      </c>
      <c r="BD25" s="12">
        <f t="shared" si="19"/>
        <v>30.599216307841324</v>
      </c>
      <c r="BF25" s="12">
        <f t="shared" si="20"/>
        <v>1.3054830287206265</v>
      </c>
      <c r="BG25" s="12">
        <f t="shared" si="21"/>
        <v>17.406440382941689</v>
      </c>
      <c r="BH25" s="12">
        <f t="shared" si="22"/>
        <v>9.5735422106179282</v>
      </c>
      <c r="BI25" s="12">
        <f t="shared" si="23"/>
        <v>28.285465622280245</v>
      </c>
    </row>
    <row r="26" spans="1:61" x14ac:dyDescent="0.45">
      <c r="A26" s="10">
        <v>21</v>
      </c>
      <c r="B26" s="3" t="s">
        <v>24</v>
      </c>
      <c r="C26" s="4">
        <v>3</v>
      </c>
      <c r="D26" s="4">
        <v>182</v>
      </c>
      <c r="E26" s="4">
        <v>96</v>
      </c>
      <c r="F26" s="4">
        <v>281</v>
      </c>
      <c r="G26" s="2">
        <v>131542</v>
      </c>
      <c r="H26" s="4"/>
      <c r="I26" s="4">
        <v>156</v>
      </c>
      <c r="J26" s="4">
        <v>83</v>
      </c>
      <c r="K26" s="4">
        <v>239</v>
      </c>
      <c r="L26" s="2">
        <v>133560</v>
      </c>
      <c r="M26" s="4">
        <v>6</v>
      </c>
      <c r="N26" s="4">
        <v>166</v>
      </c>
      <c r="O26" s="4">
        <v>81</v>
      </c>
      <c r="P26" s="4">
        <v>253</v>
      </c>
      <c r="Q26" s="2">
        <v>135243</v>
      </c>
      <c r="R26" s="4">
        <v>1</v>
      </c>
      <c r="S26" s="4">
        <v>187</v>
      </c>
      <c r="T26" s="4">
        <v>66</v>
      </c>
      <c r="U26" s="4">
        <v>254</v>
      </c>
      <c r="V26" s="2">
        <v>135971</v>
      </c>
      <c r="W26" s="4">
        <v>3</v>
      </c>
      <c r="X26" s="4">
        <v>161</v>
      </c>
      <c r="Y26" s="4">
        <v>73</v>
      </c>
      <c r="Z26" s="4">
        <v>237</v>
      </c>
      <c r="AA26" s="2">
        <v>139511</v>
      </c>
      <c r="AB26" s="4">
        <v>2</v>
      </c>
      <c r="AC26" s="4">
        <v>166</v>
      </c>
      <c r="AD26" s="4">
        <v>50</v>
      </c>
      <c r="AE26" s="4">
        <v>218</v>
      </c>
      <c r="AF26" s="2">
        <v>140708</v>
      </c>
      <c r="AG26" s="12">
        <f t="shared" si="0"/>
        <v>0.22806404038253941</v>
      </c>
      <c r="AH26" s="12">
        <f t="shared" si="1"/>
        <v>13.835885116540725</v>
      </c>
      <c r="AI26" s="12">
        <f t="shared" si="2"/>
        <v>7.2980492922412612</v>
      </c>
      <c r="AJ26" s="12">
        <f t="shared" si="3"/>
        <v>21.361998449164524</v>
      </c>
      <c r="AL26" s="12">
        <f t="shared" si="4"/>
        <v>0</v>
      </c>
      <c r="AM26" s="12">
        <f t="shared" si="5"/>
        <v>11.680143755615454</v>
      </c>
      <c r="AN26" s="12">
        <f t="shared" si="6"/>
        <v>6.2144354597184783</v>
      </c>
      <c r="AO26" s="12">
        <f t="shared" si="7"/>
        <v>17.89457921533393</v>
      </c>
      <c r="AQ26" s="12">
        <f t="shared" si="8"/>
        <v>0.44364588185710163</v>
      </c>
      <c r="AR26" s="12">
        <f t="shared" si="9"/>
        <v>12.274202731379813</v>
      </c>
      <c r="AS26" s="12">
        <f t="shared" si="10"/>
        <v>5.9892194050708722</v>
      </c>
      <c r="AT26" s="12">
        <f t="shared" si="11"/>
        <v>18.707068018307787</v>
      </c>
      <c r="AV26" s="12">
        <f t="shared" si="12"/>
        <v>7.3545094174493092E-2</v>
      </c>
      <c r="AW26" s="12">
        <f t="shared" si="13"/>
        <v>13.752932610630209</v>
      </c>
      <c r="AX26" s="12">
        <f t="shared" si="14"/>
        <v>4.8539762155165436</v>
      </c>
      <c r="AY26" s="12">
        <f t="shared" si="15"/>
        <v>18.680453920321245</v>
      </c>
      <c r="BA26" s="12">
        <f t="shared" si="16"/>
        <v>0.21503680713348766</v>
      </c>
      <c r="BB26" s="12">
        <f t="shared" si="17"/>
        <v>11.540308649497172</v>
      </c>
      <c r="BC26" s="12">
        <f t="shared" si="18"/>
        <v>5.2325623069148666</v>
      </c>
      <c r="BD26" s="12">
        <f t="shared" si="19"/>
        <v>16.987907763545525</v>
      </c>
      <c r="BF26" s="12">
        <f t="shared" si="20"/>
        <v>0.14213832902180401</v>
      </c>
      <c r="BG26" s="12">
        <f t="shared" si="21"/>
        <v>11.797481308809735</v>
      </c>
      <c r="BH26" s="12">
        <f t="shared" si="22"/>
        <v>3.5534582255451004</v>
      </c>
      <c r="BI26" s="12">
        <f t="shared" si="23"/>
        <v>15.493077863376637</v>
      </c>
    </row>
    <row r="27" spans="1:61" x14ac:dyDescent="0.45">
      <c r="A27" s="10">
        <v>22</v>
      </c>
      <c r="B27" s="3" t="s">
        <v>25</v>
      </c>
      <c r="C27" s="4">
        <v>2</v>
      </c>
      <c r="D27" s="4">
        <v>7</v>
      </c>
      <c r="E27" s="4">
        <v>15</v>
      </c>
      <c r="F27" s="4">
        <v>24</v>
      </c>
      <c r="G27" s="2">
        <v>10394</v>
      </c>
      <c r="H27" s="4">
        <v>2</v>
      </c>
      <c r="I27" s="4">
        <v>17</v>
      </c>
      <c r="J27" s="4">
        <v>12</v>
      </c>
      <c r="K27" s="4">
        <v>31</v>
      </c>
      <c r="L27" s="2">
        <v>10326</v>
      </c>
      <c r="M27" s="4">
        <v>2</v>
      </c>
      <c r="N27" s="4">
        <v>18</v>
      </c>
      <c r="O27" s="4">
        <v>15</v>
      </c>
      <c r="P27" s="4">
        <v>35</v>
      </c>
      <c r="Q27" s="2">
        <v>10145</v>
      </c>
      <c r="R27" s="4"/>
      <c r="S27" s="4">
        <v>15</v>
      </c>
      <c r="T27" s="4">
        <v>12</v>
      </c>
      <c r="U27" s="4">
        <v>27</v>
      </c>
      <c r="V27" s="2">
        <v>10019</v>
      </c>
      <c r="W27" s="4"/>
      <c r="X27" s="4">
        <v>12</v>
      </c>
      <c r="Y27" s="4">
        <v>8</v>
      </c>
      <c r="Z27" s="4">
        <v>20</v>
      </c>
      <c r="AA27" s="2">
        <v>10563</v>
      </c>
      <c r="AB27" s="4">
        <v>0</v>
      </c>
      <c r="AC27" s="4">
        <v>12</v>
      </c>
      <c r="AD27" s="4">
        <v>10</v>
      </c>
      <c r="AE27" s="4">
        <v>22</v>
      </c>
      <c r="AF27" s="2">
        <v>10563</v>
      </c>
      <c r="AG27" s="12">
        <f t="shared" si="0"/>
        <v>1.9241870309794111</v>
      </c>
      <c r="AH27" s="12">
        <f t="shared" si="1"/>
        <v>6.7346546084279391</v>
      </c>
      <c r="AI27" s="12">
        <f t="shared" si="2"/>
        <v>14.431402732345584</v>
      </c>
      <c r="AJ27" s="12">
        <f t="shared" si="3"/>
        <v>23.090244371752934</v>
      </c>
      <c r="AL27" s="12">
        <f t="shared" si="4"/>
        <v>1.9368584156498161</v>
      </c>
      <c r="AM27" s="12">
        <f t="shared" si="5"/>
        <v>16.463296533023435</v>
      </c>
      <c r="AN27" s="12">
        <f t="shared" si="6"/>
        <v>11.621150493898895</v>
      </c>
      <c r="AO27" s="12">
        <f t="shared" si="7"/>
        <v>30.02130544257215</v>
      </c>
      <c r="AQ27" s="12">
        <f t="shared" si="8"/>
        <v>1.9714144898965007</v>
      </c>
      <c r="AR27" s="12">
        <f t="shared" si="9"/>
        <v>17.742730409068507</v>
      </c>
      <c r="AS27" s="12">
        <f t="shared" si="10"/>
        <v>14.785608674223756</v>
      </c>
      <c r="AT27" s="12">
        <f t="shared" si="11"/>
        <v>34.499753573188762</v>
      </c>
      <c r="AV27" s="12">
        <f t="shared" si="12"/>
        <v>0</v>
      </c>
      <c r="AW27" s="12">
        <f t="shared" si="13"/>
        <v>14.971554047310111</v>
      </c>
      <c r="AX27" s="12">
        <f t="shared" si="14"/>
        <v>11.977243237848089</v>
      </c>
      <c r="AY27" s="12">
        <f t="shared" si="15"/>
        <v>26.9487972851582</v>
      </c>
      <c r="BA27" s="12">
        <f t="shared" si="16"/>
        <v>0</v>
      </c>
      <c r="BB27" s="12">
        <f t="shared" si="17"/>
        <v>11.360408974723089</v>
      </c>
      <c r="BC27" s="12">
        <f t="shared" si="18"/>
        <v>7.5736059831487266</v>
      </c>
      <c r="BD27" s="12">
        <f t="shared" si="19"/>
        <v>18.934014957871817</v>
      </c>
      <c r="BF27" s="12">
        <f t="shared" si="20"/>
        <v>0</v>
      </c>
      <c r="BG27" s="12">
        <f t="shared" si="21"/>
        <v>11.360408974723089</v>
      </c>
      <c r="BH27" s="12">
        <f t="shared" si="22"/>
        <v>9.4670074789359084</v>
      </c>
      <c r="BI27" s="12">
        <f t="shared" si="23"/>
        <v>20.827416453659001</v>
      </c>
    </row>
    <row r="28" spans="1:61" x14ac:dyDescent="0.45">
      <c r="A28" s="10">
        <v>23</v>
      </c>
      <c r="B28" s="3" t="s">
        <v>26</v>
      </c>
      <c r="C28" s="4">
        <v>2</v>
      </c>
      <c r="D28" s="4">
        <v>228</v>
      </c>
      <c r="E28" s="4">
        <v>82</v>
      </c>
      <c r="F28" s="4">
        <v>312</v>
      </c>
      <c r="G28" s="2">
        <v>138810</v>
      </c>
      <c r="H28" s="4">
        <v>1</v>
      </c>
      <c r="I28" s="4">
        <v>209</v>
      </c>
      <c r="J28" s="4">
        <v>86</v>
      </c>
      <c r="K28" s="4">
        <v>296</v>
      </c>
      <c r="L28" s="2">
        <v>141519</v>
      </c>
      <c r="M28" s="4">
        <v>1</v>
      </c>
      <c r="N28" s="4">
        <v>216</v>
      </c>
      <c r="O28" s="4">
        <v>80</v>
      </c>
      <c r="P28" s="4">
        <v>297</v>
      </c>
      <c r="Q28" s="2">
        <v>144059</v>
      </c>
      <c r="R28" s="4">
        <v>1</v>
      </c>
      <c r="S28" s="4">
        <v>189</v>
      </c>
      <c r="T28" s="4">
        <v>88</v>
      </c>
      <c r="U28" s="4">
        <v>278</v>
      </c>
      <c r="V28" s="2">
        <v>146303</v>
      </c>
      <c r="W28" s="4">
        <v>4</v>
      </c>
      <c r="X28" s="4">
        <v>212</v>
      </c>
      <c r="Y28" s="4">
        <v>78</v>
      </c>
      <c r="Z28" s="4">
        <v>294</v>
      </c>
      <c r="AA28" s="2">
        <v>149012</v>
      </c>
      <c r="AB28" s="4">
        <v>0</v>
      </c>
      <c r="AC28" s="4">
        <v>214</v>
      </c>
      <c r="AD28" s="4">
        <v>60</v>
      </c>
      <c r="AE28" s="4">
        <v>274</v>
      </c>
      <c r="AF28" s="2">
        <v>151746</v>
      </c>
      <c r="AG28" s="12">
        <f t="shared" si="0"/>
        <v>0.14408183848425907</v>
      </c>
      <c r="AH28" s="12">
        <f t="shared" si="1"/>
        <v>16.425329587205532</v>
      </c>
      <c r="AI28" s="12">
        <f t="shared" si="2"/>
        <v>5.9073553778546213</v>
      </c>
      <c r="AJ28" s="12">
        <f t="shared" si="3"/>
        <v>22.476766803544415</v>
      </c>
      <c r="AL28" s="12">
        <f t="shared" si="4"/>
        <v>7.0661889922907881E-2</v>
      </c>
      <c r="AM28" s="12">
        <f t="shared" si="5"/>
        <v>14.768334993887745</v>
      </c>
      <c r="AN28" s="12">
        <f t="shared" si="6"/>
        <v>6.0769225333700776</v>
      </c>
      <c r="AO28" s="12">
        <f t="shared" si="7"/>
        <v>20.915919417180731</v>
      </c>
      <c r="AQ28" s="12">
        <f t="shared" si="8"/>
        <v>6.941600316536975E-2</v>
      </c>
      <c r="AR28" s="12">
        <f t="shared" si="9"/>
        <v>14.993856683719864</v>
      </c>
      <c r="AS28" s="12">
        <f t="shared" si="10"/>
        <v>5.5532802532295795</v>
      </c>
      <c r="AT28" s="12">
        <f t="shared" si="11"/>
        <v>20.616552940114811</v>
      </c>
      <c r="AV28" s="12">
        <f t="shared" si="12"/>
        <v>6.8351298332911842E-2</v>
      </c>
      <c r="AW28" s="12">
        <f t="shared" si="13"/>
        <v>12.918395384920336</v>
      </c>
      <c r="AX28" s="12">
        <f t="shared" si="14"/>
        <v>6.0149142532962419</v>
      </c>
      <c r="AY28" s="12">
        <f t="shared" si="15"/>
        <v>19.001660936549492</v>
      </c>
      <c r="BA28" s="12">
        <f t="shared" si="16"/>
        <v>0.2684347569323276</v>
      </c>
      <c r="BB28" s="12">
        <f t="shared" si="17"/>
        <v>14.227042117413362</v>
      </c>
      <c r="BC28" s="12">
        <f t="shared" si="18"/>
        <v>5.234477760180388</v>
      </c>
      <c r="BD28" s="12">
        <f t="shared" si="19"/>
        <v>19.729954634526077</v>
      </c>
      <c r="BF28" s="12">
        <f t="shared" si="20"/>
        <v>0</v>
      </c>
      <c r="BG28" s="12">
        <f t="shared" si="21"/>
        <v>14.102513410567658</v>
      </c>
      <c r="BH28" s="12">
        <f t="shared" si="22"/>
        <v>3.9539757225890635</v>
      </c>
      <c r="BI28" s="12">
        <f t="shared" si="23"/>
        <v>18.05648913315672</v>
      </c>
    </row>
    <row r="29" spans="1:61" x14ac:dyDescent="0.45">
      <c r="A29" s="10">
        <v>24</v>
      </c>
      <c r="B29" s="3" t="s">
        <v>27</v>
      </c>
      <c r="C29" s="4">
        <v>1</v>
      </c>
      <c r="D29" s="4">
        <v>29</v>
      </c>
      <c r="E29" s="4">
        <v>19</v>
      </c>
      <c r="F29" s="4">
        <v>49</v>
      </c>
      <c r="G29" s="2">
        <v>19777</v>
      </c>
      <c r="H29" s="4"/>
      <c r="I29" s="4">
        <v>28</v>
      </c>
      <c r="J29" s="4">
        <v>20</v>
      </c>
      <c r="K29" s="4">
        <v>48</v>
      </c>
      <c r="L29" s="2">
        <v>19521</v>
      </c>
      <c r="M29" s="4">
        <v>4</v>
      </c>
      <c r="N29" s="4">
        <v>26</v>
      </c>
      <c r="O29" s="4">
        <v>20</v>
      </c>
      <c r="P29" s="4">
        <v>50</v>
      </c>
      <c r="Q29" s="2">
        <v>19357</v>
      </c>
      <c r="R29" s="4">
        <v>4</v>
      </c>
      <c r="S29" s="4">
        <v>36</v>
      </c>
      <c r="T29" s="4">
        <v>20</v>
      </c>
      <c r="U29" s="4">
        <v>60</v>
      </c>
      <c r="V29" s="2">
        <v>19158</v>
      </c>
      <c r="W29" s="4">
        <v>3</v>
      </c>
      <c r="X29" s="4">
        <v>21</v>
      </c>
      <c r="Y29" s="4">
        <v>18</v>
      </c>
      <c r="Z29" s="4">
        <v>42</v>
      </c>
      <c r="AA29" s="2">
        <v>19726</v>
      </c>
      <c r="AB29" s="4">
        <v>2</v>
      </c>
      <c r="AC29" s="4">
        <v>30</v>
      </c>
      <c r="AD29" s="4">
        <v>4</v>
      </c>
      <c r="AE29" s="4">
        <v>36</v>
      </c>
      <c r="AF29" s="2">
        <v>19644</v>
      </c>
      <c r="AG29" s="12">
        <f t="shared" si="0"/>
        <v>0.50563786216311879</v>
      </c>
      <c r="AH29" s="12">
        <f t="shared" si="1"/>
        <v>14.663498002730444</v>
      </c>
      <c r="AI29" s="12">
        <f t="shared" si="2"/>
        <v>9.6071193810992561</v>
      </c>
      <c r="AJ29" s="12">
        <f t="shared" si="3"/>
        <v>24.776255245992822</v>
      </c>
      <c r="AL29" s="12">
        <f t="shared" si="4"/>
        <v>0</v>
      </c>
      <c r="AM29" s="12">
        <f t="shared" si="5"/>
        <v>14.343527483223195</v>
      </c>
      <c r="AN29" s="12">
        <f t="shared" si="6"/>
        <v>10.245376773730854</v>
      </c>
      <c r="AO29" s="12">
        <f t="shared" si="7"/>
        <v>24.588904256954049</v>
      </c>
      <c r="AQ29" s="12">
        <f t="shared" si="8"/>
        <v>2.0664359146561968</v>
      </c>
      <c r="AR29" s="12">
        <f t="shared" si="9"/>
        <v>13.43183344526528</v>
      </c>
      <c r="AS29" s="12">
        <f t="shared" si="10"/>
        <v>10.332179573280984</v>
      </c>
      <c r="AT29" s="12">
        <f t="shared" si="11"/>
        <v>25.830448933202458</v>
      </c>
      <c r="AV29" s="12">
        <f t="shared" si="12"/>
        <v>2.0879006159306819</v>
      </c>
      <c r="AW29" s="12">
        <f t="shared" si="13"/>
        <v>18.791105543376137</v>
      </c>
      <c r="AX29" s="12">
        <f t="shared" si="14"/>
        <v>10.439503079653408</v>
      </c>
      <c r="AY29" s="12">
        <f t="shared" si="15"/>
        <v>31.318509238960225</v>
      </c>
      <c r="BA29" s="12">
        <f t="shared" si="16"/>
        <v>1.5208354456047857</v>
      </c>
      <c r="BB29" s="12">
        <f t="shared" si="17"/>
        <v>10.645848119233499</v>
      </c>
      <c r="BC29" s="12">
        <f t="shared" si="18"/>
        <v>9.1250126736287136</v>
      </c>
      <c r="BD29" s="12">
        <f t="shared" si="19"/>
        <v>21.291696238466997</v>
      </c>
      <c r="BF29" s="12">
        <f t="shared" si="20"/>
        <v>1.0181225819588677</v>
      </c>
      <c r="BG29" s="12">
        <f t="shared" si="21"/>
        <v>15.271838729383019</v>
      </c>
      <c r="BH29" s="12">
        <f t="shared" si="22"/>
        <v>2.0362451639177355</v>
      </c>
      <c r="BI29" s="12">
        <f t="shared" si="23"/>
        <v>18.326206475259621</v>
      </c>
    </row>
    <row r="30" spans="1:61" x14ac:dyDescent="0.45">
      <c r="A30" s="10">
        <v>25</v>
      </c>
      <c r="B30" s="3" t="s">
        <v>28</v>
      </c>
      <c r="C30" s="4"/>
      <c r="D30" s="4">
        <v>32</v>
      </c>
      <c r="E30" s="4">
        <v>23</v>
      </c>
      <c r="F30" s="4">
        <v>55</v>
      </c>
      <c r="G30" s="2">
        <v>19426</v>
      </c>
      <c r="H30" s="4">
        <v>3</v>
      </c>
      <c r="I30" s="4">
        <v>21</v>
      </c>
      <c r="J30" s="4">
        <v>31</v>
      </c>
      <c r="K30" s="4">
        <v>55</v>
      </c>
      <c r="L30" s="2">
        <v>20151</v>
      </c>
      <c r="M30" s="4">
        <v>1</v>
      </c>
      <c r="N30" s="4">
        <v>25</v>
      </c>
      <c r="O30" s="4">
        <v>27</v>
      </c>
      <c r="P30" s="4">
        <v>53</v>
      </c>
      <c r="Q30" s="2">
        <v>20544</v>
      </c>
      <c r="R30" s="4">
        <v>4</v>
      </c>
      <c r="S30" s="4">
        <v>28</v>
      </c>
      <c r="T30" s="4">
        <v>27</v>
      </c>
      <c r="U30" s="4">
        <v>59</v>
      </c>
      <c r="V30" s="2">
        <v>20809</v>
      </c>
      <c r="W30" s="4">
        <v>1</v>
      </c>
      <c r="X30" s="4">
        <v>42</v>
      </c>
      <c r="Y30" s="4">
        <v>30</v>
      </c>
      <c r="Z30" s="4">
        <v>73</v>
      </c>
      <c r="AA30" s="2">
        <v>21929</v>
      </c>
      <c r="AB30" s="4">
        <v>8</v>
      </c>
      <c r="AC30" s="4">
        <v>44</v>
      </c>
      <c r="AD30" s="4">
        <v>16</v>
      </c>
      <c r="AE30" s="4">
        <v>68</v>
      </c>
      <c r="AF30" s="2">
        <v>22480</v>
      </c>
      <c r="AG30" s="12">
        <f t="shared" si="0"/>
        <v>0</v>
      </c>
      <c r="AH30" s="12">
        <f t="shared" si="1"/>
        <v>16.47276845464841</v>
      </c>
      <c r="AI30" s="12">
        <f t="shared" si="2"/>
        <v>11.839802326778544</v>
      </c>
      <c r="AJ30" s="12">
        <f t="shared" si="3"/>
        <v>28.312570781426952</v>
      </c>
      <c r="AL30" s="12">
        <f t="shared" si="4"/>
        <v>1.4887598630340926</v>
      </c>
      <c r="AM30" s="12">
        <f t="shared" si="5"/>
        <v>10.421319041238648</v>
      </c>
      <c r="AN30" s="12">
        <f t="shared" si="6"/>
        <v>15.383851918018957</v>
      </c>
      <c r="AO30" s="12">
        <f t="shared" si="7"/>
        <v>27.293930822291699</v>
      </c>
      <c r="AQ30" s="12">
        <f t="shared" si="8"/>
        <v>0.48676012461059187</v>
      </c>
      <c r="AR30" s="12">
        <f t="shared" si="9"/>
        <v>12.169003115264797</v>
      </c>
      <c r="AS30" s="12">
        <f t="shared" si="10"/>
        <v>13.14252336448598</v>
      </c>
      <c r="AT30" s="12">
        <f t="shared" si="11"/>
        <v>25.798286604361369</v>
      </c>
      <c r="AV30" s="12">
        <f t="shared" si="12"/>
        <v>1.9222451823730118</v>
      </c>
      <c r="AW30" s="12">
        <f t="shared" si="13"/>
        <v>13.455716276611083</v>
      </c>
      <c r="AX30" s="12">
        <f t="shared" si="14"/>
        <v>12.975154981017829</v>
      </c>
      <c r="AY30" s="12">
        <f t="shared" si="15"/>
        <v>28.353116440001923</v>
      </c>
      <c r="BA30" s="12">
        <f t="shared" si="16"/>
        <v>0.4560171462446988</v>
      </c>
      <c r="BB30" s="12">
        <f t="shared" si="17"/>
        <v>19.152720142277349</v>
      </c>
      <c r="BC30" s="12">
        <f t="shared" si="18"/>
        <v>13.680514387340965</v>
      </c>
      <c r="BD30" s="12">
        <f t="shared" si="19"/>
        <v>33.289251675863014</v>
      </c>
      <c r="BF30" s="12">
        <f t="shared" si="20"/>
        <v>3.5587188612099645</v>
      </c>
      <c r="BG30" s="12">
        <f t="shared" si="21"/>
        <v>19.572953736654803</v>
      </c>
      <c r="BH30" s="12">
        <f t="shared" si="22"/>
        <v>7.117437722419929</v>
      </c>
      <c r="BI30" s="12">
        <f t="shared" si="23"/>
        <v>30.249110320284696</v>
      </c>
    </row>
    <row r="31" spans="1:61" x14ac:dyDescent="0.45">
      <c r="A31" s="10">
        <v>26</v>
      </c>
      <c r="B31" s="3" t="s">
        <v>81</v>
      </c>
      <c r="C31" s="4">
        <v>6</v>
      </c>
      <c r="D31" s="4">
        <v>356</v>
      </c>
      <c r="E31" s="4">
        <v>155</v>
      </c>
      <c r="F31" s="4">
        <v>517</v>
      </c>
      <c r="G31" s="2">
        <v>144680</v>
      </c>
      <c r="H31" s="4">
        <v>3</v>
      </c>
      <c r="I31" s="4">
        <v>294</v>
      </c>
      <c r="J31" s="4">
        <v>185</v>
      </c>
      <c r="K31" s="4">
        <v>482</v>
      </c>
      <c r="L31" s="2">
        <v>146727</v>
      </c>
      <c r="M31" s="4">
        <v>6</v>
      </c>
      <c r="N31" s="4">
        <v>283</v>
      </c>
      <c r="O31" s="4">
        <v>197</v>
      </c>
      <c r="P31" s="4">
        <v>486</v>
      </c>
      <c r="Q31" s="2">
        <v>149518</v>
      </c>
      <c r="R31" s="4">
        <v>6</v>
      </c>
      <c r="S31" s="4">
        <v>340</v>
      </c>
      <c r="T31" s="4">
        <v>168</v>
      </c>
      <c r="U31" s="4">
        <v>514</v>
      </c>
      <c r="V31" s="2">
        <v>152739</v>
      </c>
      <c r="W31" s="4">
        <v>1</v>
      </c>
      <c r="X31" s="4">
        <v>371</v>
      </c>
      <c r="Y31" s="4">
        <v>175</v>
      </c>
      <c r="Z31" s="4">
        <v>547</v>
      </c>
      <c r="AA31" s="2">
        <v>160952</v>
      </c>
      <c r="AB31" s="4">
        <v>8</v>
      </c>
      <c r="AC31" s="4">
        <v>298</v>
      </c>
      <c r="AD31" s="4">
        <v>110</v>
      </c>
      <c r="AE31" s="4">
        <v>416</v>
      </c>
      <c r="AF31" s="2">
        <v>164148</v>
      </c>
      <c r="AG31" s="12">
        <f t="shared" si="0"/>
        <v>0.41470832181365769</v>
      </c>
      <c r="AH31" s="12">
        <f t="shared" si="1"/>
        <v>24.606027094277025</v>
      </c>
      <c r="AI31" s="12">
        <f t="shared" si="2"/>
        <v>10.713298313519491</v>
      </c>
      <c r="AJ31" s="12">
        <f t="shared" si="3"/>
        <v>35.734033729610175</v>
      </c>
      <c r="AL31" s="12">
        <f t="shared" si="4"/>
        <v>0.20446134658242859</v>
      </c>
      <c r="AM31" s="12">
        <f t="shared" si="5"/>
        <v>20.037211965078001</v>
      </c>
      <c r="AN31" s="12">
        <f t="shared" si="6"/>
        <v>12.60844970591643</v>
      </c>
      <c r="AO31" s="12">
        <f t="shared" si="7"/>
        <v>32.850123017576863</v>
      </c>
      <c r="AQ31" s="12">
        <f t="shared" si="8"/>
        <v>0.40128947685228539</v>
      </c>
      <c r="AR31" s="12">
        <f t="shared" si="9"/>
        <v>18.927486991532792</v>
      </c>
      <c r="AS31" s="12">
        <f t="shared" si="10"/>
        <v>13.175671156650036</v>
      </c>
      <c r="AT31" s="12">
        <f t="shared" si="11"/>
        <v>32.504447625035112</v>
      </c>
      <c r="AV31" s="12">
        <f t="shared" si="12"/>
        <v>0.39282697935694222</v>
      </c>
      <c r="AW31" s="12">
        <f t="shared" si="13"/>
        <v>22.260195496893392</v>
      </c>
      <c r="AX31" s="12">
        <f t="shared" si="14"/>
        <v>10.999155421994383</v>
      </c>
      <c r="AY31" s="12">
        <f t="shared" si="15"/>
        <v>33.652177898244716</v>
      </c>
      <c r="BA31" s="12">
        <f t="shared" si="16"/>
        <v>6.2130324568815551E-2</v>
      </c>
      <c r="BB31" s="12">
        <f t="shared" si="17"/>
        <v>23.050350415030564</v>
      </c>
      <c r="BC31" s="12">
        <f t="shared" si="18"/>
        <v>10.872806799542721</v>
      </c>
      <c r="BD31" s="12">
        <f t="shared" si="19"/>
        <v>33.985287539142107</v>
      </c>
      <c r="BF31" s="12">
        <f t="shared" si="20"/>
        <v>0.48736506079879133</v>
      </c>
      <c r="BG31" s="12">
        <f t="shared" si="21"/>
        <v>18.154348514754975</v>
      </c>
      <c r="BH31" s="12">
        <f t="shared" si="22"/>
        <v>6.7012695859833817</v>
      </c>
      <c r="BI31" s="12">
        <f t="shared" si="23"/>
        <v>25.342983161537152</v>
      </c>
    </row>
    <row r="32" spans="1:61" x14ac:dyDescent="0.45">
      <c r="A32" s="10">
        <v>27</v>
      </c>
      <c r="B32" s="3" t="s">
        <v>82</v>
      </c>
      <c r="C32" s="4">
        <v>11</v>
      </c>
      <c r="D32" s="4">
        <v>296</v>
      </c>
      <c r="E32" s="4">
        <v>156</v>
      </c>
      <c r="F32" s="4">
        <v>463</v>
      </c>
      <c r="G32" s="2">
        <v>218361</v>
      </c>
      <c r="H32" s="4">
        <v>5</v>
      </c>
      <c r="I32" s="4">
        <v>310</v>
      </c>
      <c r="J32" s="4">
        <v>189</v>
      </c>
      <c r="K32" s="4">
        <v>504</v>
      </c>
      <c r="L32" s="2">
        <v>221515</v>
      </c>
      <c r="M32" s="4">
        <v>6</v>
      </c>
      <c r="N32" s="4">
        <v>344</v>
      </c>
      <c r="O32" s="4">
        <v>159</v>
      </c>
      <c r="P32" s="4">
        <v>509</v>
      </c>
      <c r="Q32" s="2">
        <v>224926</v>
      </c>
      <c r="R32" s="4">
        <v>4</v>
      </c>
      <c r="S32" s="4">
        <v>329</v>
      </c>
      <c r="T32" s="4">
        <v>153</v>
      </c>
      <c r="U32" s="4">
        <v>486</v>
      </c>
      <c r="V32" s="2">
        <v>229420</v>
      </c>
      <c r="W32" s="4">
        <v>11</v>
      </c>
      <c r="X32" s="4">
        <v>388</v>
      </c>
      <c r="Y32" s="4">
        <v>130</v>
      </c>
      <c r="Z32" s="4">
        <v>529</v>
      </c>
      <c r="AA32" s="2">
        <v>238603</v>
      </c>
      <c r="AB32" s="4">
        <v>6</v>
      </c>
      <c r="AC32" s="4">
        <v>378</v>
      </c>
      <c r="AD32" s="4">
        <v>154</v>
      </c>
      <c r="AE32" s="4">
        <v>538</v>
      </c>
      <c r="AF32" s="2">
        <v>244798</v>
      </c>
      <c r="AG32" s="12">
        <f t="shared" si="0"/>
        <v>0.50375295954863741</v>
      </c>
      <c r="AH32" s="12">
        <f t="shared" si="1"/>
        <v>13.555534184217876</v>
      </c>
      <c r="AI32" s="12">
        <f t="shared" si="2"/>
        <v>7.1441328808715845</v>
      </c>
      <c r="AJ32" s="12">
        <f t="shared" si="3"/>
        <v>21.203420024638099</v>
      </c>
      <c r="AL32" s="12">
        <f t="shared" si="4"/>
        <v>0.22571834864456133</v>
      </c>
      <c r="AM32" s="12">
        <f t="shared" si="5"/>
        <v>13.994537615962802</v>
      </c>
      <c r="AN32" s="12">
        <f t="shared" si="6"/>
        <v>8.5321535787644169</v>
      </c>
      <c r="AO32" s="12">
        <f t="shared" si="7"/>
        <v>22.752409543371783</v>
      </c>
      <c r="AQ32" s="12">
        <f t="shared" si="8"/>
        <v>0.2667543992246339</v>
      </c>
      <c r="AR32" s="12">
        <f t="shared" si="9"/>
        <v>15.293918888879009</v>
      </c>
      <c r="AS32" s="12">
        <f t="shared" si="10"/>
        <v>7.0689915794527973</v>
      </c>
      <c r="AT32" s="12">
        <f t="shared" si="11"/>
        <v>22.629664867556439</v>
      </c>
      <c r="AV32" s="12">
        <f t="shared" si="12"/>
        <v>0.17435271554354456</v>
      </c>
      <c r="AW32" s="12">
        <f t="shared" si="13"/>
        <v>14.340510853456543</v>
      </c>
      <c r="AX32" s="12">
        <f t="shared" si="14"/>
        <v>6.6689913695405814</v>
      </c>
      <c r="AY32" s="12">
        <f t="shared" si="15"/>
        <v>21.183854938540669</v>
      </c>
      <c r="BA32" s="12">
        <f t="shared" si="16"/>
        <v>0.46101683549661993</v>
      </c>
      <c r="BB32" s="12">
        <f t="shared" si="17"/>
        <v>16.261321106608047</v>
      </c>
      <c r="BC32" s="12">
        <f t="shared" si="18"/>
        <v>5.4483807831418716</v>
      </c>
      <c r="BD32" s="12">
        <f t="shared" si="19"/>
        <v>22.170718725246537</v>
      </c>
      <c r="BF32" s="12">
        <f t="shared" si="20"/>
        <v>0.24510004166700708</v>
      </c>
      <c r="BG32" s="12">
        <f t="shared" si="21"/>
        <v>15.441302625021446</v>
      </c>
      <c r="BH32" s="12">
        <f t="shared" si="22"/>
        <v>6.2909010694531817</v>
      </c>
      <c r="BI32" s="12">
        <f t="shared" si="23"/>
        <v>21.977303736141636</v>
      </c>
    </row>
    <row r="33" spans="1:61" x14ac:dyDescent="0.45">
      <c r="A33" s="10">
        <v>28</v>
      </c>
      <c r="B33" s="3" t="s">
        <v>83</v>
      </c>
      <c r="C33" s="4">
        <v>10</v>
      </c>
      <c r="D33" s="4">
        <v>87</v>
      </c>
      <c r="E33" s="4">
        <v>55</v>
      </c>
      <c r="F33" s="4">
        <v>152</v>
      </c>
      <c r="G33" s="2">
        <v>62352</v>
      </c>
      <c r="H33" s="4">
        <v>4</v>
      </c>
      <c r="I33" s="4">
        <v>82</v>
      </c>
      <c r="J33" s="4">
        <v>51</v>
      </c>
      <c r="K33" s="4">
        <v>137</v>
      </c>
      <c r="L33" s="2">
        <v>62784</v>
      </c>
      <c r="M33" s="4">
        <v>2</v>
      </c>
      <c r="N33" s="4">
        <v>95</v>
      </c>
      <c r="O33" s="4">
        <v>68</v>
      </c>
      <c r="P33" s="4">
        <v>165</v>
      </c>
      <c r="Q33" s="2">
        <v>63269</v>
      </c>
      <c r="R33" s="4">
        <v>9</v>
      </c>
      <c r="S33" s="4">
        <v>88</v>
      </c>
      <c r="T33" s="4">
        <v>59</v>
      </c>
      <c r="U33" s="4">
        <v>156</v>
      </c>
      <c r="V33" s="2">
        <v>63366</v>
      </c>
      <c r="W33" s="4">
        <v>8</v>
      </c>
      <c r="X33" s="4">
        <v>120</v>
      </c>
      <c r="Y33" s="4">
        <v>58</v>
      </c>
      <c r="Z33" s="4">
        <v>186</v>
      </c>
      <c r="AA33" s="2">
        <v>65076</v>
      </c>
      <c r="AB33" s="4">
        <v>4</v>
      </c>
      <c r="AC33" s="4">
        <v>104</v>
      </c>
      <c r="AD33" s="4">
        <v>22</v>
      </c>
      <c r="AE33" s="4">
        <v>130</v>
      </c>
      <c r="AF33" s="2">
        <v>65593</v>
      </c>
      <c r="AG33" s="12">
        <f t="shared" si="0"/>
        <v>1.6037977931742364</v>
      </c>
      <c r="AH33" s="12">
        <f t="shared" si="1"/>
        <v>13.953040800615858</v>
      </c>
      <c r="AI33" s="12">
        <f t="shared" si="2"/>
        <v>8.8208878624583011</v>
      </c>
      <c r="AJ33" s="12">
        <f t="shared" si="3"/>
        <v>24.377726456248396</v>
      </c>
      <c r="AL33" s="12">
        <f t="shared" si="4"/>
        <v>0.63710499490316008</v>
      </c>
      <c r="AM33" s="12">
        <f t="shared" si="5"/>
        <v>13.060652395514781</v>
      </c>
      <c r="AN33" s="12">
        <f t="shared" si="6"/>
        <v>8.1230886850152899</v>
      </c>
      <c r="AO33" s="12">
        <f t="shared" si="7"/>
        <v>21.820846075433234</v>
      </c>
      <c r="AQ33" s="12">
        <f t="shared" si="8"/>
        <v>0.31611057547930266</v>
      </c>
      <c r="AR33" s="12">
        <f t="shared" si="9"/>
        <v>15.015252335266876</v>
      </c>
      <c r="AS33" s="12">
        <f t="shared" si="10"/>
        <v>10.74775956629629</v>
      </c>
      <c r="AT33" s="12">
        <f t="shared" si="11"/>
        <v>26.079122477042468</v>
      </c>
      <c r="AV33" s="12">
        <f t="shared" si="12"/>
        <v>1.4203200454502416</v>
      </c>
      <c r="AW33" s="12">
        <f t="shared" si="13"/>
        <v>13.887573777735694</v>
      </c>
      <c r="AX33" s="12">
        <f t="shared" si="14"/>
        <v>9.3109869646182499</v>
      </c>
      <c r="AY33" s="12">
        <f t="shared" si="15"/>
        <v>24.618880787804187</v>
      </c>
      <c r="BA33" s="12">
        <f t="shared" si="16"/>
        <v>1.2293318581351036</v>
      </c>
      <c r="BB33" s="12">
        <f t="shared" si="17"/>
        <v>18.439977872026553</v>
      </c>
      <c r="BC33" s="12">
        <f t="shared" si="18"/>
        <v>8.9126559714795004</v>
      </c>
      <c r="BD33" s="12">
        <f t="shared" si="19"/>
        <v>28.58196570164116</v>
      </c>
      <c r="BF33" s="12">
        <f t="shared" si="20"/>
        <v>0.6098211699419146</v>
      </c>
      <c r="BG33" s="12">
        <f t="shared" si="21"/>
        <v>15.855350418489778</v>
      </c>
      <c r="BH33" s="12">
        <f t="shared" si="22"/>
        <v>3.3540164346805303</v>
      </c>
      <c r="BI33" s="12">
        <f t="shared" si="23"/>
        <v>19.819188023112222</v>
      </c>
    </row>
    <row r="34" spans="1:61" x14ac:dyDescent="0.45">
      <c r="A34" s="10">
        <v>29</v>
      </c>
      <c r="B34" s="3" t="s">
        <v>29</v>
      </c>
      <c r="C34" s="4">
        <v>4</v>
      </c>
      <c r="D34" s="4">
        <v>30</v>
      </c>
      <c r="E34" s="4">
        <v>14</v>
      </c>
      <c r="F34" s="4">
        <v>48</v>
      </c>
      <c r="G34" s="2">
        <v>14751</v>
      </c>
      <c r="H34" s="4">
        <v>1</v>
      </c>
      <c r="I34" s="4">
        <v>26</v>
      </c>
      <c r="J34" s="4">
        <v>22</v>
      </c>
      <c r="K34" s="4">
        <v>49</v>
      </c>
      <c r="L34" s="2">
        <v>14843</v>
      </c>
      <c r="M34" s="4">
        <v>3</v>
      </c>
      <c r="N34" s="4">
        <v>21</v>
      </c>
      <c r="O34" s="4">
        <v>18</v>
      </c>
      <c r="P34" s="4">
        <v>42</v>
      </c>
      <c r="Q34" s="2">
        <v>14888</v>
      </c>
      <c r="R34" s="4"/>
      <c r="S34" s="4">
        <v>27</v>
      </c>
      <c r="T34" s="4">
        <v>15</v>
      </c>
      <c r="U34" s="4">
        <v>42</v>
      </c>
      <c r="V34" s="2">
        <v>14794</v>
      </c>
      <c r="W34" s="4">
        <v>4</v>
      </c>
      <c r="X34" s="4">
        <v>33</v>
      </c>
      <c r="Y34" s="4">
        <v>15</v>
      </c>
      <c r="Z34" s="4">
        <v>52</v>
      </c>
      <c r="AA34" s="2">
        <v>15560</v>
      </c>
      <c r="AB34" s="4">
        <v>2</v>
      </c>
      <c r="AC34" s="4">
        <v>28</v>
      </c>
      <c r="AD34" s="4">
        <v>6</v>
      </c>
      <c r="AE34" s="4">
        <v>36</v>
      </c>
      <c r="AF34" s="2">
        <v>15668</v>
      </c>
      <c r="AG34" s="12">
        <f t="shared" si="0"/>
        <v>2.7116805640295572</v>
      </c>
      <c r="AH34" s="12">
        <f t="shared" si="1"/>
        <v>20.337604230221679</v>
      </c>
      <c r="AI34" s="12">
        <f t="shared" si="2"/>
        <v>9.4908819741034502</v>
      </c>
      <c r="AJ34" s="12">
        <f t="shared" si="3"/>
        <v>32.540166768354688</v>
      </c>
      <c r="AL34" s="12">
        <f t="shared" si="4"/>
        <v>0.67371825102742033</v>
      </c>
      <c r="AM34" s="12">
        <f t="shared" si="5"/>
        <v>17.516674526712929</v>
      </c>
      <c r="AN34" s="12">
        <f t="shared" si="6"/>
        <v>14.821801522603248</v>
      </c>
      <c r="AO34" s="12">
        <f t="shared" si="7"/>
        <v>33.012194300343594</v>
      </c>
      <c r="AQ34" s="12">
        <f t="shared" si="8"/>
        <v>2.0150456743686189</v>
      </c>
      <c r="AR34" s="12">
        <f t="shared" si="9"/>
        <v>14.105319720580333</v>
      </c>
      <c r="AS34" s="12">
        <f t="shared" si="10"/>
        <v>12.090274046211713</v>
      </c>
      <c r="AT34" s="12">
        <f t="shared" si="11"/>
        <v>28.210639441160666</v>
      </c>
      <c r="AV34" s="12">
        <f t="shared" si="12"/>
        <v>0</v>
      </c>
      <c r="AW34" s="12">
        <f t="shared" si="13"/>
        <v>18.250642152223875</v>
      </c>
      <c r="AX34" s="12">
        <f t="shared" si="14"/>
        <v>10.139245640124376</v>
      </c>
      <c r="AY34" s="12">
        <f t="shared" si="15"/>
        <v>28.389887792348247</v>
      </c>
      <c r="BA34" s="12">
        <f t="shared" si="16"/>
        <v>2.5706940874035986</v>
      </c>
      <c r="BB34" s="12">
        <f t="shared" si="17"/>
        <v>21.208226221079688</v>
      </c>
      <c r="BC34" s="12">
        <f t="shared" si="18"/>
        <v>9.6401028277634957</v>
      </c>
      <c r="BD34" s="12">
        <f t="shared" si="19"/>
        <v>33.419023136246786</v>
      </c>
      <c r="BF34" s="12">
        <f t="shared" si="20"/>
        <v>1.2764871074802144</v>
      </c>
      <c r="BG34" s="12">
        <f t="shared" si="21"/>
        <v>17.870819504723002</v>
      </c>
      <c r="BH34" s="12">
        <f t="shared" si="22"/>
        <v>3.8294613224406433</v>
      </c>
      <c r="BI34" s="12">
        <f t="shared" si="23"/>
        <v>22.97676793464386</v>
      </c>
    </row>
    <row r="35" spans="1:61" x14ac:dyDescent="0.45">
      <c r="A35" s="10">
        <v>30</v>
      </c>
      <c r="B35" s="3" t="s">
        <v>30</v>
      </c>
      <c r="C35" s="4"/>
      <c r="D35" s="4">
        <v>8</v>
      </c>
      <c r="E35" s="4">
        <v>6</v>
      </c>
      <c r="F35" s="4">
        <v>14</v>
      </c>
      <c r="G35" s="2">
        <v>5794</v>
      </c>
      <c r="H35" s="4"/>
      <c r="I35" s="4">
        <v>5</v>
      </c>
      <c r="J35" s="4">
        <v>6</v>
      </c>
      <c r="K35" s="4">
        <v>11</v>
      </c>
      <c r="L35" s="2">
        <v>5695</v>
      </c>
      <c r="M35" s="4"/>
      <c r="N35" s="4">
        <v>9</v>
      </c>
      <c r="O35" s="4">
        <v>5</v>
      </c>
      <c r="P35" s="4">
        <v>14</v>
      </c>
      <c r="Q35" s="2">
        <v>5644</v>
      </c>
      <c r="R35" s="4">
        <v>2</v>
      </c>
      <c r="S35" s="4">
        <v>7</v>
      </c>
      <c r="T35" s="4">
        <v>5</v>
      </c>
      <c r="U35" s="4">
        <v>14</v>
      </c>
      <c r="V35" s="2">
        <v>5494</v>
      </c>
      <c r="W35" s="4"/>
      <c r="X35" s="4">
        <v>6</v>
      </c>
      <c r="Y35" s="4">
        <v>5</v>
      </c>
      <c r="Z35" s="4">
        <v>11</v>
      </c>
      <c r="AA35" s="2">
        <v>5741</v>
      </c>
      <c r="AB35" s="4">
        <v>0</v>
      </c>
      <c r="AC35" s="4">
        <v>2</v>
      </c>
      <c r="AD35" s="4">
        <v>8</v>
      </c>
      <c r="AE35" s="4">
        <v>10</v>
      </c>
      <c r="AF35" s="2">
        <v>5677</v>
      </c>
      <c r="AG35" s="12">
        <f t="shared" si="0"/>
        <v>0</v>
      </c>
      <c r="AH35" s="12">
        <f t="shared" si="1"/>
        <v>13.80738695201933</v>
      </c>
      <c r="AI35" s="12">
        <f t="shared" si="2"/>
        <v>10.355540214014498</v>
      </c>
      <c r="AJ35" s="12">
        <f t="shared" si="3"/>
        <v>24.162927166033828</v>
      </c>
      <c r="AL35" s="12">
        <f t="shared" si="4"/>
        <v>0</v>
      </c>
      <c r="AM35" s="12">
        <f t="shared" si="5"/>
        <v>8.7796312554872689</v>
      </c>
      <c r="AN35" s="12">
        <f t="shared" si="6"/>
        <v>10.535557506584723</v>
      </c>
      <c r="AO35" s="12">
        <f t="shared" si="7"/>
        <v>19.315188762071994</v>
      </c>
      <c r="AQ35" s="12">
        <f t="shared" si="8"/>
        <v>0</v>
      </c>
      <c r="AR35" s="12">
        <f t="shared" si="9"/>
        <v>15.946137491141034</v>
      </c>
      <c r="AS35" s="12">
        <f t="shared" si="10"/>
        <v>8.8589652728561301</v>
      </c>
      <c r="AT35" s="12">
        <f t="shared" si="11"/>
        <v>24.805102763997166</v>
      </c>
      <c r="AV35" s="12">
        <f t="shared" si="12"/>
        <v>3.6403349108117946</v>
      </c>
      <c r="AW35" s="12">
        <f t="shared" si="13"/>
        <v>12.741172187841281</v>
      </c>
      <c r="AX35" s="12">
        <f t="shared" si="14"/>
        <v>9.1008372770294876</v>
      </c>
      <c r="AY35" s="12">
        <f t="shared" si="15"/>
        <v>25.482344375682562</v>
      </c>
      <c r="BA35" s="12">
        <f t="shared" si="16"/>
        <v>0</v>
      </c>
      <c r="BB35" s="12">
        <f t="shared" si="17"/>
        <v>10.451140916216687</v>
      </c>
      <c r="BC35" s="12">
        <f t="shared" si="18"/>
        <v>8.7092840968472398</v>
      </c>
      <c r="BD35" s="12">
        <f t="shared" si="19"/>
        <v>19.160425013063925</v>
      </c>
      <c r="BF35" s="12">
        <f t="shared" si="20"/>
        <v>0</v>
      </c>
      <c r="BG35" s="12">
        <f t="shared" si="21"/>
        <v>3.5229874933943988</v>
      </c>
      <c r="BH35" s="12">
        <f t="shared" si="22"/>
        <v>14.091949973577595</v>
      </c>
      <c r="BI35" s="12">
        <f t="shared" si="23"/>
        <v>17.614937466971991</v>
      </c>
    </row>
    <row r="36" spans="1:61" x14ac:dyDescent="0.45">
      <c r="A36" s="10">
        <v>31</v>
      </c>
      <c r="B36" s="3" t="s">
        <v>31</v>
      </c>
      <c r="C36" s="4"/>
      <c r="D36" s="4">
        <v>129</v>
      </c>
      <c r="E36" s="4">
        <v>56</v>
      </c>
      <c r="F36" s="4">
        <v>185</v>
      </c>
      <c r="G36" s="2">
        <v>88165</v>
      </c>
      <c r="H36" s="4">
        <v>3</v>
      </c>
      <c r="I36" s="4">
        <v>128</v>
      </c>
      <c r="J36" s="4">
        <v>57</v>
      </c>
      <c r="K36" s="4">
        <v>188</v>
      </c>
      <c r="L36" s="2">
        <v>89111</v>
      </c>
      <c r="M36" s="4"/>
      <c r="N36" s="4">
        <v>155</v>
      </c>
      <c r="O36" s="4">
        <v>53</v>
      </c>
      <c r="P36" s="4">
        <v>208</v>
      </c>
      <c r="Q36" s="2">
        <v>91148</v>
      </c>
      <c r="R36" s="4">
        <v>4</v>
      </c>
      <c r="S36" s="4">
        <v>169</v>
      </c>
      <c r="T36" s="4">
        <v>48</v>
      </c>
      <c r="U36" s="4">
        <v>221</v>
      </c>
      <c r="V36" s="2">
        <v>92761</v>
      </c>
      <c r="W36" s="4">
        <v>2</v>
      </c>
      <c r="X36" s="4">
        <v>121</v>
      </c>
      <c r="Y36" s="4">
        <v>59</v>
      </c>
      <c r="Z36" s="4">
        <v>182</v>
      </c>
      <c r="AA36" s="2">
        <v>93392</v>
      </c>
      <c r="AB36" s="4">
        <v>0</v>
      </c>
      <c r="AC36" s="4">
        <v>140</v>
      </c>
      <c r="AD36" s="4">
        <v>32</v>
      </c>
      <c r="AE36" s="4">
        <v>172</v>
      </c>
      <c r="AF36" s="2">
        <v>94984</v>
      </c>
      <c r="AG36" s="12">
        <f t="shared" si="0"/>
        <v>0</v>
      </c>
      <c r="AH36" s="12">
        <f t="shared" si="1"/>
        <v>14.631656553053933</v>
      </c>
      <c r="AI36" s="12">
        <f t="shared" si="2"/>
        <v>6.351726875744343</v>
      </c>
      <c r="AJ36" s="12">
        <f t="shared" si="3"/>
        <v>20.983383428798277</v>
      </c>
      <c r="AL36" s="12">
        <f t="shared" si="4"/>
        <v>0.33665877388874549</v>
      </c>
      <c r="AM36" s="12">
        <f t="shared" si="5"/>
        <v>14.364107685919809</v>
      </c>
      <c r="AN36" s="12">
        <f t="shared" si="6"/>
        <v>6.3965167038861646</v>
      </c>
      <c r="AO36" s="12">
        <f t="shared" si="7"/>
        <v>21.097283163694719</v>
      </c>
      <c r="AQ36" s="12">
        <f t="shared" si="8"/>
        <v>0</v>
      </c>
      <c r="AR36" s="12">
        <f t="shared" si="9"/>
        <v>17.005310045201213</v>
      </c>
      <c r="AS36" s="12">
        <f t="shared" si="10"/>
        <v>5.8147189186817041</v>
      </c>
      <c r="AT36" s="12">
        <f t="shared" si="11"/>
        <v>22.820028963882915</v>
      </c>
      <c r="AV36" s="12">
        <f t="shared" si="12"/>
        <v>0.43121570487597161</v>
      </c>
      <c r="AW36" s="12">
        <f t="shared" si="13"/>
        <v>18.218863531009799</v>
      </c>
      <c r="AX36" s="12">
        <f t="shared" si="14"/>
        <v>5.1745884585116588</v>
      </c>
      <c r="AY36" s="12">
        <f t="shared" si="15"/>
        <v>23.82466769439743</v>
      </c>
      <c r="BA36" s="12">
        <f t="shared" si="16"/>
        <v>0.21415110501970192</v>
      </c>
      <c r="BB36" s="12">
        <f t="shared" si="17"/>
        <v>12.956141853691966</v>
      </c>
      <c r="BC36" s="12">
        <f t="shared" si="18"/>
        <v>6.317457598081206</v>
      </c>
      <c r="BD36" s="12">
        <f t="shared" si="19"/>
        <v>19.487750556792875</v>
      </c>
      <c r="BF36" s="12">
        <f t="shared" si="20"/>
        <v>0</v>
      </c>
      <c r="BG36" s="12">
        <f t="shared" si="21"/>
        <v>14.739324517813527</v>
      </c>
      <c r="BH36" s="12">
        <f t="shared" si="22"/>
        <v>3.3689884612145202</v>
      </c>
      <c r="BI36" s="12">
        <f t="shared" si="23"/>
        <v>18.108312979028046</v>
      </c>
    </row>
    <row r="37" spans="1:61" x14ac:dyDescent="0.45">
      <c r="A37" s="10">
        <v>32</v>
      </c>
      <c r="B37" s="3" t="s">
        <v>32</v>
      </c>
      <c r="C37" s="4">
        <v>2</v>
      </c>
      <c r="D37" s="4">
        <v>34</v>
      </c>
      <c r="E37" s="4">
        <v>15</v>
      </c>
      <c r="F37" s="4">
        <v>51</v>
      </c>
      <c r="G37" s="2">
        <v>19658</v>
      </c>
      <c r="H37" s="4">
        <v>2</v>
      </c>
      <c r="I37" s="4">
        <v>34</v>
      </c>
      <c r="J37" s="4">
        <v>8</v>
      </c>
      <c r="K37" s="4">
        <v>44</v>
      </c>
      <c r="L37" s="2">
        <v>19687</v>
      </c>
      <c r="M37" s="4">
        <v>1</v>
      </c>
      <c r="N37" s="4">
        <v>41</v>
      </c>
      <c r="O37" s="4">
        <v>12</v>
      </c>
      <c r="P37" s="4">
        <v>54</v>
      </c>
      <c r="Q37" s="2">
        <v>19691</v>
      </c>
      <c r="R37" s="4">
        <v>4</v>
      </c>
      <c r="S37" s="4">
        <v>30</v>
      </c>
      <c r="T37" s="4">
        <v>13</v>
      </c>
      <c r="U37" s="4">
        <v>47</v>
      </c>
      <c r="V37" s="2">
        <v>19774</v>
      </c>
      <c r="W37" s="4">
        <v>3</v>
      </c>
      <c r="X37" s="4">
        <v>28</v>
      </c>
      <c r="Y37" s="4">
        <v>8</v>
      </c>
      <c r="Z37" s="4">
        <v>39</v>
      </c>
      <c r="AA37" s="2">
        <v>19817</v>
      </c>
      <c r="AB37" s="4">
        <v>2</v>
      </c>
      <c r="AC37" s="4">
        <v>18</v>
      </c>
      <c r="AD37" s="4">
        <v>8</v>
      </c>
      <c r="AE37" s="4">
        <v>28</v>
      </c>
      <c r="AF37" s="2">
        <v>19833</v>
      </c>
      <c r="AG37" s="12">
        <f t="shared" si="0"/>
        <v>1.0173974972021569</v>
      </c>
      <c r="AH37" s="12">
        <f t="shared" si="1"/>
        <v>17.295757452436668</v>
      </c>
      <c r="AI37" s="12">
        <f t="shared" si="2"/>
        <v>7.6304812290161772</v>
      </c>
      <c r="AJ37" s="12">
        <f t="shared" si="3"/>
        <v>25.943636178655002</v>
      </c>
      <c r="AL37" s="12">
        <f t="shared" si="4"/>
        <v>1.0158988164778788</v>
      </c>
      <c r="AM37" s="12">
        <f t="shared" si="5"/>
        <v>17.27027988012394</v>
      </c>
      <c r="AN37" s="12">
        <f t="shared" si="6"/>
        <v>4.0635952659115153</v>
      </c>
      <c r="AO37" s="12">
        <f t="shared" si="7"/>
        <v>22.349773962513332</v>
      </c>
      <c r="AQ37" s="12">
        <f t="shared" si="8"/>
        <v>0.50784622416332337</v>
      </c>
      <c r="AR37" s="12">
        <f t="shared" si="9"/>
        <v>20.821695190696257</v>
      </c>
      <c r="AS37" s="12">
        <f t="shared" si="10"/>
        <v>6.09415468995988</v>
      </c>
      <c r="AT37" s="12">
        <f t="shared" si="11"/>
        <v>27.423696104819459</v>
      </c>
      <c r="AV37" s="12">
        <f t="shared" si="12"/>
        <v>2.0228582987761707</v>
      </c>
      <c r="AW37" s="12">
        <f t="shared" si="13"/>
        <v>15.17143724082128</v>
      </c>
      <c r="AX37" s="12">
        <f t="shared" si="14"/>
        <v>6.5742894710225555</v>
      </c>
      <c r="AY37" s="12">
        <f t="shared" si="15"/>
        <v>23.768585010620004</v>
      </c>
      <c r="BA37" s="12">
        <f t="shared" si="16"/>
        <v>1.5138517434525913</v>
      </c>
      <c r="BB37" s="12">
        <f t="shared" si="17"/>
        <v>14.129282938890851</v>
      </c>
      <c r="BC37" s="12">
        <f t="shared" si="18"/>
        <v>4.0369379825402438</v>
      </c>
      <c r="BD37" s="12">
        <f t="shared" si="19"/>
        <v>19.680072664883685</v>
      </c>
      <c r="BF37" s="12">
        <f t="shared" si="20"/>
        <v>1.008420309585035</v>
      </c>
      <c r="BG37" s="12">
        <f t="shared" si="21"/>
        <v>9.0757827862653144</v>
      </c>
      <c r="BH37" s="12">
        <f t="shared" si="22"/>
        <v>4.0336812383401401</v>
      </c>
      <c r="BI37" s="12">
        <f t="shared" si="23"/>
        <v>14.11788433419049</v>
      </c>
    </row>
    <row r="38" spans="1:61" x14ac:dyDescent="0.45">
      <c r="A38" s="10">
        <v>33</v>
      </c>
      <c r="B38" s="3" t="s">
        <v>33</v>
      </c>
      <c r="C38" s="4">
        <v>8</v>
      </c>
      <c r="D38" s="4">
        <v>309</v>
      </c>
      <c r="E38" s="4">
        <v>116</v>
      </c>
      <c r="F38" s="4">
        <v>433</v>
      </c>
      <c r="G38" s="2">
        <v>178027</v>
      </c>
      <c r="H38" s="4">
        <v>5</v>
      </c>
      <c r="I38" s="4">
        <v>331</v>
      </c>
      <c r="J38" s="4">
        <v>81</v>
      </c>
      <c r="K38" s="4">
        <v>417</v>
      </c>
      <c r="L38" s="2">
        <v>183263</v>
      </c>
      <c r="M38" s="4">
        <v>4</v>
      </c>
      <c r="N38" s="4">
        <v>349</v>
      </c>
      <c r="O38" s="4">
        <v>93</v>
      </c>
      <c r="P38" s="4">
        <v>446</v>
      </c>
      <c r="Q38" s="2">
        <v>188832</v>
      </c>
      <c r="R38" s="4">
        <v>6</v>
      </c>
      <c r="S38" s="4">
        <v>316</v>
      </c>
      <c r="T38" s="4">
        <v>119</v>
      </c>
      <c r="U38" s="4">
        <v>441</v>
      </c>
      <c r="V38" s="2">
        <v>194006</v>
      </c>
      <c r="W38" s="4">
        <v>3</v>
      </c>
      <c r="X38" s="4">
        <v>377</v>
      </c>
      <c r="Y38" s="4">
        <v>93</v>
      </c>
      <c r="Z38" s="4">
        <v>473</v>
      </c>
      <c r="AA38" s="2">
        <v>207830</v>
      </c>
      <c r="AB38" s="4">
        <v>2</v>
      </c>
      <c r="AC38" s="4">
        <v>318</v>
      </c>
      <c r="AD38" s="4">
        <v>52</v>
      </c>
      <c r="AE38" s="4">
        <v>372</v>
      </c>
      <c r="AF38" s="2">
        <v>215928</v>
      </c>
      <c r="AG38" s="12">
        <f t="shared" ref="AG38:AG69" si="24">C38/G38*10000</f>
        <v>0.44937003937604969</v>
      </c>
      <c r="AH38" s="12">
        <f t="shared" ref="AH38:AH69" si="25">D38/G38*10000</f>
        <v>17.356917770899919</v>
      </c>
      <c r="AI38" s="12">
        <f t="shared" ref="AI38:AI69" si="26">E38/G38*10000</f>
        <v>6.5158655709527205</v>
      </c>
      <c r="AJ38" s="12">
        <f t="shared" ref="AJ38:AJ69" si="27">F38/G38*10000</f>
        <v>24.322153381228688</v>
      </c>
      <c r="AL38" s="12">
        <f t="shared" ref="AL38:AL69" si="28">H38/L38*10000</f>
        <v>0.2728319409809945</v>
      </c>
      <c r="AM38" s="12">
        <f t="shared" ref="AM38:AM69" si="29">I38/L38*10000</f>
        <v>18.061474492941837</v>
      </c>
      <c r="AN38" s="12">
        <f t="shared" ref="AN38:AN69" si="30">J38/L38*10000</f>
        <v>4.4198774438921111</v>
      </c>
      <c r="AO38" s="12">
        <f t="shared" ref="AO38:AO69" si="31">K38/L38*10000</f>
        <v>22.754183877814945</v>
      </c>
      <c r="AQ38" s="12">
        <f t="shared" ref="AQ38:AQ69" si="32">M38/Q38*10000</f>
        <v>0.21182850364345027</v>
      </c>
      <c r="AR38" s="12">
        <f t="shared" ref="AR38:AR69" si="33">N38/Q38*10000</f>
        <v>18.482036942891035</v>
      </c>
      <c r="AS38" s="12">
        <f t="shared" ref="AS38:AS69" si="34">O38/Q38*10000</f>
        <v>4.9250127097102192</v>
      </c>
      <c r="AT38" s="12">
        <f t="shared" ref="AT38:AT69" si="35">P38/Q38*10000</f>
        <v>23.618878156244705</v>
      </c>
      <c r="AV38" s="12">
        <f t="shared" ref="AV38:AV69" si="36">R38/V38*10000</f>
        <v>0.30926878550147935</v>
      </c>
      <c r="AW38" s="12">
        <f t="shared" ref="AW38:AW69" si="37">S38/V38*10000</f>
        <v>16.288156036411245</v>
      </c>
      <c r="AX38" s="12">
        <f t="shared" ref="AX38:AX69" si="38">T38/V38*10000</f>
        <v>6.1338309124460064</v>
      </c>
      <c r="AY38" s="12">
        <f t="shared" ref="AY38:AY69" si="39">U38/V38*10000</f>
        <v>22.731255734358729</v>
      </c>
      <c r="BA38" s="12">
        <f t="shared" ref="BA38:BA69" si="40">W38/AA38*10000</f>
        <v>0.14434874657171726</v>
      </c>
      <c r="BB38" s="12">
        <f t="shared" ref="BB38:BB69" si="41">X38/AA38*10000</f>
        <v>18.139825819179137</v>
      </c>
      <c r="BC38" s="12">
        <f t="shared" ref="BC38:BC69" si="42">Y38/AA38*10000</f>
        <v>4.474811143723235</v>
      </c>
      <c r="BD38" s="12">
        <f t="shared" ref="BD38:BD69" si="43">Z38/AA38*10000</f>
        <v>22.758985709474089</v>
      </c>
      <c r="BF38" s="12">
        <f t="shared" ref="BF38:BF69" si="44">AB38/AF38*10000</f>
        <v>9.2623467081619809E-2</v>
      </c>
      <c r="BG38" s="12">
        <f t="shared" ref="BG38:BG69" si="45">AC38/AF38*10000</f>
        <v>14.727131265977549</v>
      </c>
      <c r="BH38" s="12">
        <f t="shared" ref="BH38:BH69" si="46">AD38/AF38*10000</f>
        <v>2.4082101441221146</v>
      </c>
      <c r="BI38" s="12">
        <f t="shared" ref="BI38:BI69" si="47">AE38/AF38*10000</f>
        <v>17.227964877181282</v>
      </c>
    </row>
    <row r="39" spans="1:61" x14ac:dyDescent="0.45">
      <c r="A39" s="10">
        <v>34</v>
      </c>
      <c r="B39" s="3" t="s">
        <v>34</v>
      </c>
      <c r="C39" s="4">
        <v>3</v>
      </c>
      <c r="D39" s="4">
        <v>23</v>
      </c>
      <c r="E39" s="4">
        <v>26</v>
      </c>
      <c r="F39" s="4">
        <v>52</v>
      </c>
      <c r="G39" s="2">
        <v>15377</v>
      </c>
      <c r="H39" s="4">
        <v>1</v>
      </c>
      <c r="I39" s="4">
        <v>26</v>
      </c>
      <c r="J39" s="4">
        <v>15</v>
      </c>
      <c r="K39" s="4">
        <v>42</v>
      </c>
      <c r="L39" s="2">
        <v>15372</v>
      </c>
      <c r="M39" s="4">
        <v>4</v>
      </c>
      <c r="N39" s="4">
        <v>34</v>
      </c>
      <c r="O39" s="4">
        <v>19</v>
      </c>
      <c r="P39" s="4">
        <v>57</v>
      </c>
      <c r="Q39" s="2">
        <v>15409</v>
      </c>
      <c r="R39" s="4">
        <v>1</v>
      </c>
      <c r="S39" s="4">
        <v>33</v>
      </c>
      <c r="T39" s="4">
        <v>19</v>
      </c>
      <c r="U39" s="4">
        <v>53</v>
      </c>
      <c r="V39" s="2">
        <v>15431</v>
      </c>
      <c r="W39" s="4">
        <v>6</v>
      </c>
      <c r="X39" s="4">
        <v>22</v>
      </c>
      <c r="Y39" s="4">
        <v>24</v>
      </c>
      <c r="Z39" s="4">
        <v>52</v>
      </c>
      <c r="AA39" s="2">
        <v>16035</v>
      </c>
      <c r="AB39" s="4">
        <v>0</v>
      </c>
      <c r="AC39" s="4">
        <v>32</v>
      </c>
      <c r="AD39" s="4">
        <v>10</v>
      </c>
      <c r="AE39" s="4">
        <v>42</v>
      </c>
      <c r="AF39" s="2">
        <v>16220</v>
      </c>
      <c r="AG39" s="12">
        <f t="shared" si="24"/>
        <v>1.9509657280353774</v>
      </c>
      <c r="AH39" s="12">
        <f t="shared" si="25"/>
        <v>14.957403914937894</v>
      </c>
      <c r="AI39" s="12">
        <f t="shared" si="26"/>
        <v>16.90836964297327</v>
      </c>
      <c r="AJ39" s="12">
        <f t="shared" si="27"/>
        <v>33.816739285946539</v>
      </c>
      <c r="AL39" s="12">
        <f t="shared" si="28"/>
        <v>0.6505334374186833</v>
      </c>
      <c r="AM39" s="12">
        <f t="shared" si="29"/>
        <v>16.913869372885767</v>
      </c>
      <c r="AN39" s="12">
        <f t="shared" si="30"/>
        <v>9.7580015612802491</v>
      </c>
      <c r="AO39" s="12">
        <f t="shared" si="31"/>
        <v>27.3224043715847</v>
      </c>
      <c r="AQ39" s="12">
        <f t="shared" si="32"/>
        <v>2.5958855214485039</v>
      </c>
      <c r="AR39" s="12">
        <f t="shared" si="33"/>
        <v>22.065026932312286</v>
      </c>
      <c r="AS39" s="12">
        <f t="shared" si="34"/>
        <v>12.330456226880395</v>
      </c>
      <c r="AT39" s="12">
        <f t="shared" si="35"/>
        <v>36.991368680641187</v>
      </c>
      <c r="AV39" s="12">
        <f t="shared" si="36"/>
        <v>0.64804614088523105</v>
      </c>
      <c r="AW39" s="12">
        <f t="shared" si="37"/>
        <v>21.385522649212625</v>
      </c>
      <c r="AX39" s="12">
        <f t="shared" si="38"/>
        <v>12.312876676819389</v>
      </c>
      <c r="AY39" s="12">
        <f t="shared" si="39"/>
        <v>34.346445466917245</v>
      </c>
      <c r="BA39" s="12">
        <f t="shared" si="40"/>
        <v>3.7418147801683816</v>
      </c>
      <c r="BB39" s="12">
        <f t="shared" si="41"/>
        <v>13.719987527284067</v>
      </c>
      <c r="BC39" s="12">
        <f t="shared" si="42"/>
        <v>14.967259120673527</v>
      </c>
      <c r="BD39" s="12">
        <f t="shared" si="43"/>
        <v>32.429061428125976</v>
      </c>
      <c r="BF39" s="12">
        <f t="shared" si="44"/>
        <v>0</v>
      </c>
      <c r="BG39" s="12">
        <f t="shared" si="45"/>
        <v>19.728729963008632</v>
      </c>
      <c r="BH39" s="12">
        <f t="shared" si="46"/>
        <v>6.1652281134401976</v>
      </c>
      <c r="BI39" s="12">
        <f t="shared" si="47"/>
        <v>25.893958076448829</v>
      </c>
    </row>
    <row r="40" spans="1:61" x14ac:dyDescent="0.45">
      <c r="A40" s="10">
        <v>35</v>
      </c>
      <c r="B40" s="3" t="s">
        <v>35</v>
      </c>
      <c r="C40" s="4">
        <v>8</v>
      </c>
      <c r="D40" s="4">
        <v>259</v>
      </c>
      <c r="E40" s="4">
        <v>93</v>
      </c>
      <c r="F40" s="4">
        <v>360</v>
      </c>
      <c r="G40" s="2">
        <v>149976</v>
      </c>
      <c r="H40" s="4">
        <v>6</v>
      </c>
      <c r="I40" s="4">
        <v>227</v>
      </c>
      <c r="J40" s="4">
        <v>119</v>
      </c>
      <c r="K40" s="4">
        <v>352</v>
      </c>
      <c r="L40" s="2">
        <v>151686</v>
      </c>
      <c r="M40" s="4">
        <v>4</v>
      </c>
      <c r="N40" s="4">
        <v>245</v>
      </c>
      <c r="O40" s="4">
        <v>98</v>
      </c>
      <c r="P40" s="4">
        <v>347</v>
      </c>
      <c r="Q40" s="2">
        <v>153079</v>
      </c>
      <c r="R40" s="4">
        <v>4</v>
      </c>
      <c r="S40" s="4">
        <v>242</v>
      </c>
      <c r="T40" s="4">
        <v>89</v>
      </c>
      <c r="U40" s="4">
        <v>335</v>
      </c>
      <c r="V40" s="2">
        <v>154477</v>
      </c>
      <c r="W40" s="4">
        <v>4</v>
      </c>
      <c r="X40" s="4">
        <v>230</v>
      </c>
      <c r="Y40" s="4">
        <v>79</v>
      </c>
      <c r="Z40" s="4">
        <v>313</v>
      </c>
      <c r="AA40" s="2">
        <v>159023</v>
      </c>
      <c r="AB40" s="4">
        <v>2</v>
      </c>
      <c r="AC40" s="4">
        <v>216</v>
      </c>
      <c r="AD40" s="4">
        <v>66</v>
      </c>
      <c r="AE40" s="4">
        <v>284</v>
      </c>
      <c r="AF40" s="2">
        <v>161089</v>
      </c>
      <c r="AG40" s="12">
        <f t="shared" si="24"/>
        <v>0.53341868032218487</v>
      </c>
      <c r="AH40" s="12">
        <f t="shared" si="25"/>
        <v>17.269429775430737</v>
      </c>
      <c r="AI40" s="12">
        <f t="shared" si="26"/>
        <v>6.2009921587453993</v>
      </c>
      <c r="AJ40" s="12">
        <f t="shared" si="27"/>
        <v>24.003840614498319</v>
      </c>
      <c r="AL40" s="12">
        <f t="shared" si="28"/>
        <v>0.39555397333966225</v>
      </c>
      <c r="AM40" s="12">
        <f t="shared" si="29"/>
        <v>14.965125324683886</v>
      </c>
      <c r="AN40" s="12">
        <f t="shared" si="30"/>
        <v>7.8451538045699669</v>
      </c>
      <c r="AO40" s="12">
        <f t="shared" si="31"/>
        <v>23.205833102593513</v>
      </c>
      <c r="AQ40" s="12">
        <f t="shared" si="32"/>
        <v>0.26130298734640284</v>
      </c>
      <c r="AR40" s="12">
        <f t="shared" si="33"/>
        <v>16.004807974967175</v>
      </c>
      <c r="AS40" s="12">
        <f t="shared" si="34"/>
        <v>6.4019231899868698</v>
      </c>
      <c r="AT40" s="12">
        <f t="shared" si="35"/>
        <v>22.668034152300446</v>
      </c>
      <c r="AV40" s="12">
        <f t="shared" si="36"/>
        <v>0.25893822381325377</v>
      </c>
      <c r="AW40" s="12">
        <f t="shared" si="37"/>
        <v>15.66576254070185</v>
      </c>
      <c r="AX40" s="12">
        <f t="shared" si="38"/>
        <v>5.7613754798448964</v>
      </c>
      <c r="AY40" s="12">
        <f t="shared" si="39"/>
        <v>21.686076244360002</v>
      </c>
      <c r="BA40" s="12">
        <f t="shared" si="40"/>
        <v>0.25153594134181845</v>
      </c>
      <c r="BB40" s="12">
        <f t="shared" si="41"/>
        <v>14.463316627154562</v>
      </c>
      <c r="BC40" s="12">
        <f t="shared" si="42"/>
        <v>4.967834841500915</v>
      </c>
      <c r="BD40" s="12">
        <f t="shared" si="43"/>
        <v>19.682687409997296</v>
      </c>
      <c r="BF40" s="12">
        <f t="shared" si="44"/>
        <v>0.12415497023384589</v>
      </c>
      <c r="BG40" s="12">
        <f t="shared" si="45"/>
        <v>13.408736785255355</v>
      </c>
      <c r="BH40" s="12">
        <f t="shared" si="46"/>
        <v>4.0971140177169145</v>
      </c>
      <c r="BI40" s="12">
        <f t="shared" si="47"/>
        <v>17.630005773206115</v>
      </c>
    </row>
    <row r="41" spans="1:61" x14ac:dyDescent="0.45">
      <c r="A41" s="10">
        <v>36</v>
      </c>
      <c r="B41" s="3" t="s">
        <v>36</v>
      </c>
      <c r="C41" s="4"/>
      <c r="D41" s="4">
        <v>191</v>
      </c>
      <c r="E41" s="4">
        <v>70</v>
      </c>
      <c r="F41" s="4">
        <v>261</v>
      </c>
      <c r="G41" s="2">
        <v>154653</v>
      </c>
      <c r="H41" s="4">
        <v>5</v>
      </c>
      <c r="I41" s="4">
        <v>197</v>
      </c>
      <c r="J41" s="4">
        <v>78</v>
      </c>
      <c r="K41" s="4">
        <v>280</v>
      </c>
      <c r="L41" s="2">
        <v>154909</v>
      </c>
      <c r="M41" s="4">
        <v>5</v>
      </c>
      <c r="N41" s="4">
        <v>183</v>
      </c>
      <c r="O41" s="4">
        <v>75</v>
      </c>
      <c r="P41" s="4">
        <v>263</v>
      </c>
      <c r="Q41" s="2">
        <v>155508</v>
      </c>
      <c r="R41" s="4">
        <v>5</v>
      </c>
      <c r="S41" s="4">
        <v>232</v>
      </c>
      <c r="T41" s="4">
        <v>76</v>
      </c>
      <c r="U41" s="4">
        <v>313</v>
      </c>
      <c r="V41" s="2">
        <v>155681</v>
      </c>
      <c r="W41" s="4">
        <v>6</v>
      </c>
      <c r="X41" s="4">
        <v>230</v>
      </c>
      <c r="Y41" s="4">
        <v>70</v>
      </c>
      <c r="Z41" s="4">
        <v>306</v>
      </c>
      <c r="AA41" s="2">
        <v>160665</v>
      </c>
      <c r="AB41" s="4">
        <v>2</v>
      </c>
      <c r="AC41" s="4">
        <v>214</v>
      </c>
      <c r="AD41" s="4">
        <v>52</v>
      </c>
      <c r="AE41" s="4">
        <v>268</v>
      </c>
      <c r="AF41" s="2">
        <v>162116</v>
      </c>
      <c r="AG41" s="12">
        <f t="shared" si="24"/>
        <v>0</v>
      </c>
      <c r="AH41" s="12">
        <f t="shared" si="25"/>
        <v>12.350229222840809</v>
      </c>
      <c r="AI41" s="12">
        <f t="shared" si="26"/>
        <v>4.526262018842182</v>
      </c>
      <c r="AJ41" s="12">
        <f t="shared" si="27"/>
        <v>16.876491241682995</v>
      </c>
      <c r="AL41" s="12">
        <f t="shared" si="28"/>
        <v>0.32277014247074093</v>
      </c>
      <c r="AM41" s="12">
        <f t="shared" si="29"/>
        <v>12.71714361334719</v>
      </c>
      <c r="AN41" s="12">
        <f t="shared" si="30"/>
        <v>5.0352142225435577</v>
      </c>
      <c r="AO41" s="12">
        <f t="shared" si="31"/>
        <v>18.07512797836149</v>
      </c>
      <c r="AQ41" s="12">
        <f t="shared" si="32"/>
        <v>0.32152686678498854</v>
      </c>
      <c r="AR41" s="12">
        <f t="shared" si="33"/>
        <v>11.767883324330581</v>
      </c>
      <c r="AS41" s="12">
        <f t="shared" si="34"/>
        <v>4.8229030017748284</v>
      </c>
      <c r="AT41" s="12">
        <f t="shared" si="35"/>
        <v>16.912313192890398</v>
      </c>
      <c r="AV41" s="12">
        <f t="shared" si="36"/>
        <v>0.32116957111015471</v>
      </c>
      <c r="AW41" s="12">
        <f t="shared" si="37"/>
        <v>14.902268099511179</v>
      </c>
      <c r="AX41" s="12">
        <f t="shared" si="38"/>
        <v>4.8817774808743524</v>
      </c>
      <c r="AY41" s="12">
        <f t="shared" si="39"/>
        <v>20.105215151495688</v>
      </c>
      <c r="BA41" s="12">
        <f t="shared" si="40"/>
        <v>0.37344785734291847</v>
      </c>
      <c r="BB41" s="12">
        <f t="shared" si="41"/>
        <v>14.31550119814521</v>
      </c>
      <c r="BC41" s="12">
        <f t="shared" si="42"/>
        <v>4.3568916690007153</v>
      </c>
      <c r="BD41" s="12">
        <f t="shared" si="43"/>
        <v>19.045840724488844</v>
      </c>
      <c r="BF41" s="12">
        <f t="shared" si="44"/>
        <v>0.12336845221939846</v>
      </c>
      <c r="BG41" s="12">
        <f t="shared" si="45"/>
        <v>13.200424387475634</v>
      </c>
      <c r="BH41" s="12">
        <f t="shared" si="46"/>
        <v>3.2075797577043597</v>
      </c>
      <c r="BI41" s="12">
        <f t="shared" si="47"/>
        <v>16.531372597399393</v>
      </c>
    </row>
    <row r="42" spans="1:61" x14ac:dyDescent="0.45">
      <c r="A42" s="10">
        <v>37</v>
      </c>
      <c r="B42" s="3" t="s">
        <v>37</v>
      </c>
      <c r="C42" s="4">
        <v>7</v>
      </c>
      <c r="D42" s="4">
        <v>122</v>
      </c>
      <c r="E42" s="4">
        <v>52</v>
      </c>
      <c r="F42" s="4">
        <v>181</v>
      </c>
      <c r="G42" s="2">
        <v>73929</v>
      </c>
      <c r="H42" s="4">
        <v>6</v>
      </c>
      <c r="I42" s="4">
        <v>115</v>
      </c>
      <c r="J42" s="4">
        <v>53</v>
      </c>
      <c r="K42" s="4">
        <v>174</v>
      </c>
      <c r="L42" s="2">
        <v>73846</v>
      </c>
      <c r="M42" s="4">
        <v>5</v>
      </c>
      <c r="N42" s="4">
        <v>119</v>
      </c>
      <c r="O42" s="4">
        <v>34</v>
      </c>
      <c r="P42" s="4">
        <v>158</v>
      </c>
      <c r="Q42" s="2">
        <v>73653</v>
      </c>
      <c r="R42" s="4">
        <v>2</v>
      </c>
      <c r="S42" s="4">
        <v>112</v>
      </c>
      <c r="T42" s="4">
        <v>31</v>
      </c>
      <c r="U42" s="4">
        <v>145</v>
      </c>
      <c r="V42" s="2">
        <v>73548</v>
      </c>
      <c r="W42" s="4">
        <v>4</v>
      </c>
      <c r="X42" s="4">
        <v>128</v>
      </c>
      <c r="Y42" s="4">
        <v>43</v>
      </c>
      <c r="Z42" s="4">
        <v>175</v>
      </c>
      <c r="AA42" s="2">
        <v>74329</v>
      </c>
      <c r="AB42" s="4">
        <v>6</v>
      </c>
      <c r="AC42" s="4">
        <v>88</v>
      </c>
      <c r="AD42" s="4">
        <v>22</v>
      </c>
      <c r="AE42" s="4">
        <v>116</v>
      </c>
      <c r="AF42" s="2">
        <v>74612</v>
      </c>
      <c r="AG42" s="12">
        <f t="shared" si="24"/>
        <v>0.94685441437054474</v>
      </c>
      <c r="AH42" s="12">
        <f t="shared" si="25"/>
        <v>16.502319793315209</v>
      </c>
      <c r="AI42" s="12">
        <f t="shared" si="26"/>
        <v>7.0337756496097601</v>
      </c>
      <c r="AJ42" s="12">
        <f t="shared" si="27"/>
        <v>24.482949857295516</v>
      </c>
      <c r="AL42" s="12">
        <f t="shared" si="28"/>
        <v>0.8125016927118599</v>
      </c>
      <c r="AM42" s="12">
        <f t="shared" si="29"/>
        <v>15.572949110310647</v>
      </c>
      <c r="AN42" s="12">
        <f t="shared" si="30"/>
        <v>7.1770982856214278</v>
      </c>
      <c r="AO42" s="12">
        <f t="shared" si="31"/>
        <v>23.562549088643934</v>
      </c>
      <c r="AQ42" s="12">
        <f t="shared" si="32"/>
        <v>0.67885897383677518</v>
      </c>
      <c r="AR42" s="12">
        <f t="shared" si="33"/>
        <v>16.156843577315247</v>
      </c>
      <c r="AS42" s="12">
        <f t="shared" si="34"/>
        <v>4.6162410220900707</v>
      </c>
      <c r="AT42" s="12">
        <f t="shared" si="35"/>
        <v>21.451943573242094</v>
      </c>
      <c r="AV42" s="12">
        <f t="shared" si="36"/>
        <v>0.27193125577853916</v>
      </c>
      <c r="AW42" s="12">
        <f t="shared" si="37"/>
        <v>15.228150323598195</v>
      </c>
      <c r="AX42" s="12">
        <f t="shared" si="38"/>
        <v>4.2149344645673574</v>
      </c>
      <c r="AY42" s="12">
        <f t="shared" si="39"/>
        <v>19.715016043944093</v>
      </c>
      <c r="BA42" s="12">
        <f t="shared" si="40"/>
        <v>0.53814796378264207</v>
      </c>
      <c r="BB42" s="12">
        <f t="shared" si="41"/>
        <v>17.220734841044546</v>
      </c>
      <c r="BC42" s="12">
        <f t="shared" si="42"/>
        <v>5.7850906106634019</v>
      </c>
      <c r="BD42" s="12">
        <f t="shared" si="43"/>
        <v>23.543973415490587</v>
      </c>
      <c r="BF42" s="12">
        <f t="shared" si="44"/>
        <v>0.80416018870959105</v>
      </c>
      <c r="BG42" s="12">
        <f t="shared" si="45"/>
        <v>11.794349434407334</v>
      </c>
      <c r="BH42" s="12">
        <f t="shared" si="46"/>
        <v>2.9485873586018334</v>
      </c>
      <c r="BI42" s="12">
        <f t="shared" si="47"/>
        <v>15.547096981718758</v>
      </c>
    </row>
    <row r="43" spans="1:61" x14ac:dyDescent="0.45">
      <c r="A43" s="10">
        <v>38</v>
      </c>
      <c r="B43" s="3" t="s">
        <v>38</v>
      </c>
      <c r="C43" s="4"/>
      <c r="D43" s="4">
        <v>13</v>
      </c>
      <c r="E43" s="4">
        <v>9</v>
      </c>
      <c r="F43" s="4">
        <v>22</v>
      </c>
      <c r="G43" s="2">
        <v>7526</v>
      </c>
      <c r="H43" s="4"/>
      <c r="I43" s="4">
        <v>15</v>
      </c>
      <c r="J43" s="4">
        <v>15</v>
      </c>
      <c r="K43" s="4">
        <v>30</v>
      </c>
      <c r="L43" s="2">
        <v>7443</v>
      </c>
      <c r="M43" s="4"/>
      <c r="N43" s="4">
        <v>20</v>
      </c>
      <c r="O43" s="4">
        <v>17</v>
      </c>
      <c r="P43" s="4">
        <v>37</v>
      </c>
      <c r="Q43" s="2">
        <v>7365</v>
      </c>
      <c r="R43" s="4">
        <v>2</v>
      </c>
      <c r="S43" s="4">
        <v>13</v>
      </c>
      <c r="T43" s="4">
        <v>13</v>
      </c>
      <c r="U43" s="4">
        <v>28</v>
      </c>
      <c r="V43" s="2">
        <v>7283</v>
      </c>
      <c r="W43" s="4">
        <v>2</v>
      </c>
      <c r="X43" s="4">
        <v>16</v>
      </c>
      <c r="Y43" s="4">
        <v>7</v>
      </c>
      <c r="Z43" s="4">
        <v>25</v>
      </c>
      <c r="AA43" s="2">
        <v>7555</v>
      </c>
      <c r="AB43" s="4">
        <v>0</v>
      </c>
      <c r="AC43" s="4">
        <v>12</v>
      </c>
      <c r="AD43" s="4">
        <v>10</v>
      </c>
      <c r="AE43" s="4">
        <v>22</v>
      </c>
      <c r="AF43" s="2">
        <v>7505</v>
      </c>
      <c r="AG43" s="12">
        <f t="shared" si="24"/>
        <v>0</v>
      </c>
      <c r="AH43" s="12">
        <f t="shared" si="25"/>
        <v>17.273452032952431</v>
      </c>
      <c r="AI43" s="12">
        <f t="shared" si="26"/>
        <v>11.958543715120914</v>
      </c>
      <c r="AJ43" s="12">
        <f t="shared" si="27"/>
        <v>29.231995748073345</v>
      </c>
      <c r="AL43" s="12">
        <f t="shared" si="28"/>
        <v>0</v>
      </c>
      <c r="AM43" s="12">
        <f t="shared" si="29"/>
        <v>20.153164046755339</v>
      </c>
      <c r="AN43" s="12">
        <f t="shared" si="30"/>
        <v>20.153164046755339</v>
      </c>
      <c r="AO43" s="12">
        <f t="shared" si="31"/>
        <v>40.306328093510679</v>
      </c>
      <c r="AQ43" s="12">
        <f t="shared" si="32"/>
        <v>0</v>
      </c>
      <c r="AR43" s="12">
        <f t="shared" si="33"/>
        <v>27.155465037338764</v>
      </c>
      <c r="AS43" s="12">
        <f t="shared" si="34"/>
        <v>23.082145281737947</v>
      </c>
      <c r="AT43" s="12">
        <f t="shared" si="35"/>
        <v>50.237610319076715</v>
      </c>
      <c r="AV43" s="12">
        <f t="shared" si="36"/>
        <v>2.7461211039406836</v>
      </c>
      <c r="AW43" s="12">
        <f t="shared" si="37"/>
        <v>17.849787175614445</v>
      </c>
      <c r="AX43" s="12">
        <f t="shared" si="38"/>
        <v>17.849787175614445</v>
      </c>
      <c r="AY43" s="12">
        <f t="shared" si="39"/>
        <v>38.445695455169577</v>
      </c>
      <c r="BA43" s="12">
        <f t="shared" si="40"/>
        <v>2.6472534745201854</v>
      </c>
      <c r="BB43" s="12">
        <f t="shared" si="41"/>
        <v>21.178027796161484</v>
      </c>
      <c r="BC43" s="12">
        <f t="shared" si="42"/>
        <v>9.2653871608206479</v>
      </c>
      <c r="BD43" s="12">
        <f t="shared" si="43"/>
        <v>33.090668431502316</v>
      </c>
      <c r="BF43" s="12">
        <f t="shared" si="44"/>
        <v>0</v>
      </c>
      <c r="BG43" s="12">
        <f t="shared" si="45"/>
        <v>15.989340439706863</v>
      </c>
      <c r="BH43" s="12">
        <f t="shared" si="46"/>
        <v>13.324450366422385</v>
      </c>
      <c r="BI43" s="12">
        <f t="shared" si="47"/>
        <v>29.313790806129248</v>
      </c>
    </row>
    <row r="44" spans="1:61" x14ac:dyDescent="0.45">
      <c r="A44" s="10">
        <v>39</v>
      </c>
      <c r="B44" s="3" t="s">
        <v>39</v>
      </c>
      <c r="C44" s="4">
        <v>6</v>
      </c>
      <c r="D44" s="4">
        <v>35</v>
      </c>
      <c r="E44" s="4">
        <v>37</v>
      </c>
      <c r="F44" s="4">
        <v>78</v>
      </c>
      <c r="G44" s="2">
        <v>43493</v>
      </c>
      <c r="H44" s="4">
        <v>2</v>
      </c>
      <c r="I44" s="4">
        <v>50</v>
      </c>
      <c r="J44" s="4">
        <v>46</v>
      </c>
      <c r="K44" s="4">
        <v>98</v>
      </c>
      <c r="L44" s="2">
        <v>44098</v>
      </c>
      <c r="M44" s="4">
        <v>5</v>
      </c>
      <c r="N44" s="4">
        <v>57</v>
      </c>
      <c r="O44" s="4">
        <v>42</v>
      </c>
      <c r="P44" s="4">
        <v>104</v>
      </c>
      <c r="Q44" s="2">
        <v>44715</v>
      </c>
      <c r="R44" s="4">
        <v>7</v>
      </c>
      <c r="S44" s="4">
        <v>63</v>
      </c>
      <c r="T44" s="4">
        <v>52</v>
      </c>
      <c r="U44" s="4">
        <v>122</v>
      </c>
      <c r="V44" s="2">
        <v>45308</v>
      </c>
      <c r="W44" s="4">
        <v>2</v>
      </c>
      <c r="X44" s="4">
        <v>76</v>
      </c>
      <c r="Y44" s="4">
        <v>42</v>
      </c>
      <c r="Z44" s="4">
        <v>120</v>
      </c>
      <c r="AA44" s="2">
        <v>47512</v>
      </c>
      <c r="AB44" s="4">
        <v>6</v>
      </c>
      <c r="AC44" s="4">
        <v>58</v>
      </c>
      <c r="AD44" s="4">
        <v>38</v>
      </c>
      <c r="AE44" s="4">
        <v>102</v>
      </c>
      <c r="AF44" s="2">
        <v>48438</v>
      </c>
      <c r="AG44" s="12">
        <f t="shared" si="24"/>
        <v>1.3795323385372358</v>
      </c>
      <c r="AH44" s="12">
        <f t="shared" si="25"/>
        <v>8.0472719748005428</v>
      </c>
      <c r="AI44" s="12">
        <f t="shared" si="26"/>
        <v>8.5071160876462883</v>
      </c>
      <c r="AJ44" s="12">
        <f t="shared" si="27"/>
        <v>17.933920400984064</v>
      </c>
      <c r="AL44" s="12">
        <f t="shared" si="28"/>
        <v>0.45353530772370626</v>
      </c>
      <c r="AM44" s="12">
        <f t="shared" si="29"/>
        <v>11.338382693092656</v>
      </c>
      <c r="AN44" s="12">
        <f t="shared" si="30"/>
        <v>10.431312077645245</v>
      </c>
      <c r="AO44" s="12">
        <f t="shared" si="31"/>
        <v>22.223230078461608</v>
      </c>
      <c r="AQ44" s="12">
        <f t="shared" si="32"/>
        <v>1.1181930001118194</v>
      </c>
      <c r="AR44" s="12">
        <f t="shared" si="33"/>
        <v>12.74740020127474</v>
      </c>
      <c r="AS44" s="12">
        <f t="shared" si="34"/>
        <v>9.3928212009392826</v>
      </c>
      <c r="AT44" s="12">
        <f t="shared" si="35"/>
        <v>23.258414402325844</v>
      </c>
      <c r="AV44" s="12">
        <f t="shared" si="36"/>
        <v>1.544981018804626</v>
      </c>
      <c r="AW44" s="12">
        <f t="shared" si="37"/>
        <v>13.904829169241635</v>
      </c>
      <c r="AX44" s="12">
        <f t="shared" si="38"/>
        <v>11.477001853977223</v>
      </c>
      <c r="AY44" s="12">
        <f t="shared" si="39"/>
        <v>26.926812042023482</v>
      </c>
      <c r="BA44" s="12">
        <f t="shared" si="40"/>
        <v>0.42094628725374639</v>
      </c>
      <c r="BB44" s="12">
        <f t="shared" si="41"/>
        <v>15.995958915642364</v>
      </c>
      <c r="BC44" s="12">
        <f t="shared" si="42"/>
        <v>8.8398720323286746</v>
      </c>
      <c r="BD44" s="12">
        <f t="shared" si="43"/>
        <v>25.256777235224785</v>
      </c>
      <c r="BF44" s="12">
        <f t="shared" si="44"/>
        <v>1.238696890870804</v>
      </c>
      <c r="BG44" s="12">
        <f t="shared" si="45"/>
        <v>11.974069945084437</v>
      </c>
      <c r="BH44" s="12">
        <f t="shared" si="46"/>
        <v>7.8450803088484244</v>
      </c>
      <c r="BI44" s="12">
        <f t="shared" si="47"/>
        <v>21.057847144803667</v>
      </c>
    </row>
    <row r="45" spans="1:61" x14ac:dyDescent="0.45">
      <c r="A45" s="10">
        <v>40</v>
      </c>
      <c r="B45" s="3" t="s">
        <v>40</v>
      </c>
      <c r="C45" s="4">
        <v>3</v>
      </c>
      <c r="D45" s="4">
        <v>104</v>
      </c>
      <c r="E45" s="4">
        <v>61</v>
      </c>
      <c r="F45" s="4">
        <v>168</v>
      </c>
      <c r="G45" s="2">
        <v>117019</v>
      </c>
      <c r="H45" s="4"/>
      <c r="I45" s="4">
        <v>92</v>
      </c>
      <c r="J45" s="4">
        <v>51</v>
      </c>
      <c r="K45" s="4">
        <v>143</v>
      </c>
      <c r="L45" s="2">
        <v>117537</v>
      </c>
      <c r="M45" s="4">
        <v>1</v>
      </c>
      <c r="N45" s="4">
        <v>114</v>
      </c>
      <c r="O45" s="4">
        <v>40</v>
      </c>
      <c r="P45" s="4">
        <v>155</v>
      </c>
      <c r="Q45" s="2">
        <v>118521</v>
      </c>
      <c r="R45" s="4"/>
      <c r="S45" s="4">
        <v>146</v>
      </c>
      <c r="T45" s="4">
        <v>49</v>
      </c>
      <c r="U45" s="4">
        <v>195</v>
      </c>
      <c r="V45" s="2">
        <v>119442</v>
      </c>
      <c r="W45" s="4">
        <v>4</v>
      </c>
      <c r="X45" s="4">
        <v>111</v>
      </c>
      <c r="Y45" s="4">
        <v>47</v>
      </c>
      <c r="Z45" s="4">
        <v>162</v>
      </c>
      <c r="AA45" s="2">
        <v>122902</v>
      </c>
      <c r="AB45" s="4">
        <v>0</v>
      </c>
      <c r="AC45" s="4">
        <v>128</v>
      </c>
      <c r="AD45" s="4">
        <v>64</v>
      </c>
      <c r="AE45" s="4">
        <v>192</v>
      </c>
      <c r="AF45" s="2">
        <v>124517</v>
      </c>
      <c r="AG45" s="12">
        <f t="shared" si="24"/>
        <v>0.25636862389868309</v>
      </c>
      <c r="AH45" s="12">
        <f t="shared" si="25"/>
        <v>8.887445628487681</v>
      </c>
      <c r="AI45" s="12">
        <f t="shared" si="26"/>
        <v>5.2128286859398907</v>
      </c>
      <c r="AJ45" s="12">
        <f t="shared" si="27"/>
        <v>14.356642938326255</v>
      </c>
      <c r="AL45" s="12">
        <f t="shared" si="28"/>
        <v>0</v>
      </c>
      <c r="AM45" s="12">
        <f t="shared" si="29"/>
        <v>7.827322460161481</v>
      </c>
      <c r="AN45" s="12">
        <f t="shared" si="30"/>
        <v>4.3390591898721258</v>
      </c>
      <c r="AO45" s="12">
        <f t="shared" si="31"/>
        <v>12.166381650033607</v>
      </c>
      <c r="AQ45" s="12">
        <f t="shared" si="32"/>
        <v>8.4373233435424952E-2</v>
      </c>
      <c r="AR45" s="12">
        <f t="shared" si="33"/>
        <v>9.6185486116384435</v>
      </c>
      <c r="AS45" s="12">
        <f t="shared" si="34"/>
        <v>3.3749293374169977</v>
      </c>
      <c r="AT45" s="12">
        <f t="shared" si="35"/>
        <v>13.077851182490866</v>
      </c>
      <c r="AV45" s="12">
        <f t="shared" si="36"/>
        <v>0</v>
      </c>
      <c r="AW45" s="12">
        <f t="shared" si="37"/>
        <v>12.22350596942449</v>
      </c>
      <c r="AX45" s="12">
        <f t="shared" si="38"/>
        <v>4.1024095376835623</v>
      </c>
      <c r="AY45" s="12">
        <f t="shared" si="39"/>
        <v>16.32591550710805</v>
      </c>
      <c r="BA45" s="12">
        <f t="shared" si="40"/>
        <v>0.32546256366861404</v>
      </c>
      <c r="BB45" s="12">
        <f t="shared" si="41"/>
        <v>9.0315861418040395</v>
      </c>
      <c r="BC45" s="12">
        <f t="shared" si="42"/>
        <v>3.8241851231062149</v>
      </c>
      <c r="BD45" s="12">
        <f t="shared" si="43"/>
        <v>13.181233828578867</v>
      </c>
      <c r="BF45" s="12">
        <f t="shared" si="44"/>
        <v>0</v>
      </c>
      <c r="BG45" s="12">
        <f t="shared" si="45"/>
        <v>10.279720841330903</v>
      </c>
      <c r="BH45" s="12">
        <f t="shared" si="46"/>
        <v>5.1398604206654515</v>
      </c>
      <c r="BI45" s="12">
        <f t="shared" si="47"/>
        <v>15.419581261996353</v>
      </c>
    </row>
    <row r="46" spans="1:61" x14ac:dyDescent="0.45">
      <c r="A46" s="10">
        <v>41</v>
      </c>
      <c r="B46" s="3" t="s">
        <v>41</v>
      </c>
      <c r="C46" s="4">
        <v>1</v>
      </c>
      <c r="D46" s="4">
        <v>31</v>
      </c>
      <c r="E46" s="4">
        <v>27</v>
      </c>
      <c r="F46" s="4">
        <v>59</v>
      </c>
      <c r="G46" s="2">
        <v>8067</v>
      </c>
      <c r="H46" s="4">
        <v>3</v>
      </c>
      <c r="I46" s="4">
        <v>46</v>
      </c>
      <c r="J46" s="4">
        <v>33</v>
      </c>
      <c r="K46" s="4">
        <v>82</v>
      </c>
      <c r="L46" s="2">
        <v>8185</v>
      </c>
      <c r="M46" s="4">
        <v>3</v>
      </c>
      <c r="N46" s="4">
        <v>42</v>
      </c>
      <c r="O46" s="4">
        <v>24</v>
      </c>
      <c r="P46" s="4">
        <v>69</v>
      </c>
      <c r="Q46" s="2">
        <v>8217</v>
      </c>
      <c r="R46" s="4">
        <v>1</v>
      </c>
      <c r="S46" s="4">
        <v>39</v>
      </c>
      <c r="T46" s="4">
        <v>20</v>
      </c>
      <c r="U46" s="4">
        <v>60</v>
      </c>
      <c r="V46" s="2">
        <v>8300</v>
      </c>
      <c r="W46" s="4">
        <v>3</v>
      </c>
      <c r="X46" s="4">
        <v>43</v>
      </c>
      <c r="Y46" s="4">
        <v>16</v>
      </c>
      <c r="Z46" s="4">
        <v>62</v>
      </c>
      <c r="AA46" s="2">
        <v>8605</v>
      </c>
      <c r="AB46" s="4">
        <v>0</v>
      </c>
      <c r="AC46" s="4">
        <v>22</v>
      </c>
      <c r="AD46" s="4">
        <v>8</v>
      </c>
      <c r="AE46" s="4">
        <v>30</v>
      </c>
      <c r="AF46" s="2">
        <v>8725</v>
      </c>
      <c r="AG46" s="12">
        <f t="shared" si="24"/>
        <v>1.2396181975951408</v>
      </c>
      <c r="AH46" s="12">
        <f t="shared" si="25"/>
        <v>38.428164125449364</v>
      </c>
      <c r="AI46" s="12">
        <f t="shared" si="26"/>
        <v>33.469691335068802</v>
      </c>
      <c r="AJ46" s="12">
        <f t="shared" si="27"/>
        <v>73.137473658113294</v>
      </c>
      <c r="AL46" s="12">
        <f t="shared" si="28"/>
        <v>3.6652412950519246</v>
      </c>
      <c r="AM46" s="12">
        <f t="shared" si="29"/>
        <v>56.2003665241295</v>
      </c>
      <c r="AN46" s="12">
        <f t="shared" si="30"/>
        <v>40.317654245571163</v>
      </c>
      <c r="AO46" s="12">
        <f t="shared" si="31"/>
        <v>100.1832620647526</v>
      </c>
      <c r="AQ46" s="12">
        <f t="shared" si="32"/>
        <v>3.6509675063891933</v>
      </c>
      <c r="AR46" s="12">
        <f t="shared" si="33"/>
        <v>51.113545089448699</v>
      </c>
      <c r="AS46" s="12">
        <f t="shared" si="34"/>
        <v>29.207740051113547</v>
      </c>
      <c r="AT46" s="12">
        <f t="shared" si="35"/>
        <v>83.972252646951432</v>
      </c>
      <c r="AV46" s="12">
        <f t="shared" si="36"/>
        <v>1.2048192771084336</v>
      </c>
      <c r="AW46" s="12">
        <f t="shared" si="37"/>
        <v>46.987951807228917</v>
      </c>
      <c r="AX46" s="12">
        <f t="shared" si="38"/>
        <v>24.096385542168676</v>
      </c>
      <c r="AY46" s="12">
        <f t="shared" si="39"/>
        <v>72.289156626506028</v>
      </c>
      <c r="BA46" s="12">
        <f t="shared" si="40"/>
        <v>3.486345148169669</v>
      </c>
      <c r="BB46" s="12">
        <f t="shared" si="41"/>
        <v>49.970947123765256</v>
      </c>
      <c r="BC46" s="12">
        <f t="shared" si="42"/>
        <v>18.593840790238236</v>
      </c>
      <c r="BD46" s="12">
        <f t="shared" si="43"/>
        <v>72.05113306217315</v>
      </c>
      <c r="BF46" s="12">
        <f t="shared" si="44"/>
        <v>0</v>
      </c>
      <c r="BG46" s="12">
        <f t="shared" si="45"/>
        <v>25.214899713467048</v>
      </c>
      <c r="BH46" s="12">
        <f t="shared" si="46"/>
        <v>9.1690544412607462</v>
      </c>
      <c r="BI46" s="12">
        <f t="shared" si="47"/>
        <v>34.383954154727796</v>
      </c>
    </row>
    <row r="47" spans="1:61" x14ac:dyDescent="0.45">
      <c r="A47" s="10">
        <v>42</v>
      </c>
      <c r="B47" s="3" t="s">
        <v>42</v>
      </c>
      <c r="C47" s="4">
        <v>4</v>
      </c>
      <c r="D47" s="4">
        <v>137</v>
      </c>
      <c r="E47" s="4">
        <v>48</v>
      </c>
      <c r="F47" s="4">
        <v>189</v>
      </c>
      <c r="G47" s="2">
        <v>76589</v>
      </c>
      <c r="H47" s="4">
        <v>4</v>
      </c>
      <c r="I47" s="4">
        <v>153</v>
      </c>
      <c r="J47" s="4">
        <v>71</v>
      </c>
      <c r="K47" s="4">
        <v>228</v>
      </c>
      <c r="L47" s="2">
        <v>79302</v>
      </c>
      <c r="M47" s="4"/>
      <c r="N47" s="4">
        <v>145</v>
      </c>
      <c r="O47" s="4">
        <v>51</v>
      </c>
      <c r="P47" s="4">
        <v>196</v>
      </c>
      <c r="Q47" s="2">
        <v>81859</v>
      </c>
      <c r="R47" s="4">
        <v>3</v>
      </c>
      <c r="S47" s="4">
        <v>151</v>
      </c>
      <c r="T47" s="4">
        <v>46</v>
      </c>
      <c r="U47" s="4">
        <v>200</v>
      </c>
      <c r="V47" s="2">
        <v>83515</v>
      </c>
      <c r="W47" s="4">
        <v>1</v>
      </c>
      <c r="X47" s="4">
        <v>134</v>
      </c>
      <c r="Y47" s="4">
        <v>54</v>
      </c>
      <c r="Z47" s="4">
        <v>189</v>
      </c>
      <c r="AA47" s="2">
        <v>87355</v>
      </c>
      <c r="AB47" s="4">
        <v>6</v>
      </c>
      <c r="AC47" s="4">
        <v>130</v>
      </c>
      <c r="AD47" s="4">
        <v>28</v>
      </c>
      <c r="AE47" s="4">
        <v>164</v>
      </c>
      <c r="AF47" s="2">
        <v>89705</v>
      </c>
      <c r="AG47" s="12">
        <f t="shared" si="24"/>
        <v>0.52226821083967678</v>
      </c>
      <c r="AH47" s="12">
        <f t="shared" si="25"/>
        <v>17.887686221258928</v>
      </c>
      <c r="AI47" s="12">
        <f t="shared" si="26"/>
        <v>6.2672185300761205</v>
      </c>
      <c r="AJ47" s="12">
        <f t="shared" si="27"/>
        <v>24.677172962174723</v>
      </c>
      <c r="AL47" s="12">
        <f t="shared" si="28"/>
        <v>0.50440089783359821</v>
      </c>
      <c r="AM47" s="12">
        <f t="shared" si="29"/>
        <v>19.293334342135129</v>
      </c>
      <c r="AN47" s="12">
        <f t="shared" si="30"/>
        <v>8.9531159365463679</v>
      </c>
      <c r="AO47" s="12">
        <f t="shared" si="31"/>
        <v>28.750851176515095</v>
      </c>
      <c r="AQ47" s="12">
        <f t="shared" si="32"/>
        <v>0</v>
      </c>
      <c r="AR47" s="12">
        <f t="shared" si="33"/>
        <v>17.713385211155767</v>
      </c>
      <c r="AS47" s="12">
        <f t="shared" si="34"/>
        <v>6.2302251432340983</v>
      </c>
      <c r="AT47" s="12">
        <f t="shared" si="35"/>
        <v>23.943610354389865</v>
      </c>
      <c r="AV47" s="12">
        <f t="shared" si="36"/>
        <v>0.35921690714242954</v>
      </c>
      <c r="AW47" s="12">
        <f t="shared" si="37"/>
        <v>18.080584326168953</v>
      </c>
      <c r="AX47" s="12">
        <f t="shared" si="38"/>
        <v>5.507992576183919</v>
      </c>
      <c r="AY47" s="12">
        <f t="shared" si="39"/>
        <v>23.947793809495298</v>
      </c>
      <c r="BA47" s="12">
        <f t="shared" si="40"/>
        <v>0.11447541640432717</v>
      </c>
      <c r="BB47" s="12">
        <f t="shared" si="41"/>
        <v>15.339705798179841</v>
      </c>
      <c r="BC47" s="12">
        <f t="shared" si="42"/>
        <v>6.1816724858336674</v>
      </c>
      <c r="BD47" s="12">
        <f t="shared" si="43"/>
        <v>21.635853700417837</v>
      </c>
      <c r="BF47" s="12">
        <f t="shared" si="44"/>
        <v>0.66885903795775048</v>
      </c>
      <c r="BG47" s="12">
        <f t="shared" si="45"/>
        <v>14.491945822417925</v>
      </c>
      <c r="BH47" s="12">
        <f t="shared" si="46"/>
        <v>3.1213421771361687</v>
      </c>
      <c r="BI47" s="12">
        <f t="shared" si="47"/>
        <v>18.282147037511844</v>
      </c>
    </row>
    <row r="48" spans="1:61" x14ac:dyDescent="0.45">
      <c r="A48" s="10">
        <v>43</v>
      </c>
      <c r="B48" s="3" t="s">
        <v>43</v>
      </c>
      <c r="C48" s="4">
        <v>3</v>
      </c>
      <c r="D48" s="4">
        <v>164</v>
      </c>
      <c r="E48" s="4">
        <v>61</v>
      </c>
      <c r="F48" s="4">
        <v>228</v>
      </c>
      <c r="G48" s="2">
        <v>108104</v>
      </c>
      <c r="H48" s="4"/>
      <c r="I48" s="4">
        <v>139</v>
      </c>
      <c r="J48" s="4">
        <v>69</v>
      </c>
      <c r="K48" s="4">
        <v>208</v>
      </c>
      <c r="L48" s="2">
        <v>109575</v>
      </c>
      <c r="M48" s="4">
        <v>2</v>
      </c>
      <c r="N48" s="4">
        <v>154</v>
      </c>
      <c r="O48" s="4">
        <v>67</v>
      </c>
      <c r="P48" s="4">
        <v>223</v>
      </c>
      <c r="Q48" s="2">
        <v>111223</v>
      </c>
      <c r="R48" s="4">
        <v>2</v>
      </c>
      <c r="S48" s="4">
        <v>166</v>
      </c>
      <c r="T48" s="4">
        <v>51</v>
      </c>
      <c r="U48" s="4">
        <v>219</v>
      </c>
      <c r="V48" s="2">
        <v>112310</v>
      </c>
      <c r="W48" s="4">
        <v>2</v>
      </c>
      <c r="X48" s="4">
        <v>155</v>
      </c>
      <c r="Y48" s="4">
        <v>58</v>
      </c>
      <c r="Z48" s="4">
        <v>215</v>
      </c>
      <c r="AA48" s="2">
        <v>114979</v>
      </c>
      <c r="AB48" s="4">
        <v>0</v>
      </c>
      <c r="AC48" s="4">
        <v>168</v>
      </c>
      <c r="AD48" s="4">
        <v>52</v>
      </c>
      <c r="AE48" s="4">
        <v>220</v>
      </c>
      <c r="AF48" s="2">
        <v>116489</v>
      </c>
      <c r="AG48" s="12">
        <f t="shared" si="24"/>
        <v>0.27751054540072523</v>
      </c>
      <c r="AH48" s="12">
        <f t="shared" si="25"/>
        <v>15.170576481906313</v>
      </c>
      <c r="AI48" s="12">
        <f t="shared" si="26"/>
        <v>5.642714423148079</v>
      </c>
      <c r="AJ48" s="12">
        <f t="shared" si="27"/>
        <v>21.090801450455118</v>
      </c>
      <c r="AL48" s="12">
        <f t="shared" si="28"/>
        <v>0</v>
      </c>
      <c r="AM48" s="12">
        <f t="shared" si="29"/>
        <v>12.68537531371207</v>
      </c>
      <c r="AN48" s="12">
        <f t="shared" si="30"/>
        <v>6.2970568104038334</v>
      </c>
      <c r="AO48" s="12">
        <f t="shared" si="31"/>
        <v>18.982432124115903</v>
      </c>
      <c r="AQ48" s="12">
        <f t="shared" si="32"/>
        <v>0.17981892234519839</v>
      </c>
      <c r="AR48" s="12">
        <f t="shared" si="33"/>
        <v>13.846057020580275</v>
      </c>
      <c r="AS48" s="12">
        <f t="shared" si="34"/>
        <v>6.0239338985641462</v>
      </c>
      <c r="AT48" s="12">
        <f t="shared" si="35"/>
        <v>20.049809841489619</v>
      </c>
      <c r="AV48" s="12">
        <f t="shared" si="36"/>
        <v>0.17807853263289111</v>
      </c>
      <c r="AW48" s="12">
        <f t="shared" si="37"/>
        <v>14.780518208529962</v>
      </c>
      <c r="AX48" s="12">
        <f t="shared" si="38"/>
        <v>4.5410025821387228</v>
      </c>
      <c r="AY48" s="12">
        <f t="shared" si="39"/>
        <v>19.499599323301574</v>
      </c>
      <c r="BA48" s="12">
        <f t="shared" si="40"/>
        <v>0.1739448073126397</v>
      </c>
      <c r="BB48" s="12">
        <f t="shared" si="41"/>
        <v>13.480722566729577</v>
      </c>
      <c r="BC48" s="12">
        <f t="shared" si="42"/>
        <v>5.044399412066551</v>
      </c>
      <c r="BD48" s="12">
        <f t="shared" si="43"/>
        <v>18.699066786108769</v>
      </c>
      <c r="BF48" s="12">
        <f t="shared" si="44"/>
        <v>0</v>
      </c>
      <c r="BG48" s="12">
        <f t="shared" si="45"/>
        <v>14.421962588742284</v>
      </c>
      <c r="BH48" s="12">
        <f t="shared" si="46"/>
        <v>4.4639408012773734</v>
      </c>
      <c r="BI48" s="12">
        <f t="shared" si="47"/>
        <v>18.88590339001966</v>
      </c>
    </row>
    <row r="49" spans="1:61" x14ac:dyDescent="0.45">
      <c r="A49" s="10">
        <v>44</v>
      </c>
      <c r="B49" s="3" t="s">
        <v>44</v>
      </c>
      <c r="C49" s="4">
        <v>4</v>
      </c>
      <c r="D49" s="4">
        <v>601</v>
      </c>
      <c r="E49" s="4">
        <v>238</v>
      </c>
      <c r="F49" s="4">
        <v>843</v>
      </c>
      <c r="G49" s="2">
        <v>105381</v>
      </c>
      <c r="H49" s="4">
        <v>2</v>
      </c>
      <c r="I49" s="4">
        <v>577</v>
      </c>
      <c r="J49" s="4">
        <v>275</v>
      </c>
      <c r="K49" s="4">
        <v>854</v>
      </c>
      <c r="L49" s="2">
        <v>116447</v>
      </c>
      <c r="M49" s="4">
        <v>6</v>
      </c>
      <c r="N49" s="4">
        <v>595</v>
      </c>
      <c r="O49" s="4">
        <v>242</v>
      </c>
      <c r="P49" s="4">
        <v>843</v>
      </c>
      <c r="Q49" s="2">
        <v>122207</v>
      </c>
      <c r="R49" s="4">
        <v>3</v>
      </c>
      <c r="S49" s="4">
        <v>647</v>
      </c>
      <c r="T49" s="4">
        <v>216</v>
      </c>
      <c r="U49" s="4">
        <v>866</v>
      </c>
      <c r="V49" s="2">
        <v>128980</v>
      </c>
      <c r="W49" s="4">
        <v>4</v>
      </c>
      <c r="X49" s="4">
        <v>583</v>
      </c>
      <c r="Y49" s="4">
        <v>152</v>
      </c>
      <c r="Z49" s="4">
        <v>739</v>
      </c>
      <c r="AA49" s="2">
        <v>148039</v>
      </c>
      <c r="AB49" s="4">
        <v>6</v>
      </c>
      <c r="AC49" s="4">
        <v>548</v>
      </c>
      <c r="AD49" s="4">
        <v>134</v>
      </c>
      <c r="AE49" s="4">
        <v>688</v>
      </c>
      <c r="AF49" s="2">
        <v>159992</v>
      </c>
      <c r="AG49" s="12">
        <f t="shared" si="24"/>
        <v>0.37957506571393324</v>
      </c>
      <c r="AH49" s="12">
        <f t="shared" si="25"/>
        <v>57.03115362351847</v>
      </c>
      <c r="AI49" s="12">
        <f t="shared" si="26"/>
        <v>22.584716409979031</v>
      </c>
      <c r="AJ49" s="12">
        <f t="shared" si="27"/>
        <v>79.995445099211423</v>
      </c>
      <c r="AL49" s="12">
        <f t="shared" si="28"/>
        <v>0.17175195582539696</v>
      </c>
      <c r="AM49" s="12">
        <f t="shared" si="29"/>
        <v>49.550439255627019</v>
      </c>
      <c r="AN49" s="12">
        <f t="shared" si="30"/>
        <v>23.615893925992083</v>
      </c>
      <c r="AO49" s="12">
        <f t="shared" si="31"/>
        <v>73.338085137444509</v>
      </c>
      <c r="AQ49" s="12">
        <f t="shared" si="32"/>
        <v>0.49097023902067805</v>
      </c>
      <c r="AR49" s="12">
        <f t="shared" si="33"/>
        <v>48.687882036217232</v>
      </c>
      <c r="AS49" s="12">
        <f t="shared" si="34"/>
        <v>19.802466307167347</v>
      </c>
      <c r="AT49" s="12">
        <f t="shared" si="35"/>
        <v>68.981318582405265</v>
      </c>
      <c r="AV49" s="12">
        <f t="shared" si="36"/>
        <v>0.23259420065126377</v>
      </c>
      <c r="AW49" s="12">
        <f t="shared" si="37"/>
        <v>50.162815940455886</v>
      </c>
      <c r="AX49" s="12">
        <f t="shared" si="38"/>
        <v>16.74678244689099</v>
      </c>
      <c r="AY49" s="12">
        <f t="shared" si="39"/>
        <v>67.142192587998139</v>
      </c>
      <c r="BA49" s="12">
        <f t="shared" si="40"/>
        <v>0.27019906916420672</v>
      </c>
      <c r="BB49" s="12">
        <f t="shared" si="41"/>
        <v>39.381514330683132</v>
      </c>
      <c r="BC49" s="12">
        <f t="shared" si="42"/>
        <v>10.267564628239855</v>
      </c>
      <c r="BD49" s="12">
        <f t="shared" si="43"/>
        <v>49.919278028087192</v>
      </c>
      <c r="BF49" s="12">
        <f t="shared" si="44"/>
        <v>0.37501875093754689</v>
      </c>
      <c r="BG49" s="12">
        <f t="shared" si="45"/>
        <v>34.251712585629285</v>
      </c>
      <c r="BH49" s="12">
        <f t="shared" si="46"/>
        <v>8.3754187709385466</v>
      </c>
      <c r="BI49" s="12">
        <f t="shared" si="47"/>
        <v>43.002150107505372</v>
      </c>
    </row>
    <row r="50" spans="1:61" x14ac:dyDescent="0.45">
      <c r="A50" s="10">
        <v>45</v>
      </c>
      <c r="B50" s="3" t="s">
        <v>45</v>
      </c>
      <c r="C50" s="4">
        <v>5</v>
      </c>
      <c r="D50" s="4">
        <v>111</v>
      </c>
      <c r="E50" s="4">
        <v>65</v>
      </c>
      <c r="F50" s="4">
        <v>181</v>
      </c>
      <c r="G50" s="2">
        <v>117951</v>
      </c>
      <c r="H50" s="4">
        <v>6</v>
      </c>
      <c r="I50" s="4">
        <v>118</v>
      </c>
      <c r="J50" s="4">
        <v>70</v>
      </c>
      <c r="K50" s="4">
        <v>194</v>
      </c>
      <c r="L50" s="2">
        <v>122909</v>
      </c>
      <c r="M50" s="4">
        <v>5</v>
      </c>
      <c r="N50" s="4">
        <v>129</v>
      </c>
      <c r="O50" s="4">
        <v>74</v>
      </c>
      <c r="P50" s="4">
        <v>208</v>
      </c>
      <c r="Q50" s="2">
        <v>127677</v>
      </c>
      <c r="R50" s="4">
        <v>6</v>
      </c>
      <c r="S50" s="4">
        <v>167</v>
      </c>
      <c r="T50" s="4">
        <v>78</v>
      </c>
      <c r="U50" s="4">
        <v>251</v>
      </c>
      <c r="V50" s="2">
        <v>132752</v>
      </c>
      <c r="W50" s="4">
        <v>2</v>
      </c>
      <c r="X50" s="4">
        <v>172</v>
      </c>
      <c r="Y50" s="4">
        <v>62</v>
      </c>
      <c r="Z50" s="4">
        <v>236</v>
      </c>
      <c r="AA50" s="2">
        <v>141749</v>
      </c>
      <c r="AB50" s="4">
        <v>6</v>
      </c>
      <c r="AC50" s="4">
        <v>156</v>
      </c>
      <c r="AD50" s="4">
        <v>42</v>
      </c>
      <c r="AE50" s="4">
        <v>204</v>
      </c>
      <c r="AF50" s="2">
        <v>148896</v>
      </c>
      <c r="AG50" s="12">
        <f t="shared" si="24"/>
        <v>0.42390484184110355</v>
      </c>
      <c r="AH50" s="12">
        <f t="shared" si="25"/>
        <v>9.4106874888724992</v>
      </c>
      <c r="AI50" s="12">
        <f t="shared" si="26"/>
        <v>5.5107629439343464</v>
      </c>
      <c r="AJ50" s="12">
        <f t="shared" si="27"/>
        <v>15.345355274647948</v>
      </c>
      <c r="AL50" s="12">
        <f t="shared" si="28"/>
        <v>0.48816604154293014</v>
      </c>
      <c r="AM50" s="12">
        <f t="shared" si="29"/>
        <v>9.6005988170109582</v>
      </c>
      <c r="AN50" s="12">
        <f t="shared" si="30"/>
        <v>5.6952704846675175</v>
      </c>
      <c r="AO50" s="12">
        <f t="shared" si="31"/>
        <v>15.784035343221406</v>
      </c>
      <c r="AQ50" s="12">
        <f t="shared" si="32"/>
        <v>0.39161321146330191</v>
      </c>
      <c r="AR50" s="12">
        <f t="shared" si="33"/>
        <v>10.10362085575319</v>
      </c>
      <c r="AS50" s="12">
        <f t="shared" si="34"/>
        <v>5.7958755296568683</v>
      </c>
      <c r="AT50" s="12">
        <f t="shared" si="35"/>
        <v>16.291109596873358</v>
      </c>
      <c r="AV50" s="12">
        <f t="shared" si="36"/>
        <v>0.45197059178016152</v>
      </c>
      <c r="AW50" s="12">
        <f t="shared" si="37"/>
        <v>12.579848137881163</v>
      </c>
      <c r="AX50" s="12">
        <f t="shared" si="38"/>
        <v>5.8756176931421003</v>
      </c>
      <c r="AY50" s="12">
        <f t="shared" si="39"/>
        <v>18.907436422803421</v>
      </c>
      <c r="BA50" s="12">
        <f t="shared" si="40"/>
        <v>0.1410944698022561</v>
      </c>
      <c r="BB50" s="12">
        <f t="shared" si="41"/>
        <v>12.134124402994026</v>
      </c>
      <c r="BC50" s="12">
        <f t="shared" si="42"/>
        <v>4.3739285638699394</v>
      </c>
      <c r="BD50" s="12">
        <f t="shared" si="43"/>
        <v>16.649147436666219</v>
      </c>
      <c r="BF50" s="12">
        <f t="shared" si="44"/>
        <v>0.40296582849774337</v>
      </c>
      <c r="BG50" s="12">
        <f t="shared" si="45"/>
        <v>10.477111540941328</v>
      </c>
      <c r="BH50" s="12">
        <f t="shared" si="46"/>
        <v>2.8207607994842037</v>
      </c>
      <c r="BI50" s="12">
        <f t="shared" si="47"/>
        <v>13.700838168923275</v>
      </c>
    </row>
    <row r="51" spans="1:61" x14ac:dyDescent="0.45">
      <c r="A51" s="10">
        <v>46</v>
      </c>
      <c r="B51" s="3" t="s">
        <v>46</v>
      </c>
      <c r="C51" s="4">
        <v>1</v>
      </c>
      <c r="D51" s="4">
        <v>72</v>
      </c>
      <c r="E51" s="4">
        <v>26</v>
      </c>
      <c r="F51" s="4">
        <v>99</v>
      </c>
      <c r="G51" s="2">
        <v>52204</v>
      </c>
      <c r="H51" s="4">
        <v>5</v>
      </c>
      <c r="I51" s="4">
        <v>74</v>
      </c>
      <c r="J51" s="4">
        <v>40</v>
      </c>
      <c r="K51" s="4">
        <v>119</v>
      </c>
      <c r="L51" s="2">
        <v>52685</v>
      </c>
      <c r="M51" s="4">
        <v>2</v>
      </c>
      <c r="N51" s="4">
        <v>70</v>
      </c>
      <c r="O51" s="4">
        <v>34</v>
      </c>
      <c r="P51" s="4">
        <v>106</v>
      </c>
      <c r="Q51" s="2">
        <v>53036</v>
      </c>
      <c r="R51" s="4">
        <v>3</v>
      </c>
      <c r="S51" s="4">
        <v>84</v>
      </c>
      <c r="T51" s="4">
        <v>26</v>
      </c>
      <c r="U51" s="4">
        <v>113</v>
      </c>
      <c r="V51" s="2">
        <v>53015</v>
      </c>
      <c r="W51" s="4">
        <v>3</v>
      </c>
      <c r="X51" s="4">
        <v>106</v>
      </c>
      <c r="Y51" s="4">
        <v>28</v>
      </c>
      <c r="Z51" s="4">
        <v>137</v>
      </c>
      <c r="AA51" s="2">
        <v>54564</v>
      </c>
      <c r="AB51" s="4">
        <v>2</v>
      </c>
      <c r="AC51" s="4">
        <v>92</v>
      </c>
      <c r="AD51" s="4">
        <v>20</v>
      </c>
      <c r="AE51" s="4">
        <v>114</v>
      </c>
      <c r="AF51" s="2">
        <v>55071</v>
      </c>
      <c r="AG51" s="12">
        <f t="shared" si="24"/>
        <v>0.19155620258983985</v>
      </c>
      <c r="AH51" s="12">
        <f t="shared" si="25"/>
        <v>13.792046586468469</v>
      </c>
      <c r="AI51" s="12">
        <f t="shared" si="26"/>
        <v>4.9804612673358362</v>
      </c>
      <c r="AJ51" s="12">
        <f t="shared" si="27"/>
        <v>18.964064056394147</v>
      </c>
      <c r="AL51" s="12">
        <f t="shared" si="28"/>
        <v>0.94903672772136283</v>
      </c>
      <c r="AM51" s="12">
        <f t="shared" si="29"/>
        <v>14.045743570276169</v>
      </c>
      <c r="AN51" s="12">
        <f t="shared" si="30"/>
        <v>7.5922938217709026</v>
      </c>
      <c r="AO51" s="12">
        <f t="shared" si="31"/>
        <v>22.587074119768438</v>
      </c>
      <c r="AQ51" s="12">
        <f t="shared" si="32"/>
        <v>0.3771023455765895</v>
      </c>
      <c r="AR51" s="12">
        <f t="shared" si="33"/>
        <v>13.198582095180631</v>
      </c>
      <c r="AS51" s="12">
        <f t="shared" si="34"/>
        <v>6.4107398748020215</v>
      </c>
      <c r="AT51" s="12">
        <f t="shared" si="35"/>
        <v>19.986424315559244</v>
      </c>
      <c r="AV51" s="12">
        <f t="shared" si="36"/>
        <v>0.56587758181646708</v>
      </c>
      <c r="AW51" s="12">
        <f t="shared" si="37"/>
        <v>15.844572290861077</v>
      </c>
      <c r="AX51" s="12">
        <f t="shared" si="38"/>
        <v>4.904272375742714</v>
      </c>
      <c r="AY51" s="12">
        <f t="shared" si="39"/>
        <v>21.314722248420257</v>
      </c>
      <c r="BA51" s="12">
        <f t="shared" si="40"/>
        <v>0.5498130635583901</v>
      </c>
      <c r="BB51" s="12">
        <f t="shared" si="41"/>
        <v>19.426728245729787</v>
      </c>
      <c r="BC51" s="12">
        <f t="shared" si="42"/>
        <v>5.1315885932116414</v>
      </c>
      <c r="BD51" s="12">
        <f t="shared" si="43"/>
        <v>25.108129902499815</v>
      </c>
      <c r="BF51" s="12">
        <f t="shared" si="44"/>
        <v>0.36316754734796897</v>
      </c>
      <c r="BG51" s="12">
        <f t="shared" si="45"/>
        <v>16.705707178006573</v>
      </c>
      <c r="BH51" s="12">
        <f t="shared" si="46"/>
        <v>3.6316754734796901</v>
      </c>
      <c r="BI51" s="12">
        <f t="shared" si="47"/>
        <v>20.700550198834232</v>
      </c>
    </row>
    <row r="52" spans="1:61" x14ac:dyDescent="0.45">
      <c r="A52" s="10">
        <v>47</v>
      </c>
      <c r="B52" s="3" t="s">
        <v>47</v>
      </c>
      <c r="C52" s="4">
        <v>5</v>
      </c>
      <c r="D52" s="4">
        <v>80</v>
      </c>
      <c r="E52" s="4">
        <v>46</v>
      </c>
      <c r="F52" s="4">
        <v>131</v>
      </c>
      <c r="G52" s="2">
        <v>36244</v>
      </c>
      <c r="H52" s="4">
        <v>5</v>
      </c>
      <c r="I52" s="4">
        <v>71</v>
      </c>
      <c r="J52" s="4">
        <v>48</v>
      </c>
      <c r="K52" s="4">
        <v>124</v>
      </c>
      <c r="L52" s="2">
        <v>37366</v>
      </c>
      <c r="M52" s="4"/>
      <c r="N52" s="4">
        <v>55</v>
      </c>
      <c r="O52" s="4">
        <v>59</v>
      </c>
      <c r="P52" s="4">
        <v>114</v>
      </c>
      <c r="Q52" s="2">
        <v>38515</v>
      </c>
      <c r="R52" s="4">
        <v>5</v>
      </c>
      <c r="S52" s="4">
        <v>83</v>
      </c>
      <c r="T52" s="4">
        <v>51</v>
      </c>
      <c r="U52" s="4">
        <v>139</v>
      </c>
      <c r="V52" s="2">
        <v>39143</v>
      </c>
      <c r="W52" s="4">
        <v>4</v>
      </c>
      <c r="X52" s="4">
        <v>107</v>
      </c>
      <c r="Y52" s="4">
        <v>45</v>
      </c>
      <c r="Z52" s="4">
        <v>156</v>
      </c>
      <c r="AA52" s="2">
        <v>41632</v>
      </c>
      <c r="AB52" s="4">
        <v>2</v>
      </c>
      <c r="AC52" s="4">
        <v>82</v>
      </c>
      <c r="AD52" s="4">
        <v>26</v>
      </c>
      <c r="AE52" s="4">
        <v>110</v>
      </c>
      <c r="AF52" s="2">
        <v>42795</v>
      </c>
      <c r="AG52" s="12">
        <f t="shared" si="24"/>
        <v>1.3795386822646507</v>
      </c>
      <c r="AH52" s="12">
        <f t="shared" si="25"/>
        <v>22.072618916234411</v>
      </c>
      <c r="AI52" s="12">
        <f t="shared" si="26"/>
        <v>12.691755876834787</v>
      </c>
      <c r="AJ52" s="12">
        <f t="shared" si="27"/>
        <v>36.143913475333846</v>
      </c>
      <c r="AL52" s="12">
        <f t="shared" si="28"/>
        <v>1.3381148637799067</v>
      </c>
      <c r="AM52" s="12">
        <f t="shared" si="29"/>
        <v>19.001231065674677</v>
      </c>
      <c r="AN52" s="12">
        <f t="shared" si="30"/>
        <v>12.845902692287106</v>
      </c>
      <c r="AO52" s="12">
        <f t="shared" si="31"/>
        <v>33.185248621741692</v>
      </c>
      <c r="AQ52" s="12">
        <f t="shared" si="32"/>
        <v>0</v>
      </c>
      <c r="AR52" s="12">
        <f t="shared" si="33"/>
        <v>14.280150590678957</v>
      </c>
      <c r="AS52" s="12">
        <f t="shared" si="34"/>
        <v>15.318706997273789</v>
      </c>
      <c r="AT52" s="12">
        <f t="shared" si="35"/>
        <v>29.598857587952747</v>
      </c>
      <c r="AV52" s="12">
        <f t="shared" si="36"/>
        <v>1.277367600848172</v>
      </c>
      <c r="AW52" s="12">
        <f t="shared" si="37"/>
        <v>21.204302174079658</v>
      </c>
      <c r="AX52" s="12">
        <f t="shared" si="38"/>
        <v>13.029149528651356</v>
      </c>
      <c r="AY52" s="12">
        <f t="shared" si="39"/>
        <v>35.510819303579183</v>
      </c>
      <c r="BA52" s="12">
        <f t="shared" si="40"/>
        <v>0.96079938508839358</v>
      </c>
      <c r="BB52" s="12">
        <f t="shared" si="41"/>
        <v>25.701383551114528</v>
      </c>
      <c r="BC52" s="12">
        <f t="shared" si="42"/>
        <v>10.808993082244427</v>
      </c>
      <c r="BD52" s="12">
        <f t="shared" si="43"/>
        <v>37.471176018447352</v>
      </c>
      <c r="BF52" s="12">
        <f t="shared" si="44"/>
        <v>0.46734431592475756</v>
      </c>
      <c r="BG52" s="12">
        <f t="shared" si="45"/>
        <v>19.161116952915062</v>
      </c>
      <c r="BH52" s="12">
        <f t="shared" si="46"/>
        <v>6.0754761070218484</v>
      </c>
      <c r="BI52" s="12">
        <f t="shared" si="47"/>
        <v>25.703937375861663</v>
      </c>
    </row>
    <row r="53" spans="1:61" x14ac:dyDescent="0.45">
      <c r="A53" s="10">
        <v>48</v>
      </c>
      <c r="B53" s="3" t="s">
        <v>48</v>
      </c>
      <c r="C53" s="4">
        <v>3</v>
      </c>
      <c r="D53" s="4">
        <v>31</v>
      </c>
      <c r="E53" s="4">
        <v>23</v>
      </c>
      <c r="F53" s="4">
        <v>57</v>
      </c>
      <c r="G53" s="2">
        <v>28675</v>
      </c>
      <c r="H53" s="4">
        <v>3</v>
      </c>
      <c r="I53" s="4">
        <v>27</v>
      </c>
      <c r="J53" s="4">
        <v>47</v>
      </c>
      <c r="K53" s="4">
        <v>77</v>
      </c>
      <c r="L53" s="2">
        <v>28675</v>
      </c>
      <c r="M53" s="4">
        <v>3</v>
      </c>
      <c r="N53" s="4">
        <v>23</v>
      </c>
      <c r="O53" s="4">
        <v>26</v>
      </c>
      <c r="P53" s="4">
        <v>52</v>
      </c>
      <c r="Q53" s="2">
        <v>28833</v>
      </c>
      <c r="R53" s="4">
        <v>5</v>
      </c>
      <c r="S53" s="4">
        <v>40</v>
      </c>
      <c r="T53" s="4">
        <v>25</v>
      </c>
      <c r="U53" s="4">
        <v>70</v>
      </c>
      <c r="V53" s="2">
        <v>28820</v>
      </c>
      <c r="W53" s="4">
        <v>4</v>
      </c>
      <c r="X53" s="4">
        <v>47</v>
      </c>
      <c r="Y53" s="4">
        <v>22</v>
      </c>
      <c r="Z53" s="4">
        <v>73</v>
      </c>
      <c r="AA53" s="2">
        <v>29306</v>
      </c>
      <c r="AB53" s="4">
        <v>6</v>
      </c>
      <c r="AC53" s="4">
        <v>28</v>
      </c>
      <c r="AD53" s="4">
        <v>12</v>
      </c>
      <c r="AE53" s="4">
        <v>46</v>
      </c>
      <c r="AF53" s="2">
        <v>29465</v>
      </c>
      <c r="AG53" s="12">
        <f t="shared" si="24"/>
        <v>1.046207497820401</v>
      </c>
      <c r="AH53" s="12">
        <f t="shared" si="25"/>
        <v>10.810810810810811</v>
      </c>
      <c r="AI53" s="12">
        <f t="shared" si="26"/>
        <v>8.020924149956409</v>
      </c>
      <c r="AJ53" s="12">
        <f t="shared" si="27"/>
        <v>19.877942458587619</v>
      </c>
      <c r="AL53" s="12">
        <f t="shared" si="28"/>
        <v>1.046207497820401</v>
      </c>
      <c r="AM53" s="12">
        <f t="shared" si="29"/>
        <v>9.4158674803836089</v>
      </c>
      <c r="AN53" s="12">
        <f t="shared" si="30"/>
        <v>16.390584132519617</v>
      </c>
      <c r="AO53" s="12">
        <f t="shared" si="31"/>
        <v>26.852659110723625</v>
      </c>
      <c r="AQ53" s="12">
        <f t="shared" si="32"/>
        <v>1.0404744563520967</v>
      </c>
      <c r="AR53" s="12">
        <f t="shared" si="33"/>
        <v>7.9769708320327402</v>
      </c>
      <c r="AS53" s="12">
        <f t="shared" si="34"/>
        <v>9.0174452883848364</v>
      </c>
      <c r="AT53" s="12">
        <f t="shared" si="35"/>
        <v>18.034890576769673</v>
      </c>
      <c r="AV53" s="12">
        <f t="shared" si="36"/>
        <v>1.7349063150589867</v>
      </c>
      <c r="AW53" s="12">
        <f t="shared" si="37"/>
        <v>13.879250520471894</v>
      </c>
      <c r="AX53" s="12">
        <f t="shared" si="38"/>
        <v>8.6745315752949335</v>
      </c>
      <c r="AY53" s="12">
        <f t="shared" si="39"/>
        <v>24.288688410825813</v>
      </c>
      <c r="BA53" s="12">
        <f t="shared" si="40"/>
        <v>1.3649082099228826</v>
      </c>
      <c r="BB53" s="12">
        <f t="shared" si="41"/>
        <v>16.037671466593871</v>
      </c>
      <c r="BC53" s="12">
        <f t="shared" si="42"/>
        <v>7.5069951545758542</v>
      </c>
      <c r="BD53" s="12">
        <f t="shared" si="43"/>
        <v>24.909574831092609</v>
      </c>
      <c r="BF53" s="12">
        <f t="shared" si="44"/>
        <v>2.036314271169184</v>
      </c>
      <c r="BG53" s="12">
        <f t="shared" si="45"/>
        <v>9.5027999321228585</v>
      </c>
      <c r="BH53" s="12">
        <f t="shared" si="46"/>
        <v>4.0726285423383679</v>
      </c>
      <c r="BI53" s="12">
        <f t="shared" si="47"/>
        <v>15.61174274563041</v>
      </c>
    </row>
    <row r="54" spans="1:61" x14ac:dyDescent="0.45">
      <c r="A54" s="10">
        <v>49</v>
      </c>
      <c r="B54" s="3" t="s">
        <v>49</v>
      </c>
      <c r="C54" s="4">
        <v>6</v>
      </c>
      <c r="D54" s="4">
        <v>266</v>
      </c>
      <c r="E54" s="4">
        <v>108</v>
      </c>
      <c r="F54" s="4">
        <v>380</v>
      </c>
      <c r="G54" s="2">
        <v>179740</v>
      </c>
      <c r="H54" s="4">
        <v>4</v>
      </c>
      <c r="I54" s="4">
        <v>288</v>
      </c>
      <c r="J54" s="4">
        <v>108</v>
      </c>
      <c r="K54" s="4">
        <v>400</v>
      </c>
      <c r="L54" s="2">
        <v>182485</v>
      </c>
      <c r="M54" s="4">
        <v>2</v>
      </c>
      <c r="N54" s="4">
        <v>322</v>
      </c>
      <c r="O54" s="4">
        <v>119</v>
      </c>
      <c r="P54" s="4">
        <v>443</v>
      </c>
      <c r="Q54" s="2">
        <v>185037</v>
      </c>
      <c r="R54" s="4">
        <v>3</v>
      </c>
      <c r="S54" s="4">
        <v>329</v>
      </c>
      <c r="T54" s="4">
        <v>105</v>
      </c>
      <c r="U54" s="4">
        <v>437</v>
      </c>
      <c r="V54" s="2">
        <v>187286</v>
      </c>
      <c r="W54" s="4">
        <v>6</v>
      </c>
      <c r="X54" s="4">
        <v>281</v>
      </c>
      <c r="Y54" s="4">
        <v>109</v>
      </c>
      <c r="Z54" s="4">
        <v>396</v>
      </c>
      <c r="AA54" s="2">
        <v>192850</v>
      </c>
      <c r="AB54" s="4">
        <v>2</v>
      </c>
      <c r="AC54" s="4">
        <v>262</v>
      </c>
      <c r="AD54" s="4">
        <v>62</v>
      </c>
      <c r="AE54" s="4">
        <v>326</v>
      </c>
      <c r="AF54" s="2">
        <v>196789</v>
      </c>
      <c r="AG54" s="12">
        <f t="shared" si="24"/>
        <v>0.33381551129409148</v>
      </c>
      <c r="AH54" s="12">
        <f t="shared" si="25"/>
        <v>14.799154334038056</v>
      </c>
      <c r="AI54" s="12">
        <f t="shared" si="26"/>
        <v>6.0086792032936467</v>
      </c>
      <c r="AJ54" s="12">
        <f t="shared" si="27"/>
        <v>21.141649048625794</v>
      </c>
      <c r="AL54" s="12">
        <f t="shared" si="28"/>
        <v>0.21919609830945011</v>
      </c>
      <c r="AM54" s="12">
        <f t="shared" si="29"/>
        <v>15.782119078280408</v>
      </c>
      <c r="AN54" s="12">
        <f t="shared" si="30"/>
        <v>5.9182946543551518</v>
      </c>
      <c r="AO54" s="12">
        <f t="shared" si="31"/>
        <v>21.91960983094501</v>
      </c>
      <c r="AQ54" s="12">
        <f t="shared" si="32"/>
        <v>0.10808649080994613</v>
      </c>
      <c r="AR54" s="12">
        <f t="shared" si="33"/>
        <v>17.401925020401325</v>
      </c>
      <c r="AS54" s="12">
        <f t="shared" si="34"/>
        <v>6.431146203191795</v>
      </c>
      <c r="AT54" s="12">
        <f t="shared" si="35"/>
        <v>23.941157714403065</v>
      </c>
      <c r="AV54" s="12">
        <f t="shared" si="36"/>
        <v>0.16018282199416936</v>
      </c>
      <c r="AW54" s="12">
        <f t="shared" si="37"/>
        <v>17.566716145360573</v>
      </c>
      <c r="AX54" s="12">
        <f t="shared" si="38"/>
        <v>5.606398769795927</v>
      </c>
      <c r="AY54" s="12">
        <f t="shared" si="39"/>
        <v>23.333297737150666</v>
      </c>
      <c r="BA54" s="12">
        <f t="shared" si="40"/>
        <v>0.31112263417163599</v>
      </c>
      <c r="BB54" s="12">
        <f t="shared" si="41"/>
        <v>14.570910033704953</v>
      </c>
      <c r="BC54" s="12">
        <f t="shared" si="42"/>
        <v>5.6520611874513866</v>
      </c>
      <c r="BD54" s="12">
        <f t="shared" si="43"/>
        <v>20.534093855327974</v>
      </c>
      <c r="BF54" s="12">
        <f t="shared" si="44"/>
        <v>0.10163169689362719</v>
      </c>
      <c r="BG54" s="12">
        <f t="shared" si="45"/>
        <v>13.313752293065161</v>
      </c>
      <c r="BH54" s="12">
        <f t="shared" si="46"/>
        <v>3.1505826037024427</v>
      </c>
      <c r="BI54" s="12">
        <f t="shared" si="47"/>
        <v>16.56596659366123</v>
      </c>
    </row>
    <row r="55" spans="1:61" x14ac:dyDescent="0.45">
      <c r="A55" s="10">
        <v>50</v>
      </c>
      <c r="B55" s="3" t="s">
        <v>50</v>
      </c>
      <c r="C55" s="4">
        <v>1</v>
      </c>
      <c r="D55" s="4">
        <v>158</v>
      </c>
      <c r="E55" s="4">
        <v>70</v>
      </c>
      <c r="F55" s="4">
        <v>229</v>
      </c>
      <c r="G55" s="2">
        <v>113254</v>
      </c>
      <c r="H55" s="4">
        <v>2</v>
      </c>
      <c r="I55" s="4">
        <v>192</v>
      </c>
      <c r="J55" s="4">
        <v>53</v>
      </c>
      <c r="K55" s="4">
        <v>247</v>
      </c>
      <c r="L55" s="2">
        <v>115097</v>
      </c>
      <c r="M55" s="4">
        <v>3</v>
      </c>
      <c r="N55" s="4">
        <v>194</v>
      </c>
      <c r="O55" s="4">
        <v>59</v>
      </c>
      <c r="P55" s="4">
        <v>256</v>
      </c>
      <c r="Q55" s="2">
        <v>117337</v>
      </c>
      <c r="R55" s="4">
        <v>2</v>
      </c>
      <c r="S55" s="4">
        <v>177</v>
      </c>
      <c r="T55" s="4">
        <v>45</v>
      </c>
      <c r="U55" s="4">
        <v>224</v>
      </c>
      <c r="V55" s="2">
        <v>119583</v>
      </c>
      <c r="W55" s="4">
        <v>4</v>
      </c>
      <c r="X55" s="4">
        <v>208</v>
      </c>
      <c r="Y55" s="4">
        <v>38</v>
      </c>
      <c r="Z55" s="4">
        <v>250</v>
      </c>
      <c r="AA55" s="2">
        <v>122968</v>
      </c>
      <c r="AB55" s="4">
        <v>0</v>
      </c>
      <c r="AC55" s="4">
        <v>160</v>
      </c>
      <c r="AD55" s="4">
        <v>16</v>
      </c>
      <c r="AE55" s="4">
        <v>176</v>
      </c>
      <c r="AF55" s="2">
        <v>125425</v>
      </c>
      <c r="AG55" s="12">
        <f t="shared" si="24"/>
        <v>8.8297102089109444E-2</v>
      </c>
      <c r="AH55" s="12">
        <f t="shared" si="25"/>
        <v>13.950942130079291</v>
      </c>
      <c r="AI55" s="12">
        <f t="shared" si="26"/>
        <v>6.1807971462376612</v>
      </c>
      <c r="AJ55" s="12">
        <f t="shared" si="27"/>
        <v>20.220036378406061</v>
      </c>
      <c r="AL55" s="12">
        <f t="shared" si="28"/>
        <v>0.1737664752339331</v>
      </c>
      <c r="AM55" s="12">
        <f t="shared" si="29"/>
        <v>16.681581622457578</v>
      </c>
      <c r="AN55" s="12">
        <f t="shared" si="30"/>
        <v>4.6048115936992273</v>
      </c>
      <c r="AO55" s="12">
        <f t="shared" si="31"/>
        <v>21.460159691390739</v>
      </c>
      <c r="AQ55" s="12">
        <f t="shared" si="32"/>
        <v>0.2556738283746815</v>
      </c>
      <c r="AR55" s="12">
        <f t="shared" si="33"/>
        <v>16.533574234896069</v>
      </c>
      <c r="AS55" s="12">
        <f t="shared" si="34"/>
        <v>5.0282519580354021</v>
      </c>
      <c r="AT55" s="12">
        <f t="shared" si="35"/>
        <v>21.817500021306152</v>
      </c>
      <c r="AV55" s="12">
        <f t="shared" si="36"/>
        <v>0.16724785295568767</v>
      </c>
      <c r="AW55" s="12">
        <f t="shared" si="37"/>
        <v>14.801434986578359</v>
      </c>
      <c r="AX55" s="12">
        <f t="shared" si="38"/>
        <v>3.763076691502973</v>
      </c>
      <c r="AY55" s="12">
        <f t="shared" si="39"/>
        <v>18.731759531037021</v>
      </c>
      <c r="BA55" s="12">
        <f t="shared" si="40"/>
        <v>0.32528787977359963</v>
      </c>
      <c r="BB55" s="12">
        <f t="shared" si="41"/>
        <v>16.914969748227179</v>
      </c>
      <c r="BC55" s="12">
        <f t="shared" si="42"/>
        <v>3.0902348578491963</v>
      </c>
      <c r="BD55" s="12">
        <f t="shared" si="43"/>
        <v>20.330492485849977</v>
      </c>
      <c r="BF55" s="12">
        <f t="shared" si="44"/>
        <v>0</v>
      </c>
      <c r="BG55" s="12">
        <f t="shared" si="45"/>
        <v>12.756627466613514</v>
      </c>
      <c r="BH55" s="12">
        <f t="shared" si="46"/>
        <v>1.2756627466613515</v>
      </c>
      <c r="BI55" s="12">
        <f t="shared" si="47"/>
        <v>14.032290213274866</v>
      </c>
    </row>
    <row r="56" spans="1:61" x14ac:dyDescent="0.45">
      <c r="A56" s="10">
        <v>51</v>
      </c>
      <c r="B56" s="3" t="s">
        <v>51</v>
      </c>
      <c r="C56" s="4">
        <v>5</v>
      </c>
      <c r="D56" s="4">
        <v>46</v>
      </c>
      <c r="E56" s="4">
        <v>36</v>
      </c>
      <c r="F56" s="4">
        <v>87</v>
      </c>
      <c r="G56" s="2">
        <v>29346</v>
      </c>
      <c r="H56" s="4">
        <v>4</v>
      </c>
      <c r="I56" s="4">
        <v>58</v>
      </c>
      <c r="J56" s="4">
        <v>44</v>
      </c>
      <c r="K56" s="4">
        <v>106</v>
      </c>
      <c r="L56" s="2">
        <v>30320</v>
      </c>
      <c r="M56" s="4">
        <v>2</v>
      </c>
      <c r="N56" s="4">
        <v>47</v>
      </c>
      <c r="O56" s="4">
        <v>46</v>
      </c>
      <c r="P56" s="4">
        <v>95</v>
      </c>
      <c r="Q56" s="2">
        <v>30926</v>
      </c>
      <c r="R56" s="4">
        <v>2</v>
      </c>
      <c r="S56" s="4">
        <v>60</v>
      </c>
      <c r="T56" s="4">
        <v>41</v>
      </c>
      <c r="U56" s="4">
        <v>103</v>
      </c>
      <c r="V56" s="2">
        <v>31496</v>
      </c>
      <c r="W56" s="4">
        <v>6</v>
      </c>
      <c r="X56" s="4">
        <v>56</v>
      </c>
      <c r="Y56" s="4">
        <v>43</v>
      </c>
      <c r="Z56" s="4">
        <v>105</v>
      </c>
      <c r="AA56" s="2">
        <v>32658</v>
      </c>
      <c r="AB56" s="4">
        <v>6</v>
      </c>
      <c r="AC56" s="4">
        <v>48</v>
      </c>
      <c r="AD56" s="4">
        <v>14</v>
      </c>
      <c r="AE56" s="4">
        <v>68</v>
      </c>
      <c r="AF56" s="2">
        <v>33418</v>
      </c>
      <c r="AG56" s="12">
        <f t="shared" si="24"/>
        <v>1.7038097185306345</v>
      </c>
      <c r="AH56" s="12">
        <f t="shared" si="25"/>
        <v>15.675049410481838</v>
      </c>
      <c r="AI56" s="12">
        <f t="shared" si="26"/>
        <v>12.267429973420569</v>
      </c>
      <c r="AJ56" s="12">
        <f t="shared" si="27"/>
        <v>29.646289102433037</v>
      </c>
      <c r="AL56" s="12">
        <f t="shared" si="28"/>
        <v>1.3192612137203166</v>
      </c>
      <c r="AM56" s="12">
        <f t="shared" si="29"/>
        <v>19.129287598944593</v>
      </c>
      <c r="AN56" s="12">
        <f t="shared" si="30"/>
        <v>14.511873350923482</v>
      </c>
      <c r="AO56" s="12">
        <f t="shared" si="31"/>
        <v>34.96042216358839</v>
      </c>
      <c r="AQ56" s="12">
        <f t="shared" si="32"/>
        <v>0.64670503783224476</v>
      </c>
      <c r="AR56" s="12">
        <f t="shared" si="33"/>
        <v>15.19756838905775</v>
      </c>
      <c r="AS56" s="12">
        <f t="shared" si="34"/>
        <v>14.874215870141628</v>
      </c>
      <c r="AT56" s="12">
        <f t="shared" si="35"/>
        <v>30.718489297031624</v>
      </c>
      <c r="AV56" s="12">
        <f t="shared" si="36"/>
        <v>0.63500127000253992</v>
      </c>
      <c r="AW56" s="12">
        <f t="shared" si="37"/>
        <v>19.0500381000762</v>
      </c>
      <c r="AX56" s="12">
        <f t="shared" si="38"/>
        <v>13.01752603505207</v>
      </c>
      <c r="AY56" s="12">
        <f t="shared" si="39"/>
        <v>32.702565405130812</v>
      </c>
      <c r="BA56" s="12">
        <f t="shared" si="40"/>
        <v>1.8372221201543268</v>
      </c>
      <c r="BB56" s="12">
        <f t="shared" si="41"/>
        <v>17.147406454773716</v>
      </c>
      <c r="BC56" s="12">
        <f t="shared" si="42"/>
        <v>13.166758527772675</v>
      </c>
      <c r="BD56" s="12">
        <f t="shared" si="43"/>
        <v>32.151387102700717</v>
      </c>
      <c r="BF56" s="12">
        <f t="shared" si="44"/>
        <v>1.7954395834580166</v>
      </c>
      <c r="BG56" s="12">
        <f t="shared" si="45"/>
        <v>14.363516667664133</v>
      </c>
      <c r="BH56" s="12">
        <f t="shared" si="46"/>
        <v>4.1893590280687052</v>
      </c>
      <c r="BI56" s="12">
        <f t="shared" si="47"/>
        <v>20.348315279190857</v>
      </c>
    </row>
    <row r="57" spans="1:61" x14ac:dyDescent="0.45">
      <c r="A57" s="10">
        <v>52</v>
      </c>
      <c r="B57" s="3" t="s">
        <v>52</v>
      </c>
      <c r="C57" s="4">
        <v>3</v>
      </c>
      <c r="D57" s="4">
        <v>321</v>
      </c>
      <c r="E57" s="4">
        <v>107</v>
      </c>
      <c r="F57" s="4">
        <v>431</v>
      </c>
      <c r="G57" s="2">
        <v>156163</v>
      </c>
      <c r="H57" s="4">
        <v>2</v>
      </c>
      <c r="I57" s="4">
        <v>320</v>
      </c>
      <c r="J57" s="4">
        <v>103</v>
      </c>
      <c r="K57" s="4">
        <v>425</v>
      </c>
      <c r="L57" s="2">
        <v>160029</v>
      </c>
      <c r="M57" s="4">
        <v>5</v>
      </c>
      <c r="N57" s="4">
        <v>310</v>
      </c>
      <c r="O57" s="4">
        <v>89</v>
      </c>
      <c r="P57" s="4">
        <v>404</v>
      </c>
      <c r="Q57" s="2">
        <v>163488</v>
      </c>
      <c r="R57" s="4">
        <v>3</v>
      </c>
      <c r="S57" s="4">
        <v>323</v>
      </c>
      <c r="T57" s="4">
        <v>95</v>
      </c>
      <c r="U57" s="4">
        <v>421</v>
      </c>
      <c r="V57" s="2">
        <v>166770</v>
      </c>
      <c r="W57" s="4">
        <v>6</v>
      </c>
      <c r="X57" s="4">
        <v>319</v>
      </c>
      <c r="Y57" s="4">
        <v>71</v>
      </c>
      <c r="Z57" s="4">
        <v>396</v>
      </c>
      <c r="AA57" s="2">
        <v>172091</v>
      </c>
      <c r="AB57" s="4">
        <v>0</v>
      </c>
      <c r="AC57" s="4">
        <v>296</v>
      </c>
      <c r="AD57" s="4">
        <v>46</v>
      </c>
      <c r="AE57" s="4">
        <v>342</v>
      </c>
      <c r="AF57" s="2">
        <v>176589</v>
      </c>
      <c r="AG57" s="12">
        <f t="shared" si="24"/>
        <v>0.19210696515820011</v>
      </c>
      <c r="AH57" s="12">
        <f t="shared" si="25"/>
        <v>20.555445271927407</v>
      </c>
      <c r="AI57" s="12">
        <f t="shared" si="26"/>
        <v>6.8518150906424697</v>
      </c>
      <c r="AJ57" s="12">
        <f t="shared" si="27"/>
        <v>27.599367327728078</v>
      </c>
      <c r="AL57" s="12">
        <f t="shared" si="28"/>
        <v>0.12497734785570117</v>
      </c>
      <c r="AM57" s="12">
        <f t="shared" si="29"/>
        <v>19.996375656912186</v>
      </c>
      <c r="AN57" s="12">
        <f t="shared" si="30"/>
        <v>6.4363334145686091</v>
      </c>
      <c r="AO57" s="12">
        <f t="shared" si="31"/>
        <v>26.557686419336498</v>
      </c>
      <c r="AQ57" s="12">
        <f t="shared" si="32"/>
        <v>0.30583284400078292</v>
      </c>
      <c r="AR57" s="12">
        <f t="shared" si="33"/>
        <v>18.961636328048542</v>
      </c>
      <c r="AS57" s="12">
        <f t="shared" si="34"/>
        <v>5.4438246232139367</v>
      </c>
      <c r="AT57" s="12">
        <f t="shared" si="35"/>
        <v>24.711293795263259</v>
      </c>
      <c r="AV57" s="12">
        <f t="shared" si="36"/>
        <v>0.17988846914912754</v>
      </c>
      <c r="AW57" s="12">
        <f t="shared" si="37"/>
        <v>19.367991845056064</v>
      </c>
      <c r="AX57" s="12">
        <f t="shared" si="38"/>
        <v>5.6964681897223715</v>
      </c>
      <c r="AY57" s="12">
        <f t="shared" si="39"/>
        <v>25.244348503927565</v>
      </c>
      <c r="BA57" s="12">
        <f t="shared" si="40"/>
        <v>0.34865274767419563</v>
      </c>
      <c r="BB57" s="12">
        <f t="shared" si="41"/>
        <v>18.5367044180114</v>
      </c>
      <c r="BC57" s="12">
        <f t="shared" si="42"/>
        <v>4.1257241808113152</v>
      </c>
      <c r="BD57" s="12">
        <f t="shared" si="43"/>
        <v>23.011081346496912</v>
      </c>
      <c r="BF57" s="12">
        <f t="shared" si="44"/>
        <v>0</v>
      </c>
      <c r="BG57" s="12">
        <f t="shared" si="45"/>
        <v>16.762085973645018</v>
      </c>
      <c r="BH57" s="12">
        <f t="shared" si="46"/>
        <v>2.6049187661745639</v>
      </c>
      <c r="BI57" s="12">
        <f t="shared" si="47"/>
        <v>19.367004739819581</v>
      </c>
    </row>
    <row r="58" spans="1:61" x14ac:dyDescent="0.45">
      <c r="A58" s="10">
        <v>53</v>
      </c>
      <c r="B58" s="3" t="s">
        <v>53</v>
      </c>
      <c r="C58" s="4">
        <v>5</v>
      </c>
      <c r="D58" s="4">
        <v>209</v>
      </c>
      <c r="E58" s="4">
        <v>106</v>
      </c>
      <c r="F58" s="4">
        <v>320</v>
      </c>
      <c r="G58" s="2">
        <v>150777</v>
      </c>
      <c r="H58" s="4">
        <v>3</v>
      </c>
      <c r="I58" s="4">
        <v>193</v>
      </c>
      <c r="J58" s="4">
        <v>85</v>
      </c>
      <c r="K58" s="4">
        <v>281</v>
      </c>
      <c r="L58" s="2">
        <v>152260</v>
      </c>
      <c r="M58" s="4">
        <v>8</v>
      </c>
      <c r="N58" s="4">
        <v>171</v>
      </c>
      <c r="O58" s="4">
        <v>87</v>
      </c>
      <c r="P58" s="4">
        <v>266</v>
      </c>
      <c r="Q58" s="2">
        <v>153800</v>
      </c>
      <c r="R58" s="4">
        <v>6</v>
      </c>
      <c r="S58" s="4">
        <v>199</v>
      </c>
      <c r="T58" s="4">
        <v>91</v>
      </c>
      <c r="U58" s="4">
        <v>296</v>
      </c>
      <c r="V58" s="2">
        <v>155015</v>
      </c>
      <c r="W58" s="4">
        <v>10</v>
      </c>
      <c r="X58" s="4">
        <v>189</v>
      </c>
      <c r="Y58" s="4">
        <v>89</v>
      </c>
      <c r="Z58" s="4">
        <v>288</v>
      </c>
      <c r="AA58" s="2">
        <v>160862</v>
      </c>
      <c r="AB58" s="4">
        <v>2</v>
      </c>
      <c r="AC58" s="4">
        <v>174</v>
      </c>
      <c r="AD58" s="4">
        <v>66</v>
      </c>
      <c r="AE58" s="4">
        <v>242</v>
      </c>
      <c r="AF58" s="2">
        <v>163151</v>
      </c>
      <c r="AG58" s="12">
        <f t="shared" si="24"/>
        <v>0.33161556470814513</v>
      </c>
      <c r="AH58" s="12">
        <f t="shared" si="25"/>
        <v>13.861530604800468</v>
      </c>
      <c r="AI58" s="12">
        <f t="shared" si="26"/>
        <v>7.030249971812677</v>
      </c>
      <c r="AJ58" s="12">
        <f t="shared" si="27"/>
        <v>21.223396141321288</v>
      </c>
      <c r="AL58" s="12">
        <f t="shared" si="28"/>
        <v>0.19703139366872455</v>
      </c>
      <c r="AM58" s="12">
        <f t="shared" si="29"/>
        <v>12.67568632602128</v>
      </c>
      <c r="AN58" s="12">
        <f t="shared" si="30"/>
        <v>5.5825561539471957</v>
      </c>
      <c r="AO58" s="12">
        <f t="shared" si="31"/>
        <v>18.4552738736372</v>
      </c>
      <c r="AQ58" s="12">
        <f t="shared" si="32"/>
        <v>0.52015604681404426</v>
      </c>
      <c r="AR58" s="12">
        <f t="shared" si="33"/>
        <v>11.118335500650195</v>
      </c>
      <c r="AS58" s="12">
        <f t="shared" si="34"/>
        <v>5.6566970091027304</v>
      </c>
      <c r="AT58" s="12">
        <f t="shared" si="35"/>
        <v>17.29518855656697</v>
      </c>
      <c r="AV58" s="12">
        <f t="shared" si="36"/>
        <v>0.38705931684030581</v>
      </c>
      <c r="AW58" s="12">
        <f t="shared" si="37"/>
        <v>12.837467341870143</v>
      </c>
      <c r="AX58" s="12">
        <f t="shared" si="38"/>
        <v>5.8703996387446375</v>
      </c>
      <c r="AY58" s="12">
        <f t="shared" si="39"/>
        <v>19.094926297455086</v>
      </c>
      <c r="BA58" s="12">
        <f t="shared" si="40"/>
        <v>0.62165085601322878</v>
      </c>
      <c r="BB58" s="12">
        <f t="shared" si="41"/>
        <v>11.749201178650024</v>
      </c>
      <c r="BC58" s="12">
        <f t="shared" si="42"/>
        <v>5.5326926185177356</v>
      </c>
      <c r="BD58" s="12">
        <f t="shared" si="43"/>
        <v>17.903544653180987</v>
      </c>
      <c r="BF58" s="12">
        <f t="shared" si="44"/>
        <v>0.12258582540100887</v>
      </c>
      <c r="BG58" s="12">
        <f t="shared" si="45"/>
        <v>10.664966809887773</v>
      </c>
      <c r="BH58" s="12">
        <f t="shared" si="46"/>
        <v>4.0453322382332937</v>
      </c>
      <c r="BI58" s="12">
        <f t="shared" si="47"/>
        <v>14.832884873522076</v>
      </c>
    </row>
    <row r="59" spans="1:61" x14ac:dyDescent="0.45">
      <c r="A59" s="10">
        <v>54</v>
      </c>
      <c r="B59" s="3" t="s">
        <v>54</v>
      </c>
      <c r="C59" s="4">
        <v>2</v>
      </c>
      <c r="D59" s="4">
        <v>35</v>
      </c>
      <c r="E59" s="4">
        <v>15</v>
      </c>
      <c r="F59" s="4">
        <v>52</v>
      </c>
      <c r="G59" s="2">
        <v>17868</v>
      </c>
      <c r="H59" s="4">
        <v>2</v>
      </c>
      <c r="I59" s="4">
        <v>17</v>
      </c>
      <c r="J59" s="4">
        <v>20</v>
      </c>
      <c r="K59" s="4">
        <v>39</v>
      </c>
      <c r="L59" s="2">
        <v>17994</v>
      </c>
      <c r="M59" s="4">
        <v>3</v>
      </c>
      <c r="N59" s="4">
        <v>30</v>
      </c>
      <c r="O59" s="4">
        <v>18</v>
      </c>
      <c r="P59" s="4">
        <v>51</v>
      </c>
      <c r="Q59" s="2">
        <v>18102</v>
      </c>
      <c r="R59" s="4">
        <v>2</v>
      </c>
      <c r="S59" s="4">
        <v>29</v>
      </c>
      <c r="T59" s="4">
        <v>21</v>
      </c>
      <c r="U59" s="4">
        <v>52</v>
      </c>
      <c r="V59" s="2">
        <v>18130</v>
      </c>
      <c r="W59" s="4"/>
      <c r="X59" s="4">
        <v>25</v>
      </c>
      <c r="Y59" s="4">
        <v>14</v>
      </c>
      <c r="Z59" s="4">
        <v>39</v>
      </c>
      <c r="AA59" s="2">
        <v>18966</v>
      </c>
      <c r="AB59" s="4">
        <v>0</v>
      </c>
      <c r="AC59" s="4">
        <v>20</v>
      </c>
      <c r="AD59" s="4">
        <v>12</v>
      </c>
      <c r="AE59" s="4">
        <v>32</v>
      </c>
      <c r="AF59" s="2">
        <v>19171</v>
      </c>
      <c r="AG59" s="12">
        <f t="shared" si="24"/>
        <v>1.1193194537721065</v>
      </c>
      <c r="AH59" s="12">
        <f t="shared" si="25"/>
        <v>19.588090441011865</v>
      </c>
      <c r="AI59" s="12">
        <f t="shared" si="26"/>
        <v>8.3948959032907986</v>
      </c>
      <c r="AJ59" s="12">
        <f t="shared" si="27"/>
        <v>29.10230579807477</v>
      </c>
      <c r="AL59" s="12">
        <f t="shared" si="28"/>
        <v>1.1114816049794376</v>
      </c>
      <c r="AM59" s="12">
        <f t="shared" si="29"/>
        <v>9.44759364232522</v>
      </c>
      <c r="AN59" s="12">
        <f t="shared" si="30"/>
        <v>11.114816049794376</v>
      </c>
      <c r="AO59" s="12">
        <f t="shared" si="31"/>
        <v>21.673891297099033</v>
      </c>
      <c r="AQ59" s="12">
        <f t="shared" si="32"/>
        <v>1.6572754391779914</v>
      </c>
      <c r="AR59" s="12">
        <f t="shared" si="33"/>
        <v>16.572754391779913</v>
      </c>
      <c r="AS59" s="12">
        <f t="shared" si="34"/>
        <v>9.9436526350679486</v>
      </c>
      <c r="AT59" s="12">
        <f t="shared" si="35"/>
        <v>28.173682466025852</v>
      </c>
      <c r="AV59" s="12">
        <f t="shared" si="36"/>
        <v>1.1031439602868174</v>
      </c>
      <c r="AW59" s="12">
        <f t="shared" si="37"/>
        <v>15.995587424158852</v>
      </c>
      <c r="AX59" s="12">
        <f t="shared" si="38"/>
        <v>11.583011583011583</v>
      </c>
      <c r="AY59" s="12">
        <f t="shared" si="39"/>
        <v>28.681742967457254</v>
      </c>
      <c r="BA59" s="12">
        <f t="shared" si="40"/>
        <v>0</v>
      </c>
      <c r="BB59" s="12">
        <f t="shared" si="41"/>
        <v>13.18148265316883</v>
      </c>
      <c r="BC59" s="12">
        <f t="shared" si="42"/>
        <v>7.3816302857745439</v>
      </c>
      <c r="BD59" s="12">
        <f t="shared" si="43"/>
        <v>20.563112938943373</v>
      </c>
      <c r="BF59" s="12">
        <f t="shared" si="44"/>
        <v>0</v>
      </c>
      <c r="BG59" s="12">
        <f t="shared" si="45"/>
        <v>10.432423973710291</v>
      </c>
      <c r="BH59" s="12">
        <f t="shared" si="46"/>
        <v>6.2594543842261752</v>
      </c>
      <c r="BI59" s="12">
        <f t="shared" si="47"/>
        <v>16.691878357936467</v>
      </c>
    </row>
    <row r="60" spans="1:61" x14ac:dyDescent="0.45">
      <c r="A60" s="10">
        <v>55</v>
      </c>
      <c r="B60" s="3" t="s">
        <v>55</v>
      </c>
      <c r="C60" s="4">
        <v>2</v>
      </c>
      <c r="D60" s="4">
        <v>27</v>
      </c>
      <c r="E60" s="4">
        <v>17</v>
      </c>
      <c r="F60" s="4">
        <v>46</v>
      </c>
      <c r="G60" s="2">
        <v>16221</v>
      </c>
      <c r="H60" s="4">
        <v>2</v>
      </c>
      <c r="I60" s="4">
        <v>20</v>
      </c>
      <c r="J60" s="4">
        <v>23</v>
      </c>
      <c r="K60" s="4">
        <v>45</v>
      </c>
      <c r="L60" s="2">
        <v>16277</v>
      </c>
      <c r="M60" s="4">
        <v>2</v>
      </c>
      <c r="N60" s="4">
        <v>26</v>
      </c>
      <c r="O60" s="4">
        <v>24</v>
      </c>
      <c r="P60" s="4">
        <v>52</v>
      </c>
      <c r="Q60" s="2">
        <v>16344</v>
      </c>
      <c r="R60" s="4"/>
      <c r="S60" s="4"/>
      <c r="T60" s="4">
        <v>1</v>
      </c>
      <c r="U60" s="4">
        <v>1</v>
      </c>
      <c r="V60" s="2">
        <v>16229</v>
      </c>
      <c r="W60" s="4">
        <v>1</v>
      </c>
      <c r="X60" s="4">
        <v>22</v>
      </c>
      <c r="Y60" s="4">
        <v>20</v>
      </c>
      <c r="Z60" s="4">
        <v>43</v>
      </c>
      <c r="AA60" s="2">
        <v>16693</v>
      </c>
      <c r="AB60" s="4">
        <v>2</v>
      </c>
      <c r="AC60" s="4">
        <v>18</v>
      </c>
      <c r="AD60" s="4">
        <v>18</v>
      </c>
      <c r="AE60" s="4">
        <v>38</v>
      </c>
      <c r="AF60" s="2">
        <v>16741</v>
      </c>
      <c r="AG60" s="12">
        <f t="shared" si="24"/>
        <v>1.2329696072991803</v>
      </c>
      <c r="AH60" s="12">
        <f t="shared" si="25"/>
        <v>16.645089698538932</v>
      </c>
      <c r="AI60" s="12">
        <f t="shared" si="26"/>
        <v>10.48024166204303</v>
      </c>
      <c r="AJ60" s="12">
        <f t="shared" si="27"/>
        <v>28.358300967881142</v>
      </c>
      <c r="AL60" s="12">
        <f t="shared" si="28"/>
        <v>1.2287276525158199</v>
      </c>
      <c r="AM60" s="12">
        <f t="shared" si="29"/>
        <v>12.287276525158198</v>
      </c>
      <c r="AN60" s="12">
        <f t="shared" si="30"/>
        <v>14.130368003931927</v>
      </c>
      <c r="AO60" s="12">
        <f t="shared" si="31"/>
        <v>27.646372181605944</v>
      </c>
      <c r="AQ60" s="12">
        <f t="shared" si="32"/>
        <v>1.2236906510034264</v>
      </c>
      <c r="AR60" s="12">
        <f t="shared" si="33"/>
        <v>15.907978463044541</v>
      </c>
      <c r="AS60" s="12">
        <f t="shared" si="34"/>
        <v>14.684287812041115</v>
      </c>
      <c r="AT60" s="12">
        <f t="shared" si="35"/>
        <v>31.815956926089083</v>
      </c>
      <c r="AV60" s="12">
        <f t="shared" si="36"/>
        <v>0</v>
      </c>
      <c r="AW60" s="12">
        <f t="shared" si="37"/>
        <v>0</v>
      </c>
      <c r="AX60" s="12">
        <f t="shared" si="38"/>
        <v>0.61618091071538605</v>
      </c>
      <c r="AY60" s="12">
        <f t="shared" si="39"/>
        <v>0.61618091071538605</v>
      </c>
      <c r="BA60" s="12">
        <f t="shared" si="40"/>
        <v>0.59905349547714604</v>
      </c>
      <c r="BB60" s="12">
        <f t="shared" si="41"/>
        <v>13.179176900497215</v>
      </c>
      <c r="BC60" s="12">
        <f t="shared" si="42"/>
        <v>11.981069909542921</v>
      </c>
      <c r="BD60" s="12">
        <f t="shared" si="43"/>
        <v>25.759300305517282</v>
      </c>
      <c r="BF60" s="12">
        <f t="shared" si="44"/>
        <v>1.1946717639328595</v>
      </c>
      <c r="BG60" s="12">
        <f t="shared" si="45"/>
        <v>10.752045875395735</v>
      </c>
      <c r="BH60" s="12">
        <f t="shared" si="46"/>
        <v>10.752045875395735</v>
      </c>
      <c r="BI60" s="12">
        <f t="shared" si="47"/>
        <v>22.69876351472433</v>
      </c>
    </row>
    <row r="61" spans="1:61" x14ac:dyDescent="0.45">
      <c r="A61" s="10">
        <v>56</v>
      </c>
      <c r="B61" s="3" t="s">
        <v>56</v>
      </c>
      <c r="C61" s="4">
        <v>3</v>
      </c>
      <c r="D61" s="4">
        <v>57</v>
      </c>
      <c r="E61" s="4">
        <v>40</v>
      </c>
      <c r="F61" s="4">
        <v>100</v>
      </c>
      <c r="G61" s="2">
        <v>13434</v>
      </c>
      <c r="H61" s="4">
        <v>4</v>
      </c>
      <c r="I61" s="4">
        <v>57</v>
      </c>
      <c r="J61" s="4">
        <v>47</v>
      </c>
      <c r="K61" s="4">
        <v>108</v>
      </c>
      <c r="L61" s="2">
        <v>13494</v>
      </c>
      <c r="M61" s="4">
        <v>4</v>
      </c>
      <c r="N61" s="4">
        <v>65</v>
      </c>
      <c r="O61" s="4">
        <v>56</v>
      </c>
      <c r="P61" s="4">
        <v>125</v>
      </c>
      <c r="Q61" s="2">
        <v>13595</v>
      </c>
      <c r="R61" s="4">
        <v>2</v>
      </c>
      <c r="S61" s="4">
        <v>24</v>
      </c>
      <c r="T61" s="4">
        <v>26</v>
      </c>
      <c r="U61" s="4">
        <v>52</v>
      </c>
      <c r="V61" s="2">
        <v>13693</v>
      </c>
      <c r="W61" s="4">
        <v>6</v>
      </c>
      <c r="X61" s="4">
        <v>73</v>
      </c>
      <c r="Y61" s="4">
        <v>44</v>
      </c>
      <c r="Z61" s="4">
        <v>123</v>
      </c>
      <c r="AA61" s="2">
        <v>13993</v>
      </c>
      <c r="AB61" s="4">
        <v>6</v>
      </c>
      <c r="AC61" s="4">
        <v>80</v>
      </c>
      <c r="AD61" s="4">
        <v>36</v>
      </c>
      <c r="AE61" s="4">
        <v>122</v>
      </c>
      <c r="AF61" s="2">
        <v>14167</v>
      </c>
      <c r="AG61" s="12">
        <f t="shared" si="24"/>
        <v>2.2331397945511386</v>
      </c>
      <c r="AH61" s="12">
        <f t="shared" si="25"/>
        <v>42.429656096471639</v>
      </c>
      <c r="AI61" s="12">
        <f t="shared" si="26"/>
        <v>29.775197260681853</v>
      </c>
      <c r="AJ61" s="12">
        <f t="shared" si="27"/>
        <v>74.437993151704632</v>
      </c>
      <c r="AL61" s="12">
        <f t="shared" si="28"/>
        <v>2.9642804209278197</v>
      </c>
      <c r="AM61" s="12">
        <f t="shared" si="29"/>
        <v>42.240995998221436</v>
      </c>
      <c r="AN61" s="12">
        <f t="shared" si="30"/>
        <v>34.830294945901883</v>
      </c>
      <c r="AO61" s="12">
        <f t="shared" si="31"/>
        <v>80.03557136505114</v>
      </c>
      <c r="AQ61" s="12">
        <f t="shared" si="32"/>
        <v>2.9422581831555719</v>
      </c>
      <c r="AR61" s="12">
        <f t="shared" si="33"/>
        <v>47.81169547627804</v>
      </c>
      <c r="AS61" s="12">
        <f t="shared" si="34"/>
        <v>41.19161456417801</v>
      </c>
      <c r="AT61" s="12">
        <f t="shared" si="35"/>
        <v>91.945568223611616</v>
      </c>
      <c r="AV61" s="12">
        <f t="shared" si="36"/>
        <v>1.4606003067260642</v>
      </c>
      <c r="AW61" s="12">
        <f t="shared" si="37"/>
        <v>17.527203680712773</v>
      </c>
      <c r="AX61" s="12">
        <f t="shared" si="38"/>
        <v>18.987803987438838</v>
      </c>
      <c r="AY61" s="12">
        <f t="shared" si="39"/>
        <v>37.975607974877676</v>
      </c>
      <c r="BA61" s="12">
        <f t="shared" si="40"/>
        <v>4.2878582148216964</v>
      </c>
      <c r="BB61" s="12">
        <f t="shared" si="41"/>
        <v>52.168941613663975</v>
      </c>
      <c r="BC61" s="12">
        <f t="shared" si="42"/>
        <v>31.444293575359108</v>
      </c>
      <c r="BD61" s="12">
        <f t="shared" si="43"/>
        <v>87.901093403844783</v>
      </c>
      <c r="BF61" s="12">
        <f t="shared" si="44"/>
        <v>4.2351944660125644</v>
      </c>
      <c r="BG61" s="12">
        <f t="shared" si="45"/>
        <v>56.469259546834188</v>
      </c>
      <c r="BH61" s="12">
        <f t="shared" si="46"/>
        <v>25.411166796075385</v>
      </c>
      <c r="BI61" s="12">
        <f t="shared" si="47"/>
        <v>86.115620808922145</v>
      </c>
    </row>
    <row r="62" spans="1:61" x14ac:dyDescent="0.45">
      <c r="A62" s="10">
        <v>57</v>
      </c>
      <c r="B62" s="3" t="s">
        <v>57</v>
      </c>
      <c r="C62" s="4">
        <v>2</v>
      </c>
      <c r="D62" s="4">
        <v>82</v>
      </c>
      <c r="E62" s="4">
        <v>35</v>
      </c>
      <c r="F62" s="4">
        <v>119</v>
      </c>
      <c r="G62" s="2">
        <v>62651</v>
      </c>
      <c r="H62" s="4"/>
      <c r="I62" s="4">
        <v>74</v>
      </c>
      <c r="J62" s="4">
        <v>43</v>
      </c>
      <c r="K62" s="4">
        <v>117</v>
      </c>
      <c r="L62" s="2">
        <v>62724</v>
      </c>
      <c r="M62" s="4">
        <v>2</v>
      </c>
      <c r="N62" s="4">
        <v>90</v>
      </c>
      <c r="O62" s="4">
        <v>42</v>
      </c>
      <c r="P62" s="4">
        <v>134</v>
      </c>
      <c r="Q62" s="2">
        <v>62872</v>
      </c>
      <c r="R62" s="4">
        <v>7</v>
      </c>
      <c r="S62" s="4">
        <v>63</v>
      </c>
      <c r="T62" s="4">
        <v>41</v>
      </c>
      <c r="U62" s="4">
        <v>111</v>
      </c>
      <c r="V62" s="2">
        <v>62602</v>
      </c>
      <c r="W62" s="4">
        <v>5</v>
      </c>
      <c r="X62" s="4">
        <v>93</v>
      </c>
      <c r="Y62" s="4">
        <v>37</v>
      </c>
      <c r="Z62" s="4">
        <v>135</v>
      </c>
      <c r="AA62" s="2">
        <v>64280</v>
      </c>
      <c r="AB62" s="4">
        <v>0</v>
      </c>
      <c r="AC62" s="4">
        <v>82</v>
      </c>
      <c r="AD62" s="4">
        <v>28</v>
      </c>
      <c r="AE62" s="4">
        <v>110</v>
      </c>
      <c r="AF62" s="2">
        <v>64720</v>
      </c>
      <c r="AG62" s="12">
        <f t="shared" si="24"/>
        <v>0.31922874335605173</v>
      </c>
      <c r="AH62" s="12">
        <f t="shared" si="25"/>
        <v>13.088378477598122</v>
      </c>
      <c r="AI62" s="12">
        <f t="shared" si="26"/>
        <v>5.5865030087309062</v>
      </c>
      <c r="AJ62" s="12">
        <f t="shared" si="27"/>
        <v>18.994110229685081</v>
      </c>
      <c r="AL62" s="12">
        <f t="shared" si="28"/>
        <v>0</v>
      </c>
      <c r="AM62" s="12">
        <f t="shared" si="29"/>
        <v>11.797716982335309</v>
      </c>
      <c r="AN62" s="12">
        <f t="shared" si="30"/>
        <v>6.8554301383840315</v>
      </c>
      <c r="AO62" s="12">
        <f t="shared" si="31"/>
        <v>18.653147120719343</v>
      </c>
      <c r="AQ62" s="12">
        <f t="shared" si="32"/>
        <v>0.3181066293421555</v>
      </c>
      <c r="AR62" s="12">
        <f t="shared" si="33"/>
        <v>14.314798320396998</v>
      </c>
      <c r="AS62" s="12">
        <f t="shared" si="34"/>
        <v>6.6802392161852655</v>
      </c>
      <c r="AT62" s="12">
        <f t="shared" si="35"/>
        <v>21.313144165924417</v>
      </c>
      <c r="AV62" s="12">
        <f t="shared" si="36"/>
        <v>1.1181751381744993</v>
      </c>
      <c r="AW62" s="12">
        <f t="shared" si="37"/>
        <v>10.063576243570495</v>
      </c>
      <c r="AX62" s="12">
        <f t="shared" si="38"/>
        <v>6.5493115235934951</v>
      </c>
      <c r="AY62" s="12">
        <f t="shared" si="39"/>
        <v>17.731062905338487</v>
      </c>
      <c r="BA62" s="12">
        <f t="shared" si="40"/>
        <v>0.77784691972619791</v>
      </c>
      <c r="BB62" s="12">
        <f t="shared" si="41"/>
        <v>14.467952706907282</v>
      </c>
      <c r="BC62" s="12">
        <f t="shared" si="42"/>
        <v>5.7560672059738645</v>
      </c>
      <c r="BD62" s="12">
        <f t="shared" si="43"/>
        <v>21.001866832607345</v>
      </c>
      <c r="BF62" s="12">
        <f t="shared" si="44"/>
        <v>0</v>
      </c>
      <c r="BG62" s="12">
        <f t="shared" si="45"/>
        <v>12.669962917181705</v>
      </c>
      <c r="BH62" s="12">
        <f t="shared" si="46"/>
        <v>4.3263288009888754</v>
      </c>
      <c r="BI62" s="12">
        <f t="shared" si="47"/>
        <v>16.996291718170578</v>
      </c>
    </row>
    <row r="63" spans="1:61" x14ac:dyDescent="0.45">
      <c r="A63" s="10">
        <v>58</v>
      </c>
      <c r="B63" s="3" t="s">
        <v>58</v>
      </c>
      <c r="C63" s="4">
        <v>3</v>
      </c>
      <c r="D63" s="4">
        <v>31</v>
      </c>
      <c r="E63" s="4">
        <v>15</v>
      </c>
      <c r="F63" s="4">
        <v>49</v>
      </c>
      <c r="G63" s="2">
        <v>11969</v>
      </c>
      <c r="H63" s="4">
        <v>4</v>
      </c>
      <c r="I63" s="4">
        <v>15</v>
      </c>
      <c r="J63" s="4">
        <v>13</v>
      </c>
      <c r="K63" s="4">
        <v>32</v>
      </c>
      <c r="L63" s="2">
        <v>11799</v>
      </c>
      <c r="M63" s="4">
        <v>2</v>
      </c>
      <c r="N63" s="4">
        <v>10</v>
      </c>
      <c r="O63" s="4">
        <v>16</v>
      </c>
      <c r="P63" s="4">
        <v>28</v>
      </c>
      <c r="Q63" s="2">
        <v>11719</v>
      </c>
      <c r="R63" s="4">
        <v>2</v>
      </c>
      <c r="S63" s="4">
        <v>78</v>
      </c>
      <c r="T63" s="4">
        <v>58</v>
      </c>
      <c r="U63" s="4">
        <v>138</v>
      </c>
      <c r="V63" s="2">
        <v>11509</v>
      </c>
      <c r="W63" s="4">
        <v>2</v>
      </c>
      <c r="X63" s="4">
        <v>28</v>
      </c>
      <c r="Y63" s="4">
        <v>10</v>
      </c>
      <c r="Z63" s="4">
        <v>40</v>
      </c>
      <c r="AA63" s="2">
        <v>11577</v>
      </c>
      <c r="AB63" s="4">
        <v>2</v>
      </c>
      <c r="AC63" s="4">
        <v>20</v>
      </c>
      <c r="AD63" s="4">
        <v>14</v>
      </c>
      <c r="AE63" s="4">
        <v>36</v>
      </c>
      <c r="AF63" s="2">
        <v>11498</v>
      </c>
      <c r="AG63" s="12">
        <f t="shared" si="24"/>
        <v>2.506475060573147</v>
      </c>
      <c r="AH63" s="12">
        <f t="shared" si="25"/>
        <v>25.900242292589191</v>
      </c>
      <c r="AI63" s="12">
        <f t="shared" si="26"/>
        <v>12.532375302865736</v>
      </c>
      <c r="AJ63" s="12">
        <f t="shared" si="27"/>
        <v>40.939092656028066</v>
      </c>
      <c r="AL63" s="12">
        <f t="shared" si="28"/>
        <v>3.3901178065937794</v>
      </c>
      <c r="AM63" s="12">
        <f t="shared" si="29"/>
        <v>12.712941774726673</v>
      </c>
      <c r="AN63" s="12">
        <f t="shared" si="30"/>
        <v>11.017882871429782</v>
      </c>
      <c r="AO63" s="12">
        <f t="shared" si="31"/>
        <v>27.120942452750235</v>
      </c>
      <c r="AQ63" s="12">
        <f t="shared" si="32"/>
        <v>1.7066302585544841</v>
      </c>
      <c r="AR63" s="12">
        <f t="shared" si="33"/>
        <v>8.5331512927724216</v>
      </c>
      <c r="AS63" s="12">
        <f t="shared" si="34"/>
        <v>13.653042068435873</v>
      </c>
      <c r="AT63" s="12">
        <f t="shared" si="35"/>
        <v>23.89282361976278</v>
      </c>
      <c r="AV63" s="12">
        <f t="shared" si="36"/>
        <v>1.7377704405248067</v>
      </c>
      <c r="AW63" s="12">
        <f t="shared" si="37"/>
        <v>67.773047180467458</v>
      </c>
      <c r="AX63" s="12">
        <f t="shared" si="38"/>
        <v>50.395342775219397</v>
      </c>
      <c r="AY63" s="12">
        <f t="shared" si="39"/>
        <v>119.90616039621166</v>
      </c>
      <c r="BA63" s="12">
        <f t="shared" si="40"/>
        <v>1.7275632720048371</v>
      </c>
      <c r="BB63" s="12">
        <f t="shared" si="41"/>
        <v>24.185885808067724</v>
      </c>
      <c r="BC63" s="12">
        <f t="shared" si="42"/>
        <v>8.6378163600241855</v>
      </c>
      <c r="BD63" s="12">
        <f t="shared" si="43"/>
        <v>34.551265440096742</v>
      </c>
      <c r="BF63" s="12">
        <f t="shared" si="44"/>
        <v>1.7394329448599757</v>
      </c>
      <c r="BG63" s="12">
        <f t="shared" si="45"/>
        <v>17.394329448599755</v>
      </c>
      <c r="BH63" s="12">
        <f t="shared" si="46"/>
        <v>12.17603061401983</v>
      </c>
      <c r="BI63" s="12">
        <f t="shared" si="47"/>
        <v>31.309793007479563</v>
      </c>
    </row>
    <row r="64" spans="1:61" x14ac:dyDescent="0.45">
      <c r="A64" s="10">
        <v>59</v>
      </c>
      <c r="B64" s="3" t="s">
        <v>59</v>
      </c>
      <c r="C64" s="4">
        <v>1</v>
      </c>
      <c r="D64" s="4">
        <v>188</v>
      </c>
      <c r="E64" s="4">
        <v>80</v>
      </c>
      <c r="F64" s="4">
        <v>269</v>
      </c>
      <c r="G64" s="2">
        <v>99891</v>
      </c>
      <c r="H64" s="4">
        <v>3</v>
      </c>
      <c r="I64" s="4">
        <v>211</v>
      </c>
      <c r="J64" s="4">
        <v>81</v>
      </c>
      <c r="K64" s="4">
        <v>295</v>
      </c>
      <c r="L64" s="2">
        <v>102501</v>
      </c>
      <c r="M64" s="4">
        <v>1</v>
      </c>
      <c r="N64" s="4">
        <v>216</v>
      </c>
      <c r="O64" s="4">
        <v>92</v>
      </c>
      <c r="P64" s="4">
        <v>309</v>
      </c>
      <c r="Q64" s="2">
        <v>104846</v>
      </c>
      <c r="R64" s="4">
        <v>1</v>
      </c>
      <c r="S64" s="4">
        <v>22</v>
      </c>
      <c r="T64" s="4">
        <v>17</v>
      </c>
      <c r="U64" s="4">
        <v>40</v>
      </c>
      <c r="V64" s="2">
        <v>107127</v>
      </c>
      <c r="W64" s="4"/>
      <c r="X64" s="4">
        <v>204</v>
      </c>
      <c r="Y64" s="4">
        <v>75</v>
      </c>
      <c r="Z64" s="4">
        <v>279</v>
      </c>
      <c r="AA64" s="2">
        <v>108558</v>
      </c>
      <c r="AB64" s="4">
        <v>4</v>
      </c>
      <c r="AC64" s="4">
        <v>192</v>
      </c>
      <c r="AD64" s="4">
        <v>60</v>
      </c>
      <c r="AE64" s="4">
        <v>256</v>
      </c>
      <c r="AF64" s="2">
        <v>110397</v>
      </c>
      <c r="AG64" s="12">
        <f t="shared" si="24"/>
        <v>0.10010911893964422</v>
      </c>
      <c r="AH64" s="12">
        <f t="shared" si="25"/>
        <v>18.820514360653114</v>
      </c>
      <c r="AI64" s="12">
        <f t="shared" si="26"/>
        <v>8.0087295151715363</v>
      </c>
      <c r="AJ64" s="12">
        <f t="shared" si="27"/>
        <v>26.929352994764294</v>
      </c>
      <c r="AL64" s="12">
        <f t="shared" si="28"/>
        <v>0.29268007141393743</v>
      </c>
      <c r="AM64" s="12">
        <f t="shared" si="29"/>
        <v>20.585165022780266</v>
      </c>
      <c r="AN64" s="12">
        <f t="shared" si="30"/>
        <v>7.90236192817631</v>
      </c>
      <c r="AO64" s="12">
        <f t="shared" si="31"/>
        <v>28.780207022370512</v>
      </c>
      <c r="AQ64" s="12">
        <f t="shared" si="32"/>
        <v>9.537798294641664E-2</v>
      </c>
      <c r="AR64" s="12">
        <f t="shared" si="33"/>
        <v>20.601644316425993</v>
      </c>
      <c r="AS64" s="12">
        <f t="shared" si="34"/>
        <v>8.7747744310703322</v>
      </c>
      <c r="AT64" s="12">
        <f t="shared" si="35"/>
        <v>29.471796730442744</v>
      </c>
      <c r="AV64" s="12">
        <f t="shared" si="36"/>
        <v>9.3347148711342601E-2</v>
      </c>
      <c r="AW64" s="12">
        <f t="shared" si="37"/>
        <v>2.0536372716495377</v>
      </c>
      <c r="AX64" s="12">
        <f t="shared" si="38"/>
        <v>1.5869015280928245</v>
      </c>
      <c r="AY64" s="12">
        <f t="shared" si="39"/>
        <v>3.7338859484537044</v>
      </c>
      <c r="BA64" s="12">
        <f t="shared" si="40"/>
        <v>0</v>
      </c>
      <c r="BB64" s="12">
        <f t="shared" si="41"/>
        <v>18.791797932902227</v>
      </c>
      <c r="BC64" s="12">
        <f t="shared" si="42"/>
        <v>6.9087492400375838</v>
      </c>
      <c r="BD64" s="12">
        <f t="shared" si="43"/>
        <v>25.70054717293981</v>
      </c>
      <c r="BF64" s="12">
        <f t="shared" si="44"/>
        <v>0.36232868646792937</v>
      </c>
      <c r="BG64" s="12">
        <f t="shared" si="45"/>
        <v>17.39177695046061</v>
      </c>
      <c r="BH64" s="12">
        <f t="shared" si="46"/>
        <v>5.4349302970189406</v>
      </c>
      <c r="BI64" s="12">
        <f t="shared" si="47"/>
        <v>23.18903593394748</v>
      </c>
    </row>
    <row r="65" spans="1:61" x14ac:dyDescent="0.45">
      <c r="A65" s="10">
        <v>60</v>
      </c>
      <c r="B65" s="3" t="s">
        <v>60</v>
      </c>
      <c r="C65" s="4"/>
      <c r="D65" s="4">
        <v>16</v>
      </c>
      <c r="E65" s="4">
        <v>11</v>
      </c>
      <c r="F65" s="4">
        <v>27</v>
      </c>
      <c r="G65" s="2">
        <v>6756</v>
      </c>
      <c r="H65" s="4">
        <v>2</v>
      </c>
      <c r="I65" s="4">
        <v>22</v>
      </c>
      <c r="J65" s="4">
        <v>14</v>
      </c>
      <c r="K65" s="4">
        <v>38</v>
      </c>
      <c r="L65" s="2">
        <v>6770</v>
      </c>
      <c r="M65" s="4"/>
      <c r="N65" s="4">
        <v>18</v>
      </c>
      <c r="O65" s="4">
        <v>17</v>
      </c>
      <c r="P65" s="4">
        <v>35</v>
      </c>
      <c r="Q65" s="2">
        <v>6979</v>
      </c>
      <c r="R65" s="4">
        <v>2</v>
      </c>
      <c r="S65" s="4">
        <v>226</v>
      </c>
      <c r="T65" s="4">
        <v>81</v>
      </c>
      <c r="U65" s="4">
        <v>309</v>
      </c>
      <c r="V65" s="2">
        <v>6822</v>
      </c>
      <c r="W65" s="4">
        <v>1</v>
      </c>
      <c r="X65" s="4">
        <v>15</v>
      </c>
      <c r="Y65" s="4">
        <v>15</v>
      </c>
      <c r="Z65" s="4">
        <v>31</v>
      </c>
      <c r="AA65" s="2">
        <v>7301</v>
      </c>
      <c r="AB65" s="4">
        <v>2</v>
      </c>
      <c r="AC65" s="4">
        <v>14</v>
      </c>
      <c r="AD65" s="4">
        <v>14</v>
      </c>
      <c r="AE65" s="4">
        <v>30</v>
      </c>
      <c r="AF65" s="2">
        <v>7347</v>
      </c>
      <c r="AG65" s="12">
        <f t="shared" si="24"/>
        <v>0</v>
      </c>
      <c r="AH65" s="12">
        <f t="shared" si="25"/>
        <v>23.682652457075189</v>
      </c>
      <c r="AI65" s="12">
        <f t="shared" si="26"/>
        <v>16.281823564239193</v>
      </c>
      <c r="AJ65" s="12">
        <f t="shared" si="27"/>
        <v>39.96447602131439</v>
      </c>
      <c r="AL65" s="12">
        <f t="shared" si="28"/>
        <v>2.954209748892171</v>
      </c>
      <c r="AM65" s="12">
        <f t="shared" si="29"/>
        <v>32.496307237813888</v>
      </c>
      <c r="AN65" s="12">
        <f t="shared" si="30"/>
        <v>20.6794682422452</v>
      </c>
      <c r="AO65" s="12">
        <f t="shared" si="31"/>
        <v>56.129985228951256</v>
      </c>
      <c r="AQ65" s="12">
        <f t="shared" si="32"/>
        <v>0</v>
      </c>
      <c r="AR65" s="12">
        <f t="shared" si="33"/>
        <v>25.791660696374841</v>
      </c>
      <c r="AS65" s="12">
        <f t="shared" si="34"/>
        <v>24.358790657687347</v>
      </c>
      <c r="AT65" s="12">
        <f t="shared" si="35"/>
        <v>50.150451354062184</v>
      </c>
      <c r="AV65" s="12">
        <f t="shared" si="36"/>
        <v>2.9316915860451478</v>
      </c>
      <c r="AW65" s="12">
        <f t="shared" si="37"/>
        <v>331.28114922310175</v>
      </c>
      <c r="AX65" s="12">
        <f t="shared" si="38"/>
        <v>118.73350923482849</v>
      </c>
      <c r="AY65" s="12">
        <f t="shared" si="39"/>
        <v>452.94635004397537</v>
      </c>
      <c r="BA65" s="12">
        <f t="shared" si="40"/>
        <v>1.3696753869332967</v>
      </c>
      <c r="BB65" s="12">
        <f t="shared" si="41"/>
        <v>20.545130803999452</v>
      </c>
      <c r="BC65" s="12">
        <f t="shared" si="42"/>
        <v>20.545130803999452</v>
      </c>
      <c r="BD65" s="12">
        <f t="shared" si="43"/>
        <v>42.4599369949322</v>
      </c>
      <c r="BF65" s="12">
        <f t="shared" si="44"/>
        <v>2.7221995372260785</v>
      </c>
      <c r="BG65" s="12">
        <f t="shared" si="45"/>
        <v>19.05539676058255</v>
      </c>
      <c r="BH65" s="12">
        <f t="shared" si="46"/>
        <v>19.05539676058255</v>
      </c>
      <c r="BI65" s="12">
        <f t="shared" si="47"/>
        <v>40.832993058391182</v>
      </c>
    </row>
    <row r="66" spans="1:61" x14ac:dyDescent="0.45">
      <c r="A66" s="10">
        <v>61</v>
      </c>
      <c r="B66" s="3" t="s">
        <v>61</v>
      </c>
      <c r="C66" s="4">
        <v>1</v>
      </c>
      <c r="D66" s="4"/>
      <c r="E66" s="4">
        <v>1</v>
      </c>
      <c r="F66" s="4">
        <v>2</v>
      </c>
      <c r="G66" s="2">
        <v>3099</v>
      </c>
      <c r="H66" s="4"/>
      <c r="I66" s="4">
        <v>2</v>
      </c>
      <c r="J66" s="4">
        <v>1</v>
      </c>
      <c r="K66" s="4">
        <v>3</v>
      </c>
      <c r="L66" s="2">
        <v>3058</v>
      </c>
      <c r="M66" s="4"/>
      <c r="N66" s="4"/>
      <c r="O66" s="4">
        <v>1</v>
      </c>
      <c r="P66" s="4">
        <v>1</v>
      </c>
      <c r="Q66" s="2">
        <v>3027</v>
      </c>
      <c r="R66" s="4"/>
      <c r="S66" s="4">
        <v>21</v>
      </c>
      <c r="T66" s="4">
        <v>10</v>
      </c>
      <c r="U66" s="4">
        <v>31</v>
      </c>
      <c r="V66" s="2">
        <v>3017</v>
      </c>
      <c r="W66" s="4"/>
      <c r="X66" s="4">
        <v>2</v>
      </c>
      <c r="Y66" s="4"/>
      <c r="Z66" s="4">
        <v>2</v>
      </c>
      <c r="AA66" s="2">
        <v>2904</v>
      </c>
      <c r="AB66" s="4">
        <v>0</v>
      </c>
      <c r="AC66" s="4">
        <v>2</v>
      </c>
      <c r="AD66" s="4">
        <v>0</v>
      </c>
      <c r="AE66" s="4">
        <v>2</v>
      </c>
      <c r="AF66" s="2">
        <v>2934</v>
      </c>
      <c r="AG66" s="12">
        <f t="shared" si="24"/>
        <v>3.2268473701193932</v>
      </c>
      <c r="AH66" s="12">
        <f t="shared" si="25"/>
        <v>0</v>
      </c>
      <c r="AI66" s="12">
        <f t="shared" si="26"/>
        <v>3.2268473701193932</v>
      </c>
      <c r="AJ66" s="12">
        <f t="shared" si="27"/>
        <v>6.4536947402387863</v>
      </c>
      <c r="AL66" s="12">
        <f t="shared" si="28"/>
        <v>0</v>
      </c>
      <c r="AM66" s="12">
        <f t="shared" si="29"/>
        <v>6.5402223675604976</v>
      </c>
      <c r="AN66" s="12">
        <f t="shared" si="30"/>
        <v>3.2701111837802488</v>
      </c>
      <c r="AO66" s="12">
        <f t="shared" si="31"/>
        <v>9.8103335513407455</v>
      </c>
      <c r="AQ66" s="12">
        <f t="shared" si="32"/>
        <v>0</v>
      </c>
      <c r="AR66" s="12">
        <f t="shared" si="33"/>
        <v>0</v>
      </c>
      <c r="AS66" s="12">
        <f t="shared" si="34"/>
        <v>3.3036009250082587</v>
      </c>
      <c r="AT66" s="12">
        <f t="shared" si="35"/>
        <v>3.3036009250082587</v>
      </c>
      <c r="AV66" s="12">
        <f t="shared" si="36"/>
        <v>0</v>
      </c>
      <c r="AW66" s="12">
        <f t="shared" si="37"/>
        <v>69.60556844547564</v>
      </c>
      <c r="AX66" s="12">
        <f t="shared" si="38"/>
        <v>33.145508783559826</v>
      </c>
      <c r="AY66" s="12">
        <f t="shared" si="39"/>
        <v>102.75107722903546</v>
      </c>
      <c r="BA66" s="12">
        <f t="shared" si="40"/>
        <v>0</v>
      </c>
      <c r="BB66" s="12">
        <f t="shared" si="41"/>
        <v>6.887052341597796</v>
      </c>
      <c r="BC66" s="12">
        <f t="shared" si="42"/>
        <v>0</v>
      </c>
      <c r="BD66" s="12">
        <f t="shared" si="43"/>
        <v>6.887052341597796</v>
      </c>
      <c r="BF66" s="12">
        <f t="shared" si="44"/>
        <v>0</v>
      </c>
      <c r="BG66" s="12">
        <f t="shared" si="45"/>
        <v>6.8166325835037496</v>
      </c>
      <c r="BH66" s="12">
        <f t="shared" si="46"/>
        <v>0</v>
      </c>
      <c r="BI66" s="12">
        <f t="shared" si="47"/>
        <v>6.8166325835037496</v>
      </c>
    </row>
    <row r="67" spans="1:61" x14ac:dyDescent="0.45">
      <c r="A67" s="10">
        <v>62</v>
      </c>
      <c r="B67" s="3" t="s">
        <v>62</v>
      </c>
      <c r="C67" s="4">
        <v>1</v>
      </c>
      <c r="D67" s="4">
        <v>56</v>
      </c>
      <c r="E67" s="4">
        <v>26</v>
      </c>
      <c r="F67" s="4">
        <v>83</v>
      </c>
      <c r="G67" s="2">
        <v>27819</v>
      </c>
      <c r="H67" s="4">
        <v>4</v>
      </c>
      <c r="I67" s="4">
        <v>55</v>
      </c>
      <c r="J67" s="4">
        <v>34</v>
      </c>
      <c r="K67" s="4">
        <v>93</v>
      </c>
      <c r="L67" s="2">
        <v>27930</v>
      </c>
      <c r="M67" s="4">
        <v>6</v>
      </c>
      <c r="N67" s="4">
        <v>53</v>
      </c>
      <c r="O67" s="4">
        <v>36</v>
      </c>
      <c r="P67" s="4">
        <v>95</v>
      </c>
      <c r="Q67" s="2">
        <v>27937</v>
      </c>
      <c r="R67" s="4">
        <v>4</v>
      </c>
      <c r="S67" s="4">
        <v>66</v>
      </c>
      <c r="T67" s="4">
        <v>23</v>
      </c>
      <c r="U67" s="4">
        <v>93</v>
      </c>
      <c r="V67" s="2">
        <v>27706</v>
      </c>
      <c r="W67" s="4">
        <v>3</v>
      </c>
      <c r="X67" s="4">
        <v>67</v>
      </c>
      <c r="Y67" s="4">
        <v>47</v>
      </c>
      <c r="Z67" s="4">
        <v>117</v>
      </c>
      <c r="AA67" s="2">
        <v>28936</v>
      </c>
      <c r="AB67" s="4">
        <v>4</v>
      </c>
      <c r="AC67" s="4">
        <v>58</v>
      </c>
      <c r="AD67" s="4">
        <v>14</v>
      </c>
      <c r="AE67" s="4">
        <v>76</v>
      </c>
      <c r="AF67" s="2">
        <v>29124</v>
      </c>
      <c r="AG67" s="12">
        <f t="shared" si="24"/>
        <v>0.35946655163737012</v>
      </c>
      <c r="AH67" s="12">
        <f t="shared" si="25"/>
        <v>20.130126891692726</v>
      </c>
      <c r="AI67" s="12">
        <f t="shared" si="26"/>
        <v>9.3461303425716231</v>
      </c>
      <c r="AJ67" s="12">
        <f t="shared" si="27"/>
        <v>29.83572378590172</v>
      </c>
      <c r="AL67" s="12">
        <f t="shared" si="28"/>
        <v>1.4321518080916578</v>
      </c>
      <c r="AM67" s="12">
        <f t="shared" si="29"/>
        <v>19.692087361260295</v>
      </c>
      <c r="AN67" s="12">
        <f t="shared" si="30"/>
        <v>12.173290368779091</v>
      </c>
      <c r="AO67" s="12">
        <f t="shared" si="31"/>
        <v>33.297529538131037</v>
      </c>
      <c r="AQ67" s="12">
        <f t="shared" si="32"/>
        <v>2.1476894441063821</v>
      </c>
      <c r="AR67" s="12">
        <f t="shared" si="33"/>
        <v>18.971256756273043</v>
      </c>
      <c r="AS67" s="12">
        <f t="shared" si="34"/>
        <v>12.886136664638293</v>
      </c>
      <c r="AT67" s="12">
        <f t="shared" si="35"/>
        <v>34.005082865017719</v>
      </c>
      <c r="AV67" s="12">
        <f t="shared" si="36"/>
        <v>1.4437305998700642</v>
      </c>
      <c r="AW67" s="12">
        <f t="shared" si="37"/>
        <v>23.821554897856061</v>
      </c>
      <c r="AX67" s="12">
        <f t="shared" si="38"/>
        <v>8.3014509492528692</v>
      </c>
      <c r="AY67" s="12">
        <f t="shared" si="39"/>
        <v>33.566736446978993</v>
      </c>
      <c r="BA67" s="12">
        <f t="shared" si="40"/>
        <v>1.0367708045341444</v>
      </c>
      <c r="BB67" s="12">
        <f t="shared" si="41"/>
        <v>23.154547967929222</v>
      </c>
      <c r="BC67" s="12">
        <f t="shared" si="42"/>
        <v>16.24274260436826</v>
      </c>
      <c r="BD67" s="12">
        <f t="shared" si="43"/>
        <v>40.434061376831629</v>
      </c>
      <c r="BF67" s="12">
        <f t="shared" si="44"/>
        <v>1.373437714599643</v>
      </c>
      <c r="BG67" s="12">
        <f t="shared" si="45"/>
        <v>19.914846861694823</v>
      </c>
      <c r="BH67" s="12">
        <f t="shared" si="46"/>
        <v>4.80703200109875</v>
      </c>
      <c r="BI67" s="12">
        <f t="shared" si="47"/>
        <v>26.095316577393213</v>
      </c>
    </row>
    <row r="68" spans="1:61" x14ac:dyDescent="0.45">
      <c r="A68" s="10">
        <v>63</v>
      </c>
      <c r="B68" s="3" t="s">
        <v>63</v>
      </c>
      <c r="C68" s="4">
        <v>3</v>
      </c>
      <c r="D68" s="4">
        <v>20</v>
      </c>
      <c r="E68" s="4">
        <v>22</v>
      </c>
      <c r="F68" s="4">
        <v>45</v>
      </c>
      <c r="G68" s="2">
        <v>16399</v>
      </c>
      <c r="H68" s="4"/>
      <c r="I68" s="4">
        <v>16</v>
      </c>
      <c r="J68" s="4">
        <v>15</v>
      </c>
      <c r="K68" s="4">
        <v>31</v>
      </c>
      <c r="L68" s="2">
        <v>16145</v>
      </c>
      <c r="M68" s="4">
        <v>1</v>
      </c>
      <c r="N68" s="4">
        <v>13</v>
      </c>
      <c r="O68" s="4">
        <v>19</v>
      </c>
      <c r="P68" s="4">
        <v>33</v>
      </c>
      <c r="Q68" s="2">
        <v>15919</v>
      </c>
      <c r="R68" s="4">
        <v>1</v>
      </c>
      <c r="S68" s="4">
        <v>20</v>
      </c>
      <c r="T68" s="4">
        <v>19</v>
      </c>
      <c r="U68" s="4">
        <v>40</v>
      </c>
      <c r="V68" s="2">
        <v>15751</v>
      </c>
      <c r="W68" s="4">
        <v>3</v>
      </c>
      <c r="X68" s="4">
        <v>13</v>
      </c>
      <c r="Y68" s="4">
        <v>14</v>
      </c>
      <c r="Z68" s="4">
        <v>30</v>
      </c>
      <c r="AA68" s="2">
        <v>16066</v>
      </c>
      <c r="AB68" s="4">
        <v>4</v>
      </c>
      <c r="AC68" s="4">
        <v>18</v>
      </c>
      <c r="AD68" s="4">
        <v>8</v>
      </c>
      <c r="AE68" s="4">
        <v>30</v>
      </c>
      <c r="AF68" s="2">
        <v>16051</v>
      </c>
      <c r="AG68" s="12">
        <f t="shared" si="24"/>
        <v>1.8293798402341608</v>
      </c>
      <c r="AH68" s="12">
        <f t="shared" si="25"/>
        <v>12.195865601561069</v>
      </c>
      <c r="AI68" s="12">
        <f t="shared" si="26"/>
        <v>13.415452161717178</v>
      </c>
      <c r="AJ68" s="12">
        <f t="shared" si="27"/>
        <v>27.440697603512408</v>
      </c>
      <c r="AL68" s="12">
        <f t="shared" si="28"/>
        <v>0</v>
      </c>
      <c r="AM68" s="12">
        <f t="shared" si="29"/>
        <v>9.9101889129761531</v>
      </c>
      <c r="AN68" s="12">
        <f t="shared" si="30"/>
        <v>9.2908021059151444</v>
      </c>
      <c r="AO68" s="12">
        <f t="shared" si="31"/>
        <v>19.200991018891298</v>
      </c>
      <c r="AQ68" s="12">
        <f t="shared" si="32"/>
        <v>0.62818016207048177</v>
      </c>
      <c r="AR68" s="12">
        <f t="shared" si="33"/>
        <v>8.1663421069162645</v>
      </c>
      <c r="AS68" s="12">
        <f t="shared" si="34"/>
        <v>11.935423079339154</v>
      </c>
      <c r="AT68" s="12">
        <f t="shared" si="35"/>
        <v>20.729945348325899</v>
      </c>
      <c r="AV68" s="12">
        <f t="shared" si="36"/>
        <v>0.63488032505872638</v>
      </c>
      <c r="AW68" s="12">
        <f t="shared" si="37"/>
        <v>12.69760650117453</v>
      </c>
      <c r="AX68" s="12">
        <f t="shared" si="38"/>
        <v>12.062726176115801</v>
      </c>
      <c r="AY68" s="12">
        <f t="shared" si="39"/>
        <v>25.39521300234906</v>
      </c>
      <c r="BA68" s="12">
        <f t="shared" si="40"/>
        <v>1.8672973982322918</v>
      </c>
      <c r="BB68" s="12">
        <f t="shared" si="41"/>
        <v>8.0916220590065979</v>
      </c>
      <c r="BC68" s="12">
        <f t="shared" si="42"/>
        <v>8.7140545250840287</v>
      </c>
      <c r="BD68" s="12">
        <f t="shared" si="43"/>
        <v>18.672973982322919</v>
      </c>
      <c r="BF68" s="12">
        <f t="shared" si="44"/>
        <v>2.4920565696841317</v>
      </c>
      <c r="BG68" s="12">
        <f t="shared" si="45"/>
        <v>11.214254563578594</v>
      </c>
      <c r="BH68" s="12">
        <f t="shared" si="46"/>
        <v>4.9841131393682634</v>
      </c>
      <c r="BI68" s="12">
        <f t="shared" si="47"/>
        <v>18.690424272630988</v>
      </c>
    </row>
    <row r="69" spans="1:61" x14ac:dyDescent="0.45">
      <c r="A69" s="10">
        <v>64</v>
      </c>
      <c r="B69" s="3" t="s">
        <v>64</v>
      </c>
      <c r="C69" s="4">
        <v>2</v>
      </c>
      <c r="D69" s="4">
        <v>189</v>
      </c>
      <c r="E69" s="4">
        <v>78</v>
      </c>
      <c r="F69" s="4">
        <v>269</v>
      </c>
      <c r="G69" s="2">
        <v>100682</v>
      </c>
      <c r="H69" s="4">
        <v>1</v>
      </c>
      <c r="I69" s="4">
        <v>206</v>
      </c>
      <c r="J69" s="4">
        <v>94</v>
      </c>
      <c r="K69" s="4">
        <v>301</v>
      </c>
      <c r="L69" s="2">
        <v>103187</v>
      </c>
      <c r="M69" s="4">
        <v>2</v>
      </c>
      <c r="N69" s="4">
        <v>226</v>
      </c>
      <c r="O69" s="4">
        <v>103</v>
      </c>
      <c r="P69" s="4">
        <v>331</v>
      </c>
      <c r="Q69" s="2">
        <v>105981</v>
      </c>
      <c r="R69" s="4">
        <v>4</v>
      </c>
      <c r="S69" s="4">
        <v>234</v>
      </c>
      <c r="T69" s="4">
        <v>71</v>
      </c>
      <c r="U69" s="4">
        <v>309</v>
      </c>
      <c r="V69" s="2">
        <v>107941</v>
      </c>
      <c r="W69" s="4"/>
      <c r="X69" s="4">
        <v>209</v>
      </c>
      <c r="Y69" s="4">
        <v>67</v>
      </c>
      <c r="Z69" s="4">
        <v>276</v>
      </c>
      <c r="AA69" s="2">
        <v>111606</v>
      </c>
      <c r="AB69" s="4">
        <v>0</v>
      </c>
      <c r="AC69" s="4">
        <v>206</v>
      </c>
      <c r="AD69" s="4">
        <v>48</v>
      </c>
      <c r="AE69" s="4">
        <v>254</v>
      </c>
      <c r="AF69" s="2">
        <v>114138</v>
      </c>
      <c r="AG69" s="12">
        <f t="shared" si="24"/>
        <v>0.19864523946683618</v>
      </c>
      <c r="AH69" s="12">
        <f t="shared" si="25"/>
        <v>18.77197512961602</v>
      </c>
      <c r="AI69" s="12">
        <f t="shared" si="26"/>
        <v>7.747164339206611</v>
      </c>
      <c r="AJ69" s="12">
        <f t="shared" si="27"/>
        <v>26.717784708289468</v>
      </c>
      <c r="AL69" s="12">
        <f t="shared" si="28"/>
        <v>9.6911432641708747E-2</v>
      </c>
      <c r="AM69" s="12">
        <f t="shared" si="29"/>
        <v>19.963755124192001</v>
      </c>
      <c r="AN69" s="12">
        <f t="shared" si="30"/>
        <v>9.109674668320622</v>
      </c>
      <c r="AO69" s="12">
        <f t="shared" si="31"/>
        <v>29.170341225154335</v>
      </c>
      <c r="AQ69" s="12">
        <f t="shared" si="32"/>
        <v>0.18871307121087744</v>
      </c>
      <c r="AR69" s="12">
        <f t="shared" si="33"/>
        <v>21.324577046829148</v>
      </c>
      <c r="AS69" s="12">
        <f t="shared" si="34"/>
        <v>9.7187231673601868</v>
      </c>
      <c r="AT69" s="12">
        <f t="shared" si="35"/>
        <v>31.232013285400214</v>
      </c>
      <c r="AV69" s="12">
        <f t="shared" si="36"/>
        <v>0.37057281292557975</v>
      </c>
      <c r="AW69" s="12">
        <f t="shared" si="37"/>
        <v>21.678509556146416</v>
      </c>
      <c r="AX69" s="12">
        <f t="shared" si="38"/>
        <v>6.5776674294290398</v>
      </c>
      <c r="AY69" s="12">
        <f t="shared" si="39"/>
        <v>28.626749798501034</v>
      </c>
      <c r="BA69" s="12">
        <f t="shared" si="40"/>
        <v>0</v>
      </c>
      <c r="BB69" s="12">
        <f t="shared" si="41"/>
        <v>18.726591760299627</v>
      </c>
      <c r="BC69" s="12">
        <f t="shared" si="42"/>
        <v>6.0032614733974876</v>
      </c>
      <c r="BD69" s="12">
        <f t="shared" si="43"/>
        <v>24.729853233697114</v>
      </c>
      <c r="BF69" s="12">
        <f t="shared" si="44"/>
        <v>0</v>
      </c>
      <c r="BG69" s="12">
        <f t="shared" si="45"/>
        <v>18.048327463246245</v>
      </c>
      <c r="BH69" s="12">
        <f t="shared" si="46"/>
        <v>4.2054355254166014</v>
      </c>
      <c r="BI69" s="12">
        <f t="shared" si="47"/>
        <v>22.253762988662849</v>
      </c>
    </row>
    <row r="70" spans="1:61" x14ac:dyDescent="0.45">
      <c r="A70" s="10">
        <v>65</v>
      </c>
      <c r="B70" s="3" t="s">
        <v>65</v>
      </c>
      <c r="C70" s="4">
        <v>4</v>
      </c>
      <c r="D70" s="4">
        <v>20</v>
      </c>
      <c r="E70" s="4">
        <v>38</v>
      </c>
      <c r="F70" s="4">
        <v>62</v>
      </c>
      <c r="G70" s="2">
        <v>9660</v>
      </c>
      <c r="H70" s="4">
        <v>3</v>
      </c>
      <c r="I70" s="4">
        <v>18</v>
      </c>
      <c r="J70" s="4">
        <v>26</v>
      </c>
      <c r="K70" s="4">
        <v>47</v>
      </c>
      <c r="L70" s="2">
        <v>9706</v>
      </c>
      <c r="M70" s="4">
        <v>3</v>
      </c>
      <c r="N70" s="4">
        <v>13</v>
      </c>
      <c r="O70" s="4">
        <v>21</v>
      </c>
      <c r="P70" s="4">
        <v>37</v>
      </c>
      <c r="Q70" s="2">
        <v>9810</v>
      </c>
      <c r="R70" s="4">
        <v>4</v>
      </c>
      <c r="S70" s="4">
        <v>27</v>
      </c>
      <c r="T70" s="4">
        <v>21</v>
      </c>
      <c r="U70" s="4">
        <v>52</v>
      </c>
      <c r="V70" s="2">
        <v>9826</v>
      </c>
      <c r="W70" s="4">
        <v>1</v>
      </c>
      <c r="X70" s="4">
        <v>15</v>
      </c>
      <c r="Y70" s="4">
        <v>22</v>
      </c>
      <c r="Z70" s="4">
        <v>38</v>
      </c>
      <c r="AA70" s="2">
        <v>10329</v>
      </c>
      <c r="AB70" s="4">
        <v>4</v>
      </c>
      <c r="AC70" s="4">
        <v>30</v>
      </c>
      <c r="AD70" s="4">
        <v>20</v>
      </c>
      <c r="AE70" s="4">
        <v>54</v>
      </c>
      <c r="AF70" s="2">
        <v>10455</v>
      </c>
      <c r="AG70" s="12">
        <f t="shared" ref="AG70:AG85" si="48">C70/G70*10000</f>
        <v>4.1407867494824018</v>
      </c>
      <c r="AH70" s="12">
        <f t="shared" ref="AH70:AH85" si="49">D70/G70*10000</f>
        <v>20.703933747412009</v>
      </c>
      <c r="AI70" s="12">
        <f t="shared" ref="AI70:AI85" si="50">E70/G70*10000</f>
        <v>39.33747412008281</v>
      </c>
      <c r="AJ70" s="12">
        <f t="shared" ref="AJ70:AJ85" si="51">F70/G70*10000</f>
        <v>64.182194616977227</v>
      </c>
      <c r="AL70" s="12">
        <f t="shared" ref="AL70:AL85" si="52">H70/L70*10000</f>
        <v>3.0908716257984752</v>
      </c>
      <c r="AM70" s="12">
        <f t="shared" ref="AM70:AM85" si="53">I70/L70*10000</f>
        <v>18.545229754790849</v>
      </c>
      <c r="AN70" s="12">
        <f t="shared" ref="AN70:AN85" si="54">J70/L70*10000</f>
        <v>26.787554090253451</v>
      </c>
      <c r="AO70" s="12">
        <f t="shared" ref="AO70:AO85" si="55">K70/L70*10000</f>
        <v>48.423655470842775</v>
      </c>
      <c r="AQ70" s="12">
        <f t="shared" ref="AQ70:AQ85" si="56">M70/Q70*10000</f>
        <v>3.0581039755351682</v>
      </c>
      <c r="AR70" s="12">
        <f t="shared" ref="AR70:AR85" si="57">N70/Q70*10000</f>
        <v>13.251783893985728</v>
      </c>
      <c r="AS70" s="12">
        <f t="shared" ref="AS70:AS85" si="58">O70/Q70*10000</f>
        <v>21.406727828746178</v>
      </c>
      <c r="AT70" s="12">
        <f t="shared" ref="AT70:AT85" si="59">P70/Q70*10000</f>
        <v>37.716615698267077</v>
      </c>
      <c r="AV70" s="12">
        <f t="shared" ref="AV70:AV85" si="60">R70/V70*10000</f>
        <v>4.0708324852432325</v>
      </c>
      <c r="AW70" s="12">
        <f t="shared" ref="AW70:AW85" si="61">S70/V70*10000</f>
        <v>27.478119275391819</v>
      </c>
      <c r="AX70" s="12">
        <f t="shared" ref="AX70:AX85" si="62">T70/V70*10000</f>
        <v>21.371870547526967</v>
      </c>
      <c r="AY70" s="12">
        <f t="shared" ref="AY70:AY85" si="63">U70/V70*10000</f>
        <v>52.920822308162023</v>
      </c>
      <c r="BA70" s="12">
        <f t="shared" ref="BA70:BA85" si="64">W70/AA70*10000</f>
        <v>0.96814793300416313</v>
      </c>
      <c r="BB70" s="12">
        <f t="shared" ref="BB70:BB85" si="65">X70/AA70*10000</f>
        <v>14.522218995062445</v>
      </c>
      <c r="BC70" s="12">
        <f t="shared" ref="BC70:BC85" si="66">Y70/AA70*10000</f>
        <v>21.299254526091588</v>
      </c>
      <c r="BD70" s="12">
        <f t="shared" ref="BD70:BD85" si="67">Z70/AA70*10000</f>
        <v>36.789621454158194</v>
      </c>
      <c r="BF70" s="12">
        <f t="shared" ref="BF70:BF85" si="68">AB70/AF70*10000</f>
        <v>3.8259206121472982</v>
      </c>
      <c r="BG70" s="12">
        <f t="shared" ref="BG70:BG85" si="69">AC70/AF70*10000</f>
        <v>28.694404591104735</v>
      </c>
      <c r="BH70" s="12">
        <f t="shared" ref="BH70:BH85" si="70">AD70/AF70*10000</f>
        <v>19.129603060736489</v>
      </c>
      <c r="BI70" s="12">
        <f t="shared" ref="BI70:BI85" si="71">AE70/AF70*10000</f>
        <v>51.649928263988521</v>
      </c>
    </row>
    <row r="71" spans="1:61" x14ac:dyDescent="0.45">
      <c r="A71" s="10">
        <v>66</v>
      </c>
      <c r="B71" s="3" t="s">
        <v>66</v>
      </c>
      <c r="C71" s="4">
        <v>1</v>
      </c>
      <c r="D71" s="4">
        <v>46</v>
      </c>
      <c r="E71" s="4">
        <v>18</v>
      </c>
      <c r="F71" s="4">
        <v>65</v>
      </c>
      <c r="G71" s="2">
        <v>27354</v>
      </c>
      <c r="H71" s="4">
        <v>2</v>
      </c>
      <c r="I71" s="4">
        <v>51</v>
      </c>
      <c r="J71" s="4">
        <v>25</v>
      </c>
      <c r="K71" s="4">
        <v>78</v>
      </c>
      <c r="L71" s="2">
        <v>28282</v>
      </c>
      <c r="M71" s="4">
        <v>3</v>
      </c>
      <c r="N71" s="4">
        <v>55</v>
      </c>
      <c r="O71" s="4">
        <v>38</v>
      </c>
      <c r="P71" s="4">
        <v>96</v>
      </c>
      <c r="Q71" s="2">
        <v>28481</v>
      </c>
      <c r="R71" s="4">
        <v>3</v>
      </c>
      <c r="S71" s="4">
        <v>46</v>
      </c>
      <c r="T71" s="4">
        <v>39</v>
      </c>
      <c r="U71" s="4">
        <v>88</v>
      </c>
      <c r="V71" s="2">
        <v>28941</v>
      </c>
      <c r="W71" s="4">
        <v>3</v>
      </c>
      <c r="X71" s="4">
        <v>55</v>
      </c>
      <c r="Y71" s="4">
        <v>31</v>
      </c>
      <c r="Z71" s="4">
        <v>89</v>
      </c>
      <c r="AA71" s="2">
        <v>30445</v>
      </c>
      <c r="AB71" s="4">
        <v>0</v>
      </c>
      <c r="AC71" s="4">
        <v>52</v>
      </c>
      <c r="AD71" s="4">
        <v>28</v>
      </c>
      <c r="AE71" s="4">
        <v>80</v>
      </c>
      <c r="AF71" s="2">
        <v>31324</v>
      </c>
      <c r="AG71" s="12">
        <f t="shared" si="48"/>
        <v>0.3655772464721796</v>
      </c>
      <c r="AH71" s="12">
        <f t="shared" si="49"/>
        <v>16.816553337720261</v>
      </c>
      <c r="AI71" s="12">
        <f t="shared" si="50"/>
        <v>6.5803904364992318</v>
      </c>
      <c r="AJ71" s="12">
        <f t="shared" si="51"/>
        <v>23.762521020691672</v>
      </c>
      <c r="AL71" s="12">
        <f t="shared" si="52"/>
        <v>0.70716356693303151</v>
      </c>
      <c r="AM71" s="12">
        <f t="shared" si="53"/>
        <v>18.032670956792305</v>
      </c>
      <c r="AN71" s="12">
        <f t="shared" si="54"/>
        <v>8.8395445866628943</v>
      </c>
      <c r="AO71" s="12">
        <f t="shared" si="55"/>
        <v>27.579379110388231</v>
      </c>
      <c r="AQ71" s="12">
        <f t="shared" si="56"/>
        <v>1.0533338014816895</v>
      </c>
      <c r="AR71" s="12">
        <f t="shared" si="57"/>
        <v>19.311119693830975</v>
      </c>
      <c r="AS71" s="12">
        <f t="shared" si="58"/>
        <v>13.3422281521014</v>
      </c>
      <c r="AT71" s="12">
        <f t="shared" si="59"/>
        <v>33.706681647414065</v>
      </c>
      <c r="AV71" s="12">
        <f t="shared" si="60"/>
        <v>1.036591686534674</v>
      </c>
      <c r="AW71" s="12">
        <f t="shared" si="61"/>
        <v>15.894405860198335</v>
      </c>
      <c r="AX71" s="12">
        <f t="shared" si="62"/>
        <v>13.475691924950761</v>
      </c>
      <c r="AY71" s="12">
        <f t="shared" si="63"/>
        <v>30.406689471683769</v>
      </c>
      <c r="BA71" s="12">
        <f t="shared" si="64"/>
        <v>0.98538347840367879</v>
      </c>
      <c r="BB71" s="12">
        <f t="shared" si="65"/>
        <v>18.065363770734109</v>
      </c>
      <c r="BC71" s="12">
        <f t="shared" si="66"/>
        <v>10.18229594350468</v>
      </c>
      <c r="BD71" s="12">
        <f t="shared" si="67"/>
        <v>29.233043192642469</v>
      </c>
      <c r="BF71" s="12">
        <f t="shared" si="68"/>
        <v>0</v>
      </c>
      <c r="BG71" s="12">
        <f t="shared" si="69"/>
        <v>16.600689567105093</v>
      </c>
      <c r="BH71" s="12">
        <f t="shared" si="70"/>
        <v>8.9388328438258213</v>
      </c>
      <c r="BI71" s="12">
        <f t="shared" si="71"/>
        <v>25.539522410930918</v>
      </c>
    </row>
    <row r="72" spans="1:61" x14ac:dyDescent="0.45">
      <c r="A72" s="10">
        <v>67</v>
      </c>
      <c r="B72" s="3" t="s">
        <v>67</v>
      </c>
      <c r="C72" s="4">
        <v>5</v>
      </c>
      <c r="D72" s="4">
        <v>15</v>
      </c>
      <c r="E72" s="4">
        <v>17</v>
      </c>
      <c r="F72" s="4">
        <v>37</v>
      </c>
      <c r="G72" s="2">
        <v>20972</v>
      </c>
      <c r="H72" s="4">
        <v>2</v>
      </c>
      <c r="I72" s="4">
        <v>20</v>
      </c>
      <c r="J72" s="4">
        <v>8</v>
      </c>
      <c r="K72" s="4">
        <v>30</v>
      </c>
      <c r="L72" s="2">
        <v>20867</v>
      </c>
      <c r="M72" s="4">
        <v>2</v>
      </c>
      <c r="N72" s="4">
        <v>33</v>
      </c>
      <c r="O72" s="4">
        <v>18</v>
      </c>
      <c r="P72" s="4">
        <v>53</v>
      </c>
      <c r="Q72" s="2">
        <v>20580</v>
      </c>
      <c r="R72" s="4">
        <v>1</v>
      </c>
      <c r="S72" s="4">
        <v>34</v>
      </c>
      <c r="T72" s="4">
        <v>12</v>
      </c>
      <c r="U72" s="4">
        <v>47</v>
      </c>
      <c r="V72" s="2">
        <v>20409</v>
      </c>
      <c r="W72" s="4">
        <v>3</v>
      </c>
      <c r="X72" s="4">
        <v>35</v>
      </c>
      <c r="Y72" s="4">
        <v>20</v>
      </c>
      <c r="Z72" s="4">
        <v>58</v>
      </c>
      <c r="AA72" s="2">
        <v>20904</v>
      </c>
      <c r="AB72" s="4">
        <v>4</v>
      </c>
      <c r="AC72" s="4">
        <v>10</v>
      </c>
      <c r="AD72" s="4">
        <v>10</v>
      </c>
      <c r="AE72" s="4">
        <v>24</v>
      </c>
      <c r="AF72" s="2">
        <v>20849</v>
      </c>
      <c r="AG72" s="12">
        <f t="shared" si="48"/>
        <v>2.3841312225824911</v>
      </c>
      <c r="AH72" s="12">
        <f t="shared" si="49"/>
        <v>7.1523936677474733</v>
      </c>
      <c r="AI72" s="12">
        <f t="shared" si="50"/>
        <v>8.1060461567804687</v>
      </c>
      <c r="AJ72" s="12">
        <f t="shared" si="51"/>
        <v>17.642571047110433</v>
      </c>
      <c r="AL72" s="12">
        <f t="shared" si="52"/>
        <v>0.95845114295298794</v>
      </c>
      <c r="AM72" s="12">
        <f t="shared" si="53"/>
        <v>9.584511429529881</v>
      </c>
      <c r="AN72" s="12">
        <f t="shared" si="54"/>
        <v>3.8338045718119518</v>
      </c>
      <c r="AO72" s="12">
        <f t="shared" si="55"/>
        <v>14.376767144294819</v>
      </c>
      <c r="AQ72" s="12">
        <f t="shared" si="56"/>
        <v>0.97181729834791064</v>
      </c>
      <c r="AR72" s="12">
        <f t="shared" si="57"/>
        <v>16.034985422740526</v>
      </c>
      <c r="AS72" s="12">
        <f t="shared" si="58"/>
        <v>8.7463556851311957</v>
      </c>
      <c r="AT72" s="12">
        <f t="shared" si="59"/>
        <v>25.753158406219629</v>
      </c>
      <c r="AV72" s="12">
        <f t="shared" si="60"/>
        <v>0.48997991082365622</v>
      </c>
      <c r="AW72" s="12">
        <f t="shared" si="61"/>
        <v>16.659316968004312</v>
      </c>
      <c r="AX72" s="12">
        <f t="shared" si="62"/>
        <v>5.8797589298838746</v>
      </c>
      <c r="AY72" s="12">
        <f t="shared" si="63"/>
        <v>23.029055808711842</v>
      </c>
      <c r="BA72" s="12">
        <f t="shared" si="64"/>
        <v>1.4351320321469576</v>
      </c>
      <c r="BB72" s="12">
        <f t="shared" si="65"/>
        <v>16.743207041714506</v>
      </c>
      <c r="BC72" s="12">
        <f t="shared" si="66"/>
        <v>9.5675468809797177</v>
      </c>
      <c r="BD72" s="12">
        <f t="shared" si="67"/>
        <v>27.745885954841178</v>
      </c>
      <c r="BF72" s="12">
        <f t="shared" si="68"/>
        <v>1.9185572449517962</v>
      </c>
      <c r="BG72" s="12">
        <f t="shared" si="69"/>
        <v>4.7963931123794907</v>
      </c>
      <c r="BH72" s="12">
        <f t="shared" si="70"/>
        <v>4.7963931123794907</v>
      </c>
      <c r="BI72" s="12">
        <f t="shared" si="71"/>
        <v>11.511343469710777</v>
      </c>
    </row>
    <row r="73" spans="1:61" x14ac:dyDescent="0.45">
      <c r="A73" s="10">
        <v>68</v>
      </c>
      <c r="B73" s="3" t="s">
        <v>68</v>
      </c>
      <c r="C73" s="4">
        <v>1</v>
      </c>
      <c r="D73" s="4">
        <v>12</v>
      </c>
      <c r="E73" s="4">
        <v>15</v>
      </c>
      <c r="F73" s="4">
        <v>28</v>
      </c>
      <c r="G73" s="2">
        <v>5940</v>
      </c>
      <c r="H73" s="4"/>
      <c r="I73" s="4">
        <v>13</v>
      </c>
      <c r="J73" s="4">
        <v>11</v>
      </c>
      <c r="K73" s="4">
        <v>24</v>
      </c>
      <c r="L73" s="2">
        <v>5889</v>
      </c>
      <c r="M73" s="4"/>
      <c r="N73" s="4">
        <v>18</v>
      </c>
      <c r="O73" s="4">
        <v>19</v>
      </c>
      <c r="P73" s="4">
        <v>37</v>
      </c>
      <c r="Q73" s="2">
        <v>5797</v>
      </c>
      <c r="R73" s="4">
        <v>1</v>
      </c>
      <c r="S73" s="4">
        <v>15</v>
      </c>
      <c r="T73" s="4">
        <v>19</v>
      </c>
      <c r="U73" s="4">
        <v>35</v>
      </c>
      <c r="V73" s="2">
        <v>5762</v>
      </c>
      <c r="W73" s="4">
        <v>1</v>
      </c>
      <c r="X73" s="4">
        <v>16</v>
      </c>
      <c r="Y73" s="4">
        <v>15</v>
      </c>
      <c r="Z73" s="4">
        <v>32</v>
      </c>
      <c r="AA73" s="2">
        <v>5973</v>
      </c>
      <c r="AB73" s="4">
        <v>2</v>
      </c>
      <c r="AC73" s="4">
        <v>12</v>
      </c>
      <c r="AD73" s="4">
        <v>8</v>
      </c>
      <c r="AE73" s="4">
        <v>22</v>
      </c>
      <c r="AF73" s="2">
        <v>5974</v>
      </c>
      <c r="AG73" s="12">
        <f t="shared" si="48"/>
        <v>1.6835016835016836</v>
      </c>
      <c r="AH73" s="12">
        <f t="shared" si="49"/>
        <v>20.202020202020201</v>
      </c>
      <c r="AI73" s="12">
        <f t="shared" si="50"/>
        <v>25.252525252525256</v>
      </c>
      <c r="AJ73" s="12">
        <f t="shared" si="51"/>
        <v>47.138047138047135</v>
      </c>
      <c r="AL73" s="12">
        <f t="shared" si="52"/>
        <v>0</v>
      </c>
      <c r="AM73" s="12">
        <f t="shared" si="53"/>
        <v>22.075055187637968</v>
      </c>
      <c r="AN73" s="12">
        <f t="shared" si="54"/>
        <v>18.678892851078281</v>
      </c>
      <c r="AO73" s="12">
        <f t="shared" si="55"/>
        <v>40.753948038716253</v>
      </c>
      <c r="AQ73" s="12">
        <f t="shared" si="56"/>
        <v>0</v>
      </c>
      <c r="AR73" s="12">
        <f t="shared" si="57"/>
        <v>31.050543384509229</v>
      </c>
      <c r="AS73" s="12">
        <f t="shared" si="58"/>
        <v>32.775573572537525</v>
      </c>
      <c r="AT73" s="12">
        <f t="shared" si="59"/>
        <v>63.82611695704675</v>
      </c>
      <c r="AV73" s="12">
        <f t="shared" si="60"/>
        <v>1.7355085039916696</v>
      </c>
      <c r="AW73" s="12">
        <f t="shared" si="61"/>
        <v>26.032627559875042</v>
      </c>
      <c r="AX73" s="12">
        <f t="shared" si="62"/>
        <v>32.974661575841722</v>
      </c>
      <c r="AY73" s="12">
        <f t="shared" si="63"/>
        <v>60.742797639708435</v>
      </c>
      <c r="BA73" s="12">
        <f t="shared" si="64"/>
        <v>1.6742005692281934</v>
      </c>
      <c r="BB73" s="12">
        <f t="shared" si="65"/>
        <v>26.787209107651094</v>
      </c>
      <c r="BC73" s="12">
        <f t="shared" si="66"/>
        <v>25.113008538422903</v>
      </c>
      <c r="BD73" s="12">
        <f t="shared" si="67"/>
        <v>53.574418215302188</v>
      </c>
      <c r="BF73" s="12">
        <f t="shared" si="68"/>
        <v>3.3478406427854037</v>
      </c>
      <c r="BG73" s="12">
        <f t="shared" si="69"/>
        <v>20.08704385671242</v>
      </c>
      <c r="BH73" s="12">
        <f t="shared" si="70"/>
        <v>13.391362571141615</v>
      </c>
      <c r="BI73" s="12">
        <f t="shared" si="71"/>
        <v>36.82624707063944</v>
      </c>
    </row>
    <row r="74" spans="1:61" x14ac:dyDescent="0.45">
      <c r="A74" s="10">
        <v>69</v>
      </c>
      <c r="B74" s="3" t="s">
        <v>69</v>
      </c>
      <c r="C74" s="4">
        <v>3</v>
      </c>
      <c r="D74" s="4">
        <v>36</v>
      </c>
      <c r="E74" s="4">
        <v>21</v>
      </c>
      <c r="F74" s="4">
        <v>60</v>
      </c>
      <c r="G74" s="2">
        <v>27236</v>
      </c>
      <c r="H74" s="4">
        <v>1</v>
      </c>
      <c r="I74" s="4">
        <v>43</v>
      </c>
      <c r="J74" s="4">
        <v>26</v>
      </c>
      <c r="K74" s="4">
        <v>70</v>
      </c>
      <c r="L74" s="2">
        <v>27197</v>
      </c>
      <c r="M74" s="4">
        <v>4</v>
      </c>
      <c r="N74" s="4">
        <v>44</v>
      </c>
      <c r="O74" s="4">
        <v>22</v>
      </c>
      <c r="P74" s="4">
        <v>70</v>
      </c>
      <c r="Q74" s="2">
        <v>27117</v>
      </c>
      <c r="R74" s="4">
        <v>2</v>
      </c>
      <c r="S74" s="4">
        <v>29</v>
      </c>
      <c r="T74" s="4">
        <v>17</v>
      </c>
      <c r="U74" s="4">
        <v>48</v>
      </c>
      <c r="V74" s="2">
        <v>27065</v>
      </c>
      <c r="W74" s="4">
        <v>4</v>
      </c>
      <c r="X74" s="4">
        <v>41</v>
      </c>
      <c r="Y74" s="4">
        <v>27</v>
      </c>
      <c r="Z74" s="4">
        <v>72</v>
      </c>
      <c r="AA74" s="2">
        <v>28559</v>
      </c>
      <c r="AB74" s="4">
        <v>6</v>
      </c>
      <c r="AC74" s="4">
        <v>36</v>
      </c>
      <c r="AD74" s="4">
        <v>18</v>
      </c>
      <c r="AE74" s="4">
        <v>60</v>
      </c>
      <c r="AF74" s="2">
        <v>28824</v>
      </c>
      <c r="AG74" s="12">
        <f t="shared" si="48"/>
        <v>1.1014833308855927</v>
      </c>
      <c r="AH74" s="12">
        <f t="shared" si="49"/>
        <v>13.217799970627112</v>
      </c>
      <c r="AI74" s="12">
        <f t="shared" si="50"/>
        <v>7.710383316199148</v>
      </c>
      <c r="AJ74" s="12">
        <f t="shared" si="51"/>
        <v>22.029666617711854</v>
      </c>
      <c r="AL74" s="12">
        <f t="shared" si="52"/>
        <v>0.36768761260433136</v>
      </c>
      <c r="AM74" s="12">
        <f t="shared" si="53"/>
        <v>15.810567341986248</v>
      </c>
      <c r="AN74" s="12">
        <f t="shared" si="54"/>
        <v>9.5598779277126162</v>
      </c>
      <c r="AO74" s="12">
        <f t="shared" si="55"/>
        <v>25.738132882303198</v>
      </c>
      <c r="AQ74" s="12">
        <f t="shared" si="56"/>
        <v>1.47508942729653</v>
      </c>
      <c r="AR74" s="12">
        <f t="shared" si="57"/>
        <v>16.225983700261828</v>
      </c>
      <c r="AS74" s="12">
        <f t="shared" si="58"/>
        <v>8.1129918501309142</v>
      </c>
      <c r="AT74" s="12">
        <f t="shared" si="59"/>
        <v>25.814064977689274</v>
      </c>
      <c r="AV74" s="12">
        <f t="shared" si="60"/>
        <v>0.73896175872898573</v>
      </c>
      <c r="AW74" s="12">
        <f t="shared" si="61"/>
        <v>10.714945501570295</v>
      </c>
      <c r="AX74" s="12">
        <f t="shared" si="62"/>
        <v>6.2811749491963793</v>
      </c>
      <c r="AY74" s="12">
        <f t="shared" si="63"/>
        <v>17.735082209495658</v>
      </c>
      <c r="BA74" s="12">
        <f t="shared" si="64"/>
        <v>1.4006092650302882</v>
      </c>
      <c r="BB74" s="12">
        <f t="shared" si="65"/>
        <v>14.356244966560455</v>
      </c>
      <c r="BC74" s="12">
        <f t="shared" si="66"/>
        <v>9.4541125389544458</v>
      </c>
      <c r="BD74" s="12">
        <f t="shared" si="67"/>
        <v>25.210966770545188</v>
      </c>
      <c r="BF74" s="12">
        <f t="shared" si="68"/>
        <v>2.0815986677768525</v>
      </c>
      <c r="BG74" s="12">
        <f t="shared" si="69"/>
        <v>12.489592006661116</v>
      </c>
      <c r="BH74" s="12">
        <f t="shared" si="70"/>
        <v>6.2447960033305581</v>
      </c>
      <c r="BI74" s="12">
        <f t="shared" si="71"/>
        <v>20.815986677768525</v>
      </c>
    </row>
    <row r="75" spans="1:61" x14ac:dyDescent="0.45">
      <c r="A75" s="10">
        <v>70</v>
      </c>
      <c r="B75" s="3" t="s">
        <v>70</v>
      </c>
      <c r="C75" s="4"/>
      <c r="D75" s="4">
        <v>39</v>
      </c>
      <c r="E75" s="4">
        <v>22</v>
      </c>
      <c r="F75" s="4">
        <v>61</v>
      </c>
      <c r="G75" s="2">
        <v>32968</v>
      </c>
      <c r="H75" s="4">
        <v>2</v>
      </c>
      <c r="I75" s="4">
        <v>29</v>
      </c>
      <c r="J75" s="4">
        <v>13</v>
      </c>
      <c r="K75" s="4">
        <v>44</v>
      </c>
      <c r="L75" s="2">
        <v>33300</v>
      </c>
      <c r="M75" s="4"/>
      <c r="N75" s="4">
        <v>34</v>
      </c>
      <c r="O75" s="4">
        <v>17</v>
      </c>
      <c r="P75" s="4">
        <v>51</v>
      </c>
      <c r="Q75" s="2">
        <v>33501</v>
      </c>
      <c r="R75" s="4">
        <v>1</v>
      </c>
      <c r="S75" s="4">
        <v>39</v>
      </c>
      <c r="T75" s="4">
        <v>12</v>
      </c>
      <c r="U75" s="4">
        <v>52</v>
      </c>
      <c r="V75" s="2">
        <v>33644</v>
      </c>
      <c r="W75" s="4">
        <v>1</v>
      </c>
      <c r="X75" s="4">
        <v>41</v>
      </c>
      <c r="Y75" s="4">
        <v>33</v>
      </c>
      <c r="Z75" s="4">
        <v>75</v>
      </c>
      <c r="AA75" s="2">
        <v>34245</v>
      </c>
      <c r="AB75" s="4">
        <v>0</v>
      </c>
      <c r="AC75" s="4">
        <v>50</v>
      </c>
      <c r="AD75" s="4">
        <v>28</v>
      </c>
      <c r="AE75" s="4">
        <v>78</v>
      </c>
      <c r="AF75" s="2">
        <v>34555</v>
      </c>
      <c r="AG75" s="12">
        <f t="shared" si="48"/>
        <v>0</v>
      </c>
      <c r="AH75" s="12">
        <f t="shared" si="49"/>
        <v>11.829652996845427</v>
      </c>
      <c r="AI75" s="12">
        <f t="shared" si="50"/>
        <v>6.673137587964086</v>
      </c>
      <c r="AJ75" s="12">
        <f t="shared" si="51"/>
        <v>18.502790584809514</v>
      </c>
      <c r="AL75" s="12">
        <f t="shared" si="52"/>
        <v>0.60060060060060061</v>
      </c>
      <c r="AM75" s="12">
        <f t="shared" si="53"/>
        <v>8.7087087087087092</v>
      </c>
      <c r="AN75" s="12">
        <f t="shared" si="54"/>
        <v>3.9039039039039038</v>
      </c>
      <c r="AO75" s="12">
        <f t="shared" si="55"/>
        <v>13.213213213213214</v>
      </c>
      <c r="AQ75" s="12">
        <f t="shared" si="56"/>
        <v>0</v>
      </c>
      <c r="AR75" s="12">
        <f t="shared" si="57"/>
        <v>10.148950777588729</v>
      </c>
      <c r="AS75" s="12">
        <f t="shared" si="58"/>
        <v>5.0744753887943643</v>
      </c>
      <c r="AT75" s="12">
        <f t="shared" si="59"/>
        <v>15.223426166383094</v>
      </c>
      <c r="AV75" s="12">
        <f t="shared" si="60"/>
        <v>0.29722981809535132</v>
      </c>
      <c r="AW75" s="12">
        <f t="shared" si="61"/>
        <v>11.591962905718701</v>
      </c>
      <c r="AX75" s="12">
        <f t="shared" si="62"/>
        <v>3.5667578171442158</v>
      </c>
      <c r="AY75" s="12">
        <f t="shared" si="63"/>
        <v>15.455950540958268</v>
      </c>
      <c r="BA75" s="12">
        <f t="shared" si="64"/>
        <v>0.29201343261790041</v>
      </c>
      <c r="BB75" s="12">
        <f t="shared" si="65"/>
        <v>11.972550737333917</v>
      </c>
      <c r="BC75" s="12">
        <f t="shared" si="66"/>
        <v>9.6364432763907146</v>
      </c>
      <c r="BD75" s="12">
        <f t="shared" si="67"/>
        <v>21.901007446342529</v>
      </c>
      <c r="BF75" s="12">
        <f t="shared" si="68"/>
        <v>0</v>
      </c>
      <c r="BG75" s="12">
        <f t="shared" si="69"/>
        <v>14.469686007813632</v>
      </c>
      <c r="BH75" s="12">
        <f t="shared" si="70"/>
        <v>8.1030241643756327</v>
      </c>
      <c r="BI75" s="12">
        <f t="shared" si="71"/>
        <v>22.572710172189264</v>
      </c>
    </row>
    <row r="76" spans="1:61" x14ac:dyDescent="0.45">
      <c r="A76" s="10">
        <v>71</v>
      </c>
      <c r="B76" s="3" t="s">
        <v>71</v>
      </c>
      <c r="C76" s="4">
        <v>2</v>
      </c>
      <c r="D76" s="4">
        <v>79</v>
      </c>
      <c r="E76" s="4">
        <v>59</v>
      </c>
      <c r="F76" s="4">
        <v>140</v>
      </c>
      <c r="G76" s="2">
        <v>42289</v>
      </c>
      <c r="H76" s="4">
        <v>5</v>
      </c>
      <c r="I76" s="4">
        <v>94</v>
      </c>
      <c r="J76" s="4">
        <v>46</v>
      </c>
      <c r="K76" s="4">
        <v>145</v>
      </c>
      <c r="L76" s="2">
        <v>42319</v>
      </c>
      <c r="M76" s="4">
        <v>5</v>
      </c>
      <c r="N76" s="4">
        <v>73</v>
      </c>
      <c r="O76" s="4">
        <v>65</v>
      </c>
      <c r="P76" s="4">
        <v>143</v>
      </c>
      <c r="Q76" s="2">
        <v>42220</v>
      </c>
      <c r="R76" s="4">
        <v>3</v>
      </c>
      <c r="S76" s="4">
        <v>92</v>
      </c>
      <c r="T76" s="4">
        <v>50</v>
      </c>
      <c r="U76" s="4">
        <v>145</v>
      </c>
      <c r="V76" s="2">
        <v>41965</v>
      </c>
      <c r="W76" s="4">
        <v>5</v>
      </c>
      <c r="X76" s="4">
        <v>70</v>
      </c>
      <c r="Y76" s="4">
        <v>43</v>
      </c>
      <c r="Z76" s="4">
        <v>118</v>
      </c>
      <c r="AA76" s="2">
        <v>43465</v>
      </c>
      <c r="AB76" s="4">
        <v>6</v>
      </c>
      <c r="AC76" s="4">
        <v>78</v>
      </c>
      <c r="AD76" s="4">
        <v>30</v>
      </c>
      <c r="AE76" s="4">
        <v>114</v>
      </c>
      <c r="AF76" s="2">
        <v>43747</v>
      </c>
      <c r="AG76" s="12">
        <f t="shared" si="48"/>
        <v>0.47293622455011941</v>
      </c>
      <c r="AH76" s="12">
        <f t="shared" si="49"/>
        <v>18.680980869729716</v>
      </c>
      <c r="AI76" s="12">
        <f t="shared" si="50"/>
        <v>13.951618624228523</v>
      </c>
      <c r="AJ76" s="12">
        <f t="shared" si="51"/>
        <v>33.105535718508357</v>
      </c>
      <c r="AL76" s="12">
        <f t="shared" si="52"/>
        <v>1.1815023984498689</v>
      </c>
      <c r="AM76" s="12">
        <f t="shared" si="53"/>
        <v>22.212245090857536</v>
      </c>
      <c r="AN76" s="12">
        <f t="shared" si="54"/>
        <v>10.869822065738793</v>
      </c>
      <c r="AO76" s="12">
        <f t="shared" si="55"/>
        <v>34.263569555046196</v>
      </c>
      <c r="AQ76" s="12">
        <f t="shared" si="56"/>
        <v>1.1842728564661298</v>
      </c>
      <c r="AR76" s="12">
        <f t="shared" si="57"/>
        <v>17.290383704405496</v>
      </c>
      <c r="AS76" s="12">
        <f t="shared" si="58"/>
        <v>15.395547134059687</v>
      </c>
      <c r="AT76" s="12">
        <f t="shared" si="59"/>
        <v>33.870203694931313</v>
      </c>
      <c r="AV76" s="12">
        <f t="shared" si="60"/>
        <v>0.71488144882640303</v>
      </c>
      <c r="AW76" s="12">
        <f t="shared" si="61"/>
        <v>21.923031097343024</v>
      </c>
      <c r="AX76" s="12">
        <f t="shared" si="62"/>
        <v>11.914690813773383</v>
      </c>
      <c r="AY76" s="12">
        <f t="shared" si="63"/>
        <v>34.552603359942808</v>
      </c>
      <c r="BA76" s="12">
        <f t="shared" si="64"/>
        <v>1.1503508570113885</v>
      </c>
      <c r="BB76" s="12">
        <f t="shared" si="65"/>
        <v>16.104911998159437</v>
      </c>
      <c r="BC76" s="12">
        <f t="shared" si="66"/>
        <v>9.893017370297942</v>
      </c>
      <c r="BD76" s="12">
        <f t="shared" si="67"/>
        <v>27.148280225468771</v>
      </c>
      <c r="BF76" s="12">
        <f t="shared" si="68"/>
        <v>1.3715226186938534</v>
      </c>
      <c r="BG76" s="12">
        <f t="shared" si="69"/>
        <v>17.829794043020094</v>
      </c>
      <c r="BH76" s="12">
        <f t="shared" si="70"/>
        <v>6.8576130934692667</v>
      </c>
      <c r="BI76" s="12">
        <f t="shared" si="71"/>
        <v>26.058929755183215</v>
      </c>
    </row>
    <row r="77" spans="1:61" x14ac:dyDescent="0.45">
      <c r="A77" s="10">
        <v>72</v>
      </c>
      <c r="B77" s="3" t="s">
        <v>72</v>
      </c>
      <c r="C77" s="4">
        <v>1</v>
      </c>
      <c r="D77" s="4">
        <v>2</v>
      </c>
      <c r="E77" s="4">
        <v>7</v>
      </c>
      <c r="F77" s="4">
        <v>10</v>
      </c>
      <c r="G77" s="2">
        <v>4217</v>
      </c>
      <c r="H77" s="4">
        <v>1</v>
      </c>
      <c r="I77" s="4">
        <v>5</v>
      </c>
      <c r="J77" s="4">
        <v>4</v>
      </c>
      <c r="K77" s="4">
        <v>10</v>
      </c>
      <c r="L77" s="2">
        <v>4089</v>
      </c>
      <c r="M77" s="4"/>
      <c r="N77" s="4">
        <v>6</v>
      </c>
      <c r="O77" s="4">
        <v>6</v>
      </c>
      <c r="P77" s="4">
        <v>12</v>
      </c>
      <c r="Q77" s="2">
        <v>3982</v>
      </c>
      <c r="R77" s="4"/>
      <c r="S77" s="4">
        <v>4</v>
      </c>
      <c r="T77" s="4">
        <v>4</v>
      </c>
      <c r="U77" s="4">
        <v>8</v>
      </c>
      <c r="V77" s="2">
        <v>3879</v>
      </c>
      <c r="W77" s="4">
        <v>1</v>
      </c>
      <c r="X77" s="4">
        <v>4</v>
      </c>
      <c r="Y77" s="4">
        <v>8</v>
      </c>
      <c r="Z77" s="4">
        <v>13</v>
      </c>
      <c r="AA77" s="2">
        <v>3912</v>
      </c>
      <c r="AB77" s="4">
        <v>0</v>
      </c>
      <c r="AC77" s="4">
        <v>2</v>
      </c>
      <c r="AD77" s="4">
        <v>4</v>
      </c>
      <c r="AE77" s="4">
        <v>6</v>
      </c>
      <c r="AF77" s="2">
        <v>3867</v>
      </c>
      <c r="AG77" s="12">
        <f t="shared" si="48"/>
        <v>2.3713540431586435</v>
      </c>
      <c r="AH77" s="12">
        <f t="shared" si="49"/>
        <v>4.742708086317287</v>
      </c>
      <c r="AI77" s="12">
        <f t="shared" si="50"/>
        <v>16.599478302110505</v>
      </c>
      <c r="AJ77" s="12">
        <f t="shared" si="51"/>
        <v>23.713540431586438</v>
      </c>
      <c r="AL77" s="12">
        <f t="shared" si="52"/>
        <v>2.4455857177794083</v>
      </c>
      <c r="AM77" s="12">
        <f t="shared" si="53"/>
        <v>12.22792858889704</v>
      </c>
      <c r="AN77" s="12">
        <f t="shared" si="54"/>
        <v>9.782342871117633</v>
      </c>
      <c r="AO77" s="12">
        <f t="shared" si="55"/>
        <v>24.45585717779408</v>
      </c>
      <c r="AQ77" s="12">
        <f t="shared" si="56"/>
        <v>0</v>
      </c>
      <c r="AR77" s="12">
        <f t="shared" si="57"/>
        <v>15.067805123053741</v>
      </c>
      <c r="AS77" s="12">
        <f t="shared" si="58"/>
        <v>15.067805123053741</v>
      </c>
      <c r="AT77" s="12">
        <f t="shared" si="59"/>
        <v>30.135610246107483</v>
      </c>
      <c r="AV77" s="12">
        <f t="shared" si="60"/>
        <v>0</v>
      </c>
      <c r="AW77" s="12">
        <f t="shared" si="61"/>
        <v>10.311936065996392</v>
      </c>
      <c r="AX77" s="12">
        <f t="shared" si="62"/>
        <v>10.311936065996392</v>
      </c>
      <c r="AY77" s="12">
        <f t="shared" si="63"/>
        <v>20.623872131992783</v>
      </c>
      <c r="BA77" s="12">
        <f t="shared" si="64"/>
        <v>2.556237218813906</v>
      </c>
      <c r="BB77" s="12">
        <f t="shared" si="65"/>
        <v>10.224948875255624</v>
      </c>
      <c r="BC77" s="12">
        <f t="shared" si="66"/>
        <v>20.449897750511248</v>
      </c>
      <c r="BD77" s="12">
        <f t="shared" si="67"/>
        <v>33.23108384458078</v>
      </c>
      <c r="BF77" s="12">
        <f t="shared" si="68"/>
        <v>0</v>
      </c>
      <c r="BG77" s="12">
        <f t="shared" si="69"/>
        <v>5.1719679337988103</v>
      </c>
      <c r="BH77" s="12">
        <f t="shared" si="70"/>
        <v>10.343935867597621</v>
      </c>
      <c r="BI77" s="12">
        <f t="shared" si="71"/>
        <v>15.515903801396432</v>
      </c>
    </row>
    <row r="78" spans="1:61" x14ac:dyDescent="0.45">
      <c r="A78" s="10">
        <v>73</v>
      </c>
      <c r="B78" s="3" t="s">
        <v>73</v>
      </c>
      <c r="C78" s="4">
        <v>3</v>
      </c>
      <c r="D78" s="4">
        <v>195</v>
      </c>
      <c r="E78" s="4">
        <v>73</v>
      </c>
      <c r="F78" s="4">
        <v>271</v>
      </c>
      <c r="G78" s="2">
        <v>158992</v>
      </c>
      <c r="H78" s="4">
        <v>2</v>
      </c>
      <c r="I78" s="4">
        <v>151</v>
      </c>
      <c r="J78" s="4">
        <v>90</v>
      </c>
      <c r="K78" s="4">
        <v>243</v>
      </c>
      <c r="L78" s="2">
        <v>161724</v>
      </c>
      <c r="M78" s="4">
        <v>3</v>
      </c>
      <c r="N78" s="4">
        <v>203</v>
      </c>
      <c r="O78" s="4">
        <v>79</v>
      </c>
      <c r="P78" s="4">
        <v>285</v>
      </c>
      <c r="Q78" s="2">
        <v>163697</v>
      </c>
      <c r="R78" s="4">
        <v>3</v>
      </c>
      <c r="S78" s="4">
        <v>209</v>
      </c>
      <c r="T78" s="4">
        <v>59</v>
      </c>
      <c r="U78" s="4">
        <v>271</v>
      </c>
      <c r="V78" s="2">
        <v>165557</v>
      </c>
      <c r="W78" s="4">
        <v>5</v>
      </c>
      <c r="X78" s="4">
        <v>215</v>
      </c>
      <c r="Y78" s="4">
        <v>57</v>
      </c>
      <c r="Z78" s="4">
        <v>277</v>
      </c>
      <c r="AA78" s="2">
        <v>170093</v>
      </c>
      <c r="AB78" s="4">
        <v>0</v>
      </c>
      <c r="AC78" s="4">
        <v>180</v>
      </c>
      <c r="AD78" s="4">
        <v>52</v>
      </c>
      <c r="AE78" s="4">
        <v>232</v>
      </c>
      <c r="AF78" s="2">
        <v>173514</v>
      </c>
      <c r="AG78" s="12">
        <f t="shared" si="48"/>
        <v>0.18868873905605313</v>
      </c>
      <c r="AH78" s="12">
        <f t="shared" si="49"/>
        <v>12.264768038643453</v>
      </c>
      <c r="AI78" s="12">
        <f t="shared" si="50"/>
        <v>4.5914259836972935</v>
      </c>
      <c r="AJ78" s="12">
        <f t="shared" si="51"/>
        <v>17.044882761396799</v>
      </c>
      <c r="AL78" s="12">
        <f t="shared" si="52"/>
        <v>0.12366748287205362</v>
      </c>
      <c r="AM78" s="12">
        <f t="shared" si="53"/>
        <v>9.3368949568400481</v>
      </c>
      <c r="AN78" s="12">
        <f t="shared" si="54"/>
        <v>5.5650367292424123</v>
      </c>
      <c r="AO78" s="12">
        <f t="shared" si="55"/>
        <v>15.025599168954516</v>
      </c>
      <c r="AQ78" s="12">
        <f t="shared" si="56"/>
        <v>0.18326542331258364</v>
      </c>
      <c r="AR78" s="12">
        <f t="shared" si="57"/>
        <v>12.400960310818157</v>
      </c>
      <c r="AS78" s="12">
        <f t="shared" si="58"/>
        <v>4.8259894805647017</v>
      </c>
      <c r="AT78" s="12">
        <f t="shared" si="59"/>
        <v>17.410215214695445</v>
      </c>
      <c r="AV78" s="12">
        <f t="shared" si="60"/>
        <v>0.18120647269520468</v>
      </c>
      <c r="AW78" s="12">
        <f t="shared" si="61"/>
        <v>12.624050931099259</v>
      </c>
      <c r="AX78" s="12">
        <f t="shared" si="62"/>
        <v>3.5637272963390254</v>
      </c>
      <c r="AY78" s="12">
        <f t="shared" si="63"/>
        <v>16.368984700133488</v>
      </c>
      <c r="BA78" s="12">
        <f t="shared" si="64"/>
        <v>0.29395683537829309</v>
      </c>
      <c r="BB78" s="12">
        <f t="shared" si="65"/>
        <v>12.640143921266601</v>
      </c>
      <c r="BC78" s="12">
        <f t="shared" si="66"/>
        <v>3.3511079233125405</v>
      </c>
      <c r="BD78" s="12">
        <f t="shared" si="67"/>
        <v>16.285208679957435</v>
      </c>
      <c r="BF78" s="12">
        <f t="shared" si="68"/>
        <v>0</v>
      </c>
      <c r="BG78" s="12">
        <f t="shared" si="69"/>
        <v>10.373802690272832</v>
      </c>
      <c r="BH78" s="12">
        <f t="shared" si="70"/>
        <v>2.9968763327454844</v>
      </c>
      <c r="BI78" s="12">
        <f t="shared" si="71"/>
        <v>13.370679023018315</v>
      </c>
    </row>
    <row r="79" spans="1:61" x14ac:dyDescent="0.45">
      <c r="A79" s="10">
        <v>74</v>
      </c>
      <c r="B79" s="3" t="s">
        <v>74</v>
      </c>
      <c r="C79" s="4">
        <v>6</v>
      </c>
      <c r="D79" s="4">
        <v>215</v>
      </c>
      <c r="E79" s="4">
        <v>113</v>
      </c>
      <c r="F79" s="4">
        <v>334</v>
      </c>
      <c r="G79" s="2">
        <v>169471</v>
      </c>
      <c r="H79" s="4">
        <v>3</v>
      </c>
      <c r="I79" s="4">
        <v>205</v>
      </c>
      <c r="J79" s="4">
        <v>111</v>
      </c>
      <c r="K79" s="4">
        <v>319</v>
      </c>
      <c r="L79" s="2">
        <v>179261</v>
      </c>
      <c r="M79" s="4">
        <v>5</v>
      </c>
      <c r="N79" s="4">
        <v>273</v>
      </c>
      <c r="O79" s="4">
        <v>96</v>
      </c>
      <c r="P79" s="4">
        <v>374</v>
      </c>
      <c r="Q79" s="2">
        <v>187006</v>
      </c>
      <c r="R79" s="4">
        <v>3</v>
      </c>
      <c r="S79" s="4">
        <v>278</v>
      </c>
      <c r="T79" s="4">
        <v>112</v>
      </c>
      <c r="U79" s="4">
        <v>393</v>
      </c>
      <c r="V79" s="2">
        <v>195397</v>
      </c>
      <c r="W79" s="4">
        <v>6</v>
      </c>
      <c r="X79" s="4">
        <v>285</v>
      </c>
      <c r="Y79" s="4">
        <v>138</v>
      </c>
      <c r="Z79" s="4">
        <v>429</v>
      </c>
      <c r="AA79" s="2">
        <v>207881</v>
      </c>
      <c r="AB79" s="4">
        <v>0</v>
      </c>
      <c r="AC79" s="4">
        <v>242</v>
      </c>
      <c r="AD79" s="4">
        <v>72</v>
      </c>
      <c r="AE79" s="4">
        <v>314</v>
      </c>
      <c r="AF79" s="2">
        <v>216438</v>
      </c>
      <c r="AG79" s="12">
        <f t="shared" si="48"/>
        <v>0.35404287459211309</v>
      </c>
      <c r="AH79" s="12">
        <f t="shared" si="49"/>
        <v>12.68653633955072</v>
      </c>
      <c r="AI79" s="12">
        <f t="shared" si="50"/>
        <v>6.6678074714847968</v>
      </c>
      <c r="AJ79" s="12">
        <f t="shared" si="51"/>
        <v>19.708386685627627</v>
      </c>
      <c r="AL79" s="12">
        <f t="shared" si="52"/>
        <v>0.1673537467714673</v>
      </c>
      <c r="AM79" s="12">
        <f t="shared" si="53"/>
        <v>11.435839362716933</v>
      </c>
      <c r="AN79" s="12">
        <f t="shared" si="54"/>
        <v>6.1920886305442906</v>
      </c>
      <c r="AO79" s="12">
        <f t="shared" si="55"/>
        <v>17.795281740032689</v>
      </c>
      <c r="AQ79" s="12">
        <f t="shared" si="56"/>
        <v>0.26737110039250078</v>
      </c>
      <c r="AR79" s="12">
        <f t="shared" si="57"/>
        <v>14.598462081430544</v>
      </c>
      <c r="AS79" s="12">
        <f t="shared" si="58"/>
        <v>5.1335251275360152</v>
      </c>
      <c r="AT79" s="12">
        <f t="shared" si="59"/>
        <v>19.99935830935906</v>
      </c>
      <c r="AV79" s="12">
        <f t="shared" si="60"/>
        <v>0.15353357523401076</v>
      </c>
      <c r="AW79" s="12">
        <f t="shared" si="61"/>
        <v>14.227444638351663</v>
      </c>
      <c r="AX79" s="12">
        <f t="shared" si="62"/>
        <v>5.7319201420697352</v>
      </c>
      <c r="AY79" s="12">
        <f t="shared" si="63"/>
        <v>20.11289835565541</v>
      </c>
      <c r="BA79" s="12">
        <f t="shared" si="64"/>
        <v>0.28862666621769184</v>
      </c>
      <c r="BB79" s="12">
        <f t="shared" si="65"/>
        <v>13.709766645340364</v>
      </c>
      <c r="BC79" s="12">
        <f t="shared" si="66"/>
        <v>6.6384133230069127</v>
      </c>
      <c r="BD79" s="12">
        <f t="shared" si="67"/>
        <v>20.636806634564969</v>
      </c>
      <c r="BF79" s="12">
        <f t="shared" si="68"/>
        <v>0</v>
      </c>
      <c r="BG79" s="12">
        <f t="shared" si="69"/>
        <v>11.181031057392879</v>
      </c>
      <c r="BH79" s="12">
        <f t="shared" si="70"/>
        <v>3.3265877526127574</v>
      </c>
      <c r="BI79" s="12">
        <f t="shared" si="71"/>
        <v>14.507618810005637</v>
      </c>
    </row>
    <row r="80" spans="1:61" x14ac:dyDescent="0.45">
      <c r="A80" s="10">
        <v>75</v>
      </c>
      <c r="B80" s="3" t="s">
        <v>75</v>
      </c>
      <c r="C80" s="4"/>
      <c r="D80" s="4">
        <v>38</v>
      </c>
      <c r="E80" s="4">
        <v>21</v>
      </c>
      <c r="F80" s="4">
        <v>59</v>
      </c>
      <c r="G80" s="2">
        <v>36626</v>
      </c>
      <c r="H80" s="4">
        <v>3</v>
      </c>
      <c r="I80" s="4">
        <v>46</v>
      </c>
      <c r="J80" s="4">
        <v>19</v>
      </c>
      <c r="K80" s="4">
        <v>68</v>
      </c>
      <c r="L80" s="2">
        <v>37345</v>
      </c>
      <c r="M80" s="4">
        <v>1</v>
      </c>
      <c r="N80" s="4">
        <v>42</v>
      </c>
      <c r="O80" s="4">
        <v>18</v>
      </c>
      <c r="P80" s="4">
        <v>61</v>
      </c>
      <c r="Q80" s="2">
        <v>38131</v>
      </c>
      <c r="R80" s="4">
        <v>1</v>
      </c>
      <c r="S80" s="4">
        <v>45</v>
      </c>
      <c r="T80" s="4">
        <v>15</v>
      </c>
      <c r="U80" s="4">
        <v>61</v>
      </c>
      <c r="V80" s="2">
        <v>38559</v>
      </c>
      <c r="W80" s="4">
        <v>4</v>
      </c>
      <c r="X80" s="4">
        <v>37</v>
      </c>
      <c r="Y80" s="4">
        <v>23</v>
      </c>
      <c r="Z80" s="4">
        <v>64</v>
      </c>
      <c r="AA80" s="2">
        <v>39844</v>
      </c>
      <c r="AB80" s="4">
        <v>0</v>
      </c>
      <c r="AC80" s="4">
        <v>36</v>
      </c>
      <c r="AD80" s="4">
        <v>16</v>
      </c>
      <c r="AE80" s="4">
        <v>52</v>
      </c>
      <c r="AF80" s="2">
        <v>40564</v>
      </c>
      <c r="AG80" s="12">
        <f t="shared" si="48"/>
        <v>0</v>
      </c>
      <c r="AH80" s="12">
        <f t="shared" si="49"/>
        <v>10.375143340796155</v>
      </c>
      <c r="AI80" s="12">
        <f t="shared" si="50"/>
        <v>5.7336318462294544</v>
      </c>
      <c r="AJ80" s="12">
        <f t="shared" si="51"/>
        <v>16.108775187025611</v>
      </c>
      <c r="AL80" s="12">
        <f t="shared" si="52"/>
        <v>0.80332039094925689</v>
      </c>
      <c r="AM80" s="12">
        <f t="shared" si="53"/>
        <v>12.317579327888607</v>
      </c>
      <c r="AN80" s="12">
        <f t="shared" si="54"/>
        <v>5.087695809345294</v>
      </c>
      <c r="AO80" s="12">
        <f t="shared" si="55"/>
        <v>18.208595528183157</v>
      </c>
      <c r="AQ80" s="12">
        <f t="shared" si="56"/>
        <v>0.26225380923657915</v>
      </c>
      <c r="AR80" s="12">
        <f t="shared" si="57"/>
        <v>11.014659987936325</v>
      </c>
      <c r="AS80" s="12">
        <f t="shared" si="58"/>
        <v>4.7205685662584242</v>
      </c>
      <c r="AT80" s="12">
        <f t="shared" si="59"/>
        <v>15.997482363431327</v>
      </c>
      <c r="AV80" s="12">
        <f t="shared" si="60"/>
        <v>0.2593428252807386</v>
      </c>
      <c r="AW80" s="12">
        <f t="shared" si="61"/>
        <v>11.670427137633236</v>
      </c>
      <c r="AX80" s="12">
        <f t="shared" si="62"/>
        <v>3.890142379211079</v>
      </c>
      <c r="AY80" s="12">
        <f t="shared" si="63"/>
        <v>15.819912342125056</v>
      </c>
      <c r="BA80" s="12">
        <f t="shared" si="64"/>
        <v>1.0039152695512499</v>
      </c>
      <c r="BB80" s="12">
        <f t="shared" si="65"/>
        <v>9.2862162433490614</v>
      </c>
      <c r="BC80" s="12">
        <f t="shared" si="66"/>
        <v>5.7725127999196868</v>
      </c>
      <c r="BD80" s="12">
        <f t="shared" si="67"/>
        <v>16.062644312819998</v>
      </c>
      <c r="BF80" s="12">
        <f t="shared" si="68"/>
        <v>0</v>
      </c>
      <c r="BG80" s="12">
        <f t="shared" si="69"/>
        <v>8.874864411793709</v>
      </c>
      <c r="BH80" s="12">
        <f t="shared" si="70"/>
        <v>3.9443841830194262</v>
      </c>
      <c r="BI80" s="12">
        <f t="shared" si="71"/>
        <v>12.819248594813134</v>
      </c>
    </row>
    <row r="81" spans="1:61" x14ac:dyDescent="0.45">
      <c r="A81" s="10">
        <v>76</v>
      </c>
      <c r="B81" s="3" t="s">
        <v>76</v>
      </c>
      <c r="C81" s="4">
        <v>9</v>
      </c>
      <c r="D81" s="4">
        <v>184</v>
      </c>
      <c r="E81" s="4">
        <v>105</v>
      </c>
      <c r="F81" s="4">
        <v>298</v>
      </c>
      <c r="G81" s="2">
        <v>179438</v>
      </c>
      <c r="H81" s="4">
        <v>4</v>
      </c>
      <c r="I81" s="4">
        <v>189</v>
      </c>
      <c r="J81" s="4">
        <v>103</v>
      </c>
      <c r="K81" s="4">
        <v>296</v>
      </c>
      <c r="L81" s="2">
        <v>189618</v>
      </c>
      <c r="M81" s="4">
        <v>5</v>
      </c>
      <c r="N81" s="4">
        <v>257</v>
      </c>
      <c r="O81" s="4">
        <v>92</v>
      </c>
      <c r="P81" s="4">
        <v>354</v>
      </c>
      <c r="Q81" s="2">
        <v>199715</v>
      </c>
      <c r="R81" s="4">
        <v>5</v>
      </c>
      <c r="S81" s="4">
        <v>187</v>
      </c>
      <c r="T81" s="4">
        <v>106</v>
      </c>
      <c r="U81" s="4">
        <v>298</v>
      </c>
      <c r="V81" s="2">
        <v>209847</v>
      </c>
      <c r="W81" s="4">
        <v>10</v>
      </c>
      <c r="X81" s="4">
        <v>187</v>
      </c>
      <c r="Y81" s="4">
        <v>77</v>
      </c>
      <c r="Z81" s="4">
        <v>274</v>
      </c>
      <c r="AA81" s="2">
        <v>228088</v>
      </c>
      <c r="AB81" s="4">
        <v>8</v>
      </c>
      <c r="AC81" s="4">
        <v>202</v>
      </c>
      <c r="AD81" s="4">
        <v>56</v>
      </c>
      <c r="AE81" s="4">
        <v>266</v>
      </c>
      <c r="AF81" s="2">
        <v>241902</v>
      </c>
      <c r="AG81" s="12">
        <f t="shared" si="48"/>
        <v>0.50156600051271194</v>
      </c>
      <c r="AH81" s="12">
        <f t="shared" si="49"/>
        <v>10.254238232704333</v>
      </c>
      <c r="AI81" s="12">
        <f t="shared" si="50"/>
        <v>5.8516033393149716</v>
      </c>
      <c r="AJ81" s="12">
        <f t="shared" si="51"/>
        <v>16.607407572532018</v>
      </c>
      <c r="AL81" s="12">
        <f t="shared" si="52"/>
        <v>0.21095043719478107</v>
      </c>
      <c r="AM81" s="12">
        <f t="shared" si="53"/>
        <v>9.9674081574534075</v>
      </c>
      <c r="AN81" s="12">
        <f t="shared" si="54"/>
        <v>5.4319737577656131</v>
      </c>
      <c r="AO81" s="12">
        <f t="shared" si="55"/>
        <v>15.610332352413801</v>
      </c>
      <c r="AQ81" s="12">
        <f t="shared" si="56"/>
        <v>0.25035675838069249</v>
      </c>
      <c r="AR81" s="12">
        <f t="shared" si="57"/>
        <v>12.868337380767594</v>
      </c>
      <c r="AS81" s="12">
        <f t="shared" si="58"/>
        <v>4.6065643542047416</v>
      </c>
      <c r="AT81" s="12">
        <f t="shared" si="59"/>
        <v>17.725258493353028</v>
      </c>
      <c r="AV81" s="12">
        <f t="shared" si="60"/>
        <v>0.23826883395998039</v>
      </c>
      <c r="AW81" s="12">
        <f t="shared" si="61"/>
        <v>8.9112543901032648</v>
      </c>
      <c r="AX81" s="12">
        <f t="shared" si="62"/>
        <v>5.0512992799515839</v>
      </c>
      <c r="AY81" s="12">
        <f t="shared" si="63"/>
        <v>14.20082250401483</v>
      </c>
      <c r="BA81" s="12">
        <f t="shared" si="64"/>
        <v>0.43842727368384127</v>
      </c>
      <c r="BB81" s="12">
        <f t="shared" si="65"/>
        <v>8.1985900178878328</v>
      </c>
      <c r="BC81" s="12">
        <f t="shared" si="66"/>
        <v>3.375890007365578</v>
      </c>
      <c r="BD81" s="12">
        <f t="shared" si="67"/>
        <v>12.012907298937252</v>
      </c>
      <c r="BF81" s="12">
        <f t="shared" si="68"/>
        <v>0.33071243726798455</v>
      </c>
      <c r="BG81" s="12">
        <f t="shared" si="69"/>
        <v>8.3504890410166102</v>
      </c>
      <c r="BH81" s="12">
        <f t="shared" si="70"/>
        <v>2.3149870608758918</v>
      </c>
      <c r="BI81" s="12">
        <f t="shared" si="71"/>
        <v>10.996188539160487</v>
      </c>
    </row>
    <row r="82" spans="1:61" x14ac:dyDescent="0.45">
      <c r="A82" s="10">
        <v>77</v>
      </c>
      <c r="B82" s="3" t="s">
        <v>77</v>
      </c>
      <c r="C82" s="4">
        <v>1</v>
      </c>
      <c r="D82" s="4">
        <v>204</v>
      </c>
      <c r="E82" s="4">
        <v>88</v>
      </c>
      <c r="F82" s="4">
        <v>293</v>
      </c>
      <c r="G82" s="2">
        <v>80607</v>
      </c>
      <c r="H82" s="4">
        <v>1</v>
      </c>
      <c r="I82" s="4">
        <v>216</v>
      </c>
      <c r="J82" s="4">
        <v>105</v>
      </c>
      <c r="K82" s="4">
        <v>322</v>
      </c>
      <c r="L82" s="2">
        <v>83593</v>
      </c>
      <c r="M82" s="4">
        <v>1</v>
      </c>
      <c r="N82" s="4">
        <v>225</v>
      </c>
      <c r="O82" s="4">
        <v>107</v>
      </c>
      <c r="P82" s="4">
        <v>333</v>
      </c>
      <c r="Q82" s="2">
        <v>86506</v>
      </c>
      <c r="R82" s="4"/>
      <c r="S82" s="4">
        <v>242</v>
      </c>
      <c r="T82" s="4">
        <v>83</v>
      </c>
      <c r="U82" s="4">
        <v>325</v>
      </c>
      <c r="V82" s="2">
        <v>89151</v>
      </c>
      <c r="W82" s="4">
        <v>3</v>
      </c>
      <c r="X82" s="4">
        <v>255</v>
      </c>
      <c r="Y82" s="4">
        <v>87</v>
      </c>
      <c r="Z82" s="4">
        <v>345</v>
      </c>
      <c r="AA82" s="2">
        <v>93380</v>
      </c>
      <c r="AB82" s="4">
        <v>2</v>
      </c>
      <c r="AC82" s="4">
        <v>226</v>
      </c>
      <c r="AD82" s="4">
        <v>50</v>
      </c>
      <c r="AE82" s="4">
        <v>278</v>
      </c>
      <c r="AF82" s="2">
        <v>96368</v>
      </c>
      <c r="AG82" s="12">
        <f t="shared" si="48"/>
        <v>0.12405870457900679</v>
      </c>
      <c r="AH82" s="12">
        <f t="shared" si="49"/>
        <v>25.307975734117381</v>
      </c>
      <c r="AI82" s="12">
        <f t="shared" si="50"/>
        <v>10.917166002952596</v>
      </c>
      <c r="AJ82" s="12">
        <f t="shared" si="51"/>
        <v>36.349200441648989</v>
      </c>
      <c r="AL82" s="12">
        <f t="shared" si="52"/>
        <v>0.1196272415154379</v>
      </c>
      <c r="AM82" s="12">
        <f t="shared" si="53"/>
        <v>25.839484167334586</v>
      </c>
      <c r="AN82" s="12">
        <f t="shared" si="54"/>
        <v>12.56086035912098</v>
      </c>
      <c r="AO82" s="12">
        <f t="shared" si="55"/>
        <v>38.519971767971001</v>
      </c>
      <c r="AQ82" s="12">
        <f t="shared" si="56"/>
        <v>0.11559891799412758</v>
      </c>
      <c r="AR82" s="12">
        <f t="shared" si="57"/>
        <v>26.009756548678705</v>
      </c>
      <c r="AS82" s="12">
        <f t="shared" si="58"/>
        <v>12.369084225371651</v>
      </c>
      <c r="AT82" s="12">
        <f t="shared" si="59"/>
        <v>38.49443969204448</v>
      </c>
      <c r="AV82" s="12">
        <f t="shared" si="60"/>
        <v>0</v>
      </c>
      <c r="AW82" s="12">
        <f t="shared" si="61"/>
        <v>27.144956310080651</v>
      </c>
      <c r="AX82" s="12">
        <f t="shared" si="62"/>
        <v>9.3100469989119574</v>
      </c>
      <c r="AY82" s="12">
        <f t="shared" si="63"/>
        <v>36.455003308992609</v>
      </c>
      <c r="BA82" s="12">
        <f t="shared" si="64"/>
        <v>0.3212679374598415</v>
      </c>
      <c r="BB82" s="12">
        <f t="shared" si="65"/>
        <v>27.307774684086528</v>
      </c>
      <c r="BC82" s="12">
        <f t="shared" si="66"/>
        <v>9.316770186335404</v>
      </c>
      <c r="BD82" s="12">
        <f t="shared" si="67"/>
        <v>36.945812807881772</v>
      </c>
      <c r="BF82" s="12">
        <f t="shared" si="68"/>
        <v>0.20753777187448114</v>
      </c>
      <c r="BG82" s="12">
        <f t="shared" si="69"/>
        <v>23.451768221816369</v>
      </c>
      <c r="BH82" s="12">
        <f t="shared" si="70"/>
        <v>5.1884442968620297</v>
      </c>
      <c r="BI82" s="12">
        <f t="shared" si="71"/>
        <v>28.847750290552881</v>
      </c>
    </row>
    <row r="83" spans="1:61" x14ac:dyDescent="0.45">
      <c r="A83" s="10">
        <v>78</v>
      </c>
      <c r="B83" s="3" t="s">
        <v>78</v>
      </c>
      <c r="C83" s="4">
        <v>5</v>
      </c>
      <c r="D83" s="4">
        <v>219</v>
      </c>
      <c r="E83" s="4">
        <v>119</v>
      </c>
      <c r="F83" s="4">
        <v>343</v>
      </c>
      <c r="G83" s="2">
        <v>149031</v>
      </c>
      <c r="H83" s="4">
        <v>8</v>
      </c>
      <c r="I83" s="4">
        <v>224</v>
      </c>
      <c r="J83" s="4">
        <v>153</v>
      </c>
      <c r="K83" s="4">
        <v>385</v>
      </c>
      <c r="L83" s="2">
        <v>149538</v>
      </c>
      <c r="M83" s="4">
        <v>5</v>
      </c>
      <c r="N83" s="4">
        <v>281</v>
      </c>
      <c r="O83" s="4">
        <v>142</v>
      </c>
      <c r="P83" s="4">
        <v>428</v>
      </c>
      <c r="Q83" s="2">
        <v>150098</v>
      </c>
      <c r="R83" s="4">
        <v>11</v>
      </c>
      <c r="S83" s="4">
        <v>310</v>
      </c>
      <c r="T83" s="4">
        <v>136</v>
      </c>
      <c r="U83" s="4">
        <v>457</v>
      </c>
      <c r="V83" s="2">
        <v>150661</v>
      </c>
      <c r="W83" s="4">
        <v>6</v>
      </c>
      <c r="X83" s="4">
        <v>280</v>
      </c>
      <c r="Y83" s="4">
        <v>125</v>
      </c>
      <c r="Z83" s="4">
        <v>411</v>
      </c>
      <c r="AA83" s="2">
        <v>155312</v>
      </c>
      <c r="AB83" s="4">
        <v>6</v>
      </c>
      <c r="AC83" s="4">
        <v>246</v>
      </c>
      <c r="AD83" s="4">
        <v>120</v>
      </c>
      <c r="AE83" s="4">
        <v>372</v>
      </c>
      <c r="AF83" s="2">
        <v>156982</v>
      </c>
      <c r="AG83" s="12">
        <f t="shared" si="48"/>
        <v>0.33550066764632858</v>
      </c>
      <c r="AH83" s="12">
        <f t="shared" si="49"/>
        <v>14.694929242909193</v>
      </c>
      <c r="AI83" s="12">
        <f t="shared" si="50"/>
        <v>7.9849158899826209</v>
      </c>
      <c r="AJ83" s="12">
        <f t="shared" si="51"/>
        <v>23.015345800538146</v>
      </c>
      <c r="AL83" s="12">
        <f t="shared" si="52"/>
        <v>0.53498107504447034</v>
      </c>
      <c r="AM83" s="12">
        <f t="shared" si="53"/>
        <v>14.979470101245168</v>
      </c>
      <c r="AN83" s="12">
        <f t="shared" si="54"/>
        <v>10.231513060225495</v>
      </c>
      <c r="AO83" s="12">
        <f t="shared" si="55"/>
        <v>25.745964236515132</v>
      </c>
      <c r="AQ83" s="12">
        <f t="shared" si="56"/>
        <v>0.33311569774414052</v>
      </c>
      <c r="AR83" s="12">
        <f t="shared" si="57"/>
        <v>18.721102213220696</v>
      </c>
      <c r="AS83" s="12">
        <f t="shared" si="58"/>
        <v>9.4604858159335894</v>
      </c>
      <c r="AT83" s="12">
        <f t="shared" si="59"/>
        <v>28.514703726898425</v>
      </c>
      <c r="AV83" s="12">
        <f t="shared" si="60"/>
        <v>0.73011595568859888</v>
      </c>
      <c r="AW83" s="12">
        <f t="shared" si="61"/>
        <v>20.575995114860518</v>
      </c>
      <c r="AX83" s="12">
        <f t="shared" si="62"/>
        <v>9.0268881794226772</v>
      </c>
      <c r="AY83" s="12">
        <f t="shared" si="63"/>
        <v>30.332999249971792</v>
      </c>
      <c r="BA83" s="12">
        <f t="shared" si="64"/>
        <v>0.38631915112805193</v>
      </c>
      <c r="BB83" s="12">
        <f t="shared" si="65"/>
        <v>18.028227052642425</v>
      </c>
      <c r="BC83" s="12">
        <f t="shared" si="66"/>
        <v>8.0483156485010827</v>
      </c>
      <c r="BD83" s="12">
        <f t="shared" si="67"/>
        <v>26.462861852271555</v>
      </c>
      <c r="BF83" s="12">
        <f t="shared" si="68"/>
        <v>0.38220942528442753</v>
      </c>
      <c r="BG83" s="12">
        <f t="shared" si="69"/>
        <v>15.670586436661528</v>
      </c>
      <c r="BH83" s="12">
        <f t="shared" si="70"/>
        <v>7.6441885056885504</v>
      </c>
      <c r="BI83" s="12">
        <f t="shared" si="71"/>
        <v>23.696984367634503</v>
      </c>
    </row>
    <row r="84" spans="1:61" x14ac:dyDescent="0.45">
      <c r="A84" s="10">
        <v>79</v>
      </c>
      <c r="B84" s="3" t="s">
        <v>79</v>
      </c>
      <c r="C84" s="4"/>
      <c r="D84" s="4">
        <v>7</v>
      </c>
      <c r="E84" s="4">
        <v>5</v>
      </c>
      <c r="F84" s="4">
        <v>12</v>
      </c>
      <c r="G84" s="2">
        <v>7115</v>
      </c>
      <c r="H84" s="4">
        <v>1</v>
      </c>
      <c r="I84" s="4">
        <v>3</v>
      </c>
      <c r="J84" s="4">
        <v>2</v>
      </c>
      <c r="K84" s="4">
        <v>6</v>
      </c>
      <c r="L84" s="2">
        <v>7018</v>
      </c>
      <c r="M84" s="4"/>
      <c r="N84" s="4">
        <v>3</v>
      </c>
      <c r="O84" s="4">
        <v>3</v>
      </c>
      <c r="P84" s="4">
        <v>6</v>
      </c>
      <c r="Q84" s="2">
        <v>6892</v>
      </c>
      <c r="R84" s="4"/>
      <c r="S84" s="4">
        <v>13</v>
      </c>
      <c r="T84" s="4">
        <v>2</v>
      </c>
      <c r="U84" s="4">
        <v>15</v>
      </c>
      <c r="V84" s="2">
        <v>6759</v>
      </c>
      <c r="W84" s="4">
        <v>2</v>
      </c>
      <c r="X84" s="4">
        <v>5</v>
      </c>
      <c r="Y84" s="4">
        <v>4</v>
      </c>
      <c r="Z84" s="4">
        <v>11</v>
      </c>
      <c r="AA84" s="2">
        <v>6738</v>
      </c>
      <c r="AB84" s="4">
        <v>0</v>
      </c>
      <c r="AC84" s="4">
        <v>4</v>
      </c>
      <c r="AD84" s="4">
        <v>2</v>
      </c>
      <c r="AE84" s="4">
        <v>6</v>
      </c>
      <c r="AF84" s="2">
        <v>6673</v>
      </c>
      <c r="AG84" s="12">
        <f t="shared" si="48"/>
        <v>0</v>
      </c>
      <c r="AH84" s="12">
        <f t="shared" si="49"/>
        <v>9.8383696416022488</v>
      </c>
      <c r="AI84" s="12">
        <f t="shared" si="50"/>
        <v>7.0274068868587491</v>
      </c>
      <c r="AJ84" s="12">
        <f t="shared" si="51"/>
        <v>16.865776528460998</v>
      </c>
      <c r="AL84" s="12">
        <f t="shared" si="52"/>
        <v>1.4249073810202337</v>
      </c>
      <c r="AM84" s="12">
        <f t="shared" si="53"/>
        <v>4.2747221430607008</v>
      </c>
      <c r="AN84" s="12">
        <f t="shared" si="54"/>
        <v>2.8498147620404675</v>
      </c>
      <c r="AO84" s="12">
        <f t="shared" si="55"/>
        <v>8.5494442861214015</v>
      </c>
      <c r="AQ84" s="12">
        <f t="shared" si="56"/>
        <v>0</v>
      </c>
      <c r="AR84" s="12">
        <f t="shared" si="57"/>
        <v>4.3528728961114336</v>
      </c>
      <c r="AS84" s="12">
        <f t="shared" si="58"/>
        <v>4.3528728961114336</v>
      </c>
      <c r="AT84" s="12">
        <f t="shared" si="59"/>
        <v>8.7057457922228672</v>
      </c>
      <c r="AV84" s="12">
        <f t="shared" si="60"/>
        <v>0</v>
      </c>
      <c r="AW84" s="12">
        <f t="shared" si="61"/>
        <v>19.233614440005919</v>
      </c>
      <c r="AX84" s="12">
        <f t="shared" si="62"/>
        <v>2.9590176061547564</v>
      </c>
      <c r="AY84" s="12">
        <f t="shared" si="63"/>
        <v>22.192632046160675</v>
      </c>
      <c r="BA84" s="12">
        <f t="shared" si="64"/>
        <v>2.9682398337785694</v>
      </c>
      <c r="BB84" s="12">
        <f t="shared" si="65"/>
        <v>7.420599584446423</v>
      </c>
      <c r="BC84" s="12">
        <f t="shared" si="66"/>
        <v>5.9364796675571387</v>
      </c>
      <c r="BD84" s="12">
        <f t="shared" si="67"/>
        <v>16.32531908578213</v>
      </c>
      <c r="BF84" s="12">
        <f t="shared" si="68"/>
        <v>0</v>
      </c>
      <c r="BG84" s="12">
        <f t="shared" si="69"/>
        <v>5.9943054098606323</v>
      </c>
      <c r="BH84" s="12">
        <f t="shared" si="70"/>
        <v>2.9971527049303162</v>
      </c>
      <c r="BI84" s="12">
        <f t="shared" si="71"/>
        <v>8.991458114790948</v>
      </c>
    </row>
    <row r="85" spans="1:61" x14ac:dyDescent="0.45">
      <c r="A85" s="10">
        <v>80</v>
      </c>
      <c r="B85" s="5" t="s">
        <v>84</v>
      </c>
      <c r="C85" s="6">
        <v>260</v>
      </c>
      <c r="D85" s="6">
        <v>9089</v>
      </c>
      <c r="E85" s="6">
        <v>4329</v>
      </c>
      <c r="F85" s="6">
        <v>13678</v>
      </c>
      <c r="G85" s="2">
        <v>5632521</v>
      </c>
      <c r="H85" s="6">
        <v>223</v>
      </c>
      <c r="I85" s="6">
        <v>9037</v>
      </c>
      <c r="J85" s="6">
        <v>4548</v>
      </c>
      <c r="K85" s="6">
        <v>13808</v>
      </c>
      <c r="L85" s="2">
        <v>5735007</v>
      </c>
      <c r="M85" s="6">
        <v>223</v>
      </c>
      <c r="N85" s="6">
        <v>9539</v>
      </c>
      <c r="O85" s="6">
        <v>4459</v>
      </c>
      <c r="P85" s="6">
        <v>14221</v>
      </c>
      <c r="Q85" s="2">
        <v>5841667</v>
      </c>
      <c r="R85" s="6">
        <v>231</v>
      </c>
      <c r="S85" s="6">
        <v>10059</v>
      </c>
      <c r="T85" s="6">
        <v>4107</v>
      </c>
      <c r="U85" s="6">
        <v>14397</v>
      </c>
      <c r="V85" s="2">
        <v>5937481</v>
      </c>
      <c r="W85" s="6">
        <v>276</v>
      </c>
      <c r="X85" s="6">
        <v>10041</v>
      </c>
      <c r="Y85" s="6">
        <v>3858</v>
      </c>
      <c r="Z85" s="6">
        <v>14175</v>
      </c>
      <c r="AA85" s="2">
        <v>6179249</v>
      </c>
      <c r="AB85" s="6">
        <v>228</v>
      </c>
      <c r="AC85" s="6">
        <v>9120</v>
      </c>
      <c r="AD85" s="6">
        <v>2866</v>
      </c>
      <c r="AE85" s="6">
        <v>12214</v>
      </c>
      <c r="AF85" s="2">
        <v>6323606</v>
      </c>
      <c r="AG85" s="12">
        <f t="shared" si="48"/>
        <v>0.46160502552942101</v>
      </c>
      <c r="AH85" s="12">
        <f t="shared" si="49"/>
        <v>16.136646450141953</v>
      </c>
      <c r="AI85" s="12">
        <f t="shared" si="50"/>
        <v>7.6857236750648603</v>
      </c>
      <c r="AJ85" s="12">
        <f t="shared" si="51"/>
        <v>24.283975150736232</v>
      </c>
      <c r="AL85" s="12">
        <f t="shared" si="52"/>
        <v>0.38883997874806431</v>
      </c>
      <c r="AM85" s="12">
        <f t="shared" si="53"/>
        <v>15.757609362987699</v>
      </c>
      <c r="AN85" s="12">
        <f t="shared" si="54"/>
        <v>7.9302431540188181</v>
      </c>
      <c r="AO85" s="12">
        <f t="shared" si="55"/>
        <v>24.076692495754582</v>
      </c>
      <c r="AQ85" s="12">
        <f t="shared" si="56"/>
        <v>0.38174034911609989</v>
      </c>
      <c r="AR85" s="12">
        <f t="shared" si="57"/>
        <v>16.329243005464022</v>
      </c>
      <c r="AS85" s="12">
        <f t="shared" si="58"/>
        <v>7.6330951421914328</v>
      </c>
      <c r="AT85" s="12">
        <f t="shared" si="59"/>
        <v>24.344078496771555</v>
      </c>
      <c r="AV85" s="12">
        <f t="shared" si="60"/>
        <v>0.38905387655135232</v>
      </c>
      <c r="AW85" s="12">
        <f t="shared" si="61"/>
        <v>16.941527897099796</v>
      </c>
      <c r="AX85" s="12">
        <f t="shared" si="62"/>
        <v>6.9170747662181986</v>
      </c>
      <c r="AY85" s="12">
        <f t="shared" si="63"/>
        <v>24.247656539869347</v>
      </c>
      <c r="BA85" s="12">
        <f t="shared" si="64"/>
        <v>0.44665621987396847</v>
      </c>
      <c r="BB85" s="12">
        <f t="shared" si="65"/>
        <v>16.249547477371443</v>
      </c>
      <c r="BC85" s="12">
        <f t="shared" si="66"/>
        <v>6.243477160412211</v>
      </c>
      <c r="BD85" s="12">
        <f t="shared" si="67"/>
        <v>22.939680857657621</v>
      </c>
      <c r="BF85" s="12">
        <f t="shared" si="68"/>
        <v>0.36055377264174904</v>
      </c>
      <c r="BG85" s="12">
        <f t="shared" si="69"/>
        <v>14.422150905669961</v>
      </c>
      <c r="BH85" s="12">
        <f t="shared" si="70"/>
        <v>4.5322241771546166</v>
      </c>
      <c r="BI85" s="12">
        <f t="shared" si="71"/>
        <v>19.314928855466327</v>
      </c>
    </row>
  </sheetData>
  <sheetProtection password="CF21" sheet="1" objects="1" scenarios="1"/>
  <mergeCells count="2">
    <mergeCell ref="AB1:AE2"/>
    <mergeCell ref="BF1:B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Y89"/>
  <sheetViews>
    <sheetView showGridLines="0" showRowColHeaders="0" tabSelected="1" workbookViewId="0">
      <pane xSplit="20" ySplit="2" topLeftCell="U3" activePane="bottomRight" state="frozen"/>
      <selection pane="topRight" activeCell="U1" sqref="U1"/>
      <selection pane="bottomLeft" activeCell="A3" sqref="A3"/>
      <selection pane="bottomRight" activeCell="U14" sqref="U14"/>
    </sheetView>
  </sheetViews>
  <sheetFormatPr defaultColWidth="9.1328125" defaultRowHeight="14.25" x14ac:dyDescent="0.45"/>
  <cols>
    <col min="1" max="1" width="3.3984375" style="13" customWidth="1"/>
    <col min="2" max="2" width="9.1328125" style="13"/>
    <col min="3" max="3" width="2.73046875" style="13" bestFit="1" customWidth="1"/>
    <col min="4" max="4" width="16" style="13" bestFit="1" customWidth="1"/>
    <col min="5" max="7" width="9.1328125" style="13"/>
    <col min="8" max="8" width="12.1328125" style="13" bestFit="1" customWidth="1"/>
    <col min="9" max="9" width="9.1328125" style="13"/>
    <col min="10" max="10" width="9.1328125" style="14"/>
    <col min="11" max="11" width="7.59765625" style="14" customWidth="1"/>
    <col min="12" max="13" width="9.1328125" style="14"/>
    <col min="14" max="15" width="11.265625" style="14" customWidth="1"/>
    <col min="16" max="16384" width="9.1328125" style="14"/>
  </cols>
  <sheetData>
    <row r="1" spans="2:25" ht="38.25" customHeight="1" x14ac:dyDescent="0.45">
      <c r="B1" s="41" t="s">
        <v>95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5" x14ac:dyDescent="0.45">
      <c r="B2" s="42" t="s">
        <v>92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2:25" x14ac:dyDescent="0.45">
      <c r="M4" s="15">
        <v>2</v>
      </c>
      <c r="P4" s="16" t="s">
        <v>87</v>
      </c>
      <c r="W4" s="17"/>
      <c r="X4" s="17"/>
      <c r="Y4" s="17"/>
    </row>
    <row r="5" spans="2:25" x14ac:dyDescent="0.45">
      <c r="B5" s="40" t="s">
        <v>91</v>
      </c>
      <c r="C5" s="40"/>
      <c r="D5" s="40"/>
      <c r="E5" s="40"/>
      <c r="F5" s="40"/>
      <c r="G5" s="40"/>
      <c r="H5" s="40"/>
      <c r="I5" s="40"/>
      <c r="J5" s="40"/>
      <c r="K5" s="40"/>
      <c r="P5" s="16"/>
      <c r="R5" s="13"/>
      <c r="T5" s="13"/>
      <c r="U5" s="13"/>
      <c r="V5" s="13"/>
      <c r="W5" s="17"/>
      <c r="X5" s="18" t="s">
        <v>2</v>
      </c>
      <c r="Y5" s="17"/>
    </row>
    <row r="6" spans="2:25" x14ac:dyDescent="0.45">
      <c r="E6" s="15">
        <v>4</v>
      </c>
      <c r="H6" s="16" t="s">
        <v>90</v>
      </c>
      <c r="M6" s="15">
        <v>62</v>
      </c>
      <c r="P6" s="16" t="s">
        <v>88</v>
      </c>
      <c r="R6" s="13"/>
      <c r="T6" s="13"/>
      <c r="U6" s="13"/>
      <c r="V6" s="13"/>
      <c r="W6" s="17"/>
      <c r="X6" s="18" t="s">
        <v>0</v>
      </c>
      <c r="Y6" s="17"/>
    </row>
    <row r="7" spans="2:25" x14ac:dyDescent="0.45">
      <c r="J7" s="13"/>
      <c r="L7" s="19"/>
      <c r="P7" s="16"/>
      <c r="R7" s="13"/>
      <c r="T7" s="13"/>
      <c r="U7" s="13"/>
      <c r="V7" s="13"/>
      <c r="W7" s="17"/>
      <c r="X7" s="18" t="s">
        <v>1</v>
      </c>
      <c r="Y7" s="17"/>
    </row>
    <row r="8" spans="2:25" x14ac:dyDescent="0.45">
      <c r="B8" s="17"/>
      <c r="C8" s="20">
        <v>1</v>
      </c>
      <c r="D8" s="21" t="s">
        <v>4</v>
      </c>
      <c r="E8" s="26">
        <f>VLOOKUP($C8,Front!$A$6:$BI$85,57+$E$6)</f>
        <v>33.559728326008788</v>
      </c>
      <c r="F8" s="22">
        <f>E8+C8*0.00001</f>
        <v>33.559738326008791</v>
      </c>
      <c r="G8" s="22">
        <f>RANK(F8,F$8:F$86)</f>
        <v>9</v>
      </c>
      <c r="H8" s="18" t="str">
        <f>VLOOKUP(MATCH(C8,G$8:G$86,0),$C$8:$E$86,2)</f>
        <v>Murrindindi</v>
      </c>
      <c r="I8" s="18">
        <f>VLOOKUP(MATCH(C8,G$8:G$86,0),$C$8:$E$86,3)</f>
        <v>86.115620808922145</v>
      </c>
      <c r="J8" s="17"/>
      <c r="K8" s="17"/>
      <c r="M8" s="15">
        <v>80</v>
      </c>
      <c r="P8" s="16" t="s">
        <v>89</v>
      </c>
      <c r="R8" s="13"/>
      <c r="T8" s="13"/>
      <c r="U8" s="13"/>
      <c r="V8" s="13"/>
      <c r="W8" s="17"/>
      <c r="X8" s="18" t="s">
        <v>80</v>
      </c>
      <c r="Y8" s="17"/>
    </row>
    <row r="9" spans="2:25" x14ac:dyDescent="0.45">
      <c r="B9" s="17"/>
      <c r="C9" s="20">
        <v>2</v>
      </c>
      <c r="D9" s="21" t="s">
        <v>5</v>
      </c>
      <c r="E9" s="26">
        <f>VLOOKUP($C9,Front!$A$6:$BI$85,57+$E$6)</f>
        <v>35.827006738889359</v>
      </c>
      <c r="F9" s="22">
        <f t="shared" ref="F9:F72" si="0">E9+C9*0.00001</f>
        <v>35.827026738889359</v>
      </c>
      <c r="G9" s="22">
        <f t="shared" ref="G9:G72" si="1">RANK(F9,F$8:F$86)</f>
        <v>7</v>
      </c>
      <c r="H9" s="18" t="str">
        <f t="shared" ref="H9:H72" si="2">VLOOKUP(MATCH(C9,G$8:G$86,0),$C$8:$E$86,2)</f>
        <v>Strathbogie</v>
      </c>
      <c r="I9" s="18">
        <f t="shared" ref="I9:I72" si="3">VLOOKUP(MATCH(C9,G$8:G$86,0),$C$8:$E$86,3)</f>
        <v>51.649928263988521</v>
      </c>
      <c r="J9" s="17"/>
      <c r="K9" s="17"/>
      <c r="P9" s="16"/>
      <c r="R9" s="13"/>
      <c r="T9" s="13"/>
      <c r="U9" s="13"/>
      <c r="V9" s="13"/>
      <c r="W9" s="17"/>
      <c r="X9" s="17"/>
      <c r="Y9" s="17"/>
    </row>
    <row r="10" spans="2:25" x14ac:dyDescent="0.45">
      <c r="B10" s="17"/>
      <c r="C10" s="20">
        <v>3</v>
      </c>
      <c r="D10" s="21" t="s">
        <v>6</v>
      </c>
      <c r="E10" s="26">
        <f>VLOOKUP($C10,Front!$A$6:$BI$85,57+$E$6)</f>
        <v>18.608537141121069</v>
      </c>
      <c r="F10" s="22">
        <f t="shared" si="0"/>
        <v>18.608567141121068</v>
      </c>
      <c r="G10" s="22">
        <f t="shared" si="1"/>
        <v>44</v>
      </c>
      <c r="H10" s="18" t="str">
        <f t="shared" si="2"/>
        <v>Colac Otway</v>
      </c>
      <c r="I10" s="18">
        <f t="shared" si="3"/>
        <v>49.449524164956145</v>
      </c>
      <c r="J10" s="17"/>
      <c r="K10" s="17"/>
      <c r="M10" s="15">
        <v>4</v>
      </c>
      <c r="P10" s="16" t="s">
        <v>90</v>
      </c>
      <c r="R10" s="13"/>
      <c r="T10" s="13"/>
      <c r="U10" s="13"/>
      <c r="V10" s="13"/>
      <c r="W10" s="17"/>
      <c r="X10" s="17"/>
      <c r="Y10" s="17"/>
    </row>
    <row r="11" spans="2:25" x14ac:dyDescent="0.45">
      <c r="B11" s="17"/>
      <c r="C11" s="20">
        <v>4</v>
      </c>
      <c r="D11" s="21" t="s">
        <v>7</v>
      </c>
      <c r="E11" s="26">
        <f>VLOOKUP($C11,Front!$A$6:$BI$85,57+$E$6)</f>
        <v>15.617630913631409</v>
      </c>
      <c r="F11" s="22">
        <f t="shared" si="0"/>
        <v>15.617670913631409</v>
      </c>
      <c r="G11" s="22">
        <f t="shared" si="1"/>
        <v>61</v>
      </c>
      <c r="H11" s="18" t="str">
        <f t="shared" si="2"/>
        <v>Melbourne</v>
      </c>
      <c r="I11" s="18">
        <f t="shared" si="3"/>
        <v>43.002150107505372</v>
      </c>
      <c r="J11" s="17"/>
      <c r="K11" s="17"/>
      <c r="R11" s="13"/>
      <c r="T11" s="13"/>
      <c r="U11" s="13"/>
      <c r="V11" s="13"/>
      <c r="W11" s="17"/>
      <c r="X11" s="18" t="s">
        <v>85</v>
      </c>
      <c r="Y11" s="17"/>
    </row>
    <row r="12" spans="2:25" x14ac:dyDescent="0.45">
      <c r="B12" s="17"/>
      <c r="C12" s="20">
        <v>5</v>
      </c>
      <c r="D12" s="21" t="s">
        <v>8</v>
      </c>
      <c r="E12" s="26">
        <f>VLOOKUP($C12,Front!$A$6:$BI$85,57+$E$6)</f>
        <v>16.947666773807089</v>
      </c>
      <c r="F12" s="22">
        <f t="shared" si="0"/>
        <v>16.947716773807091</v>
      </c>
      <c r="G12" s="22">
        <f t="shared" si="1"/>
        <v>55</v>
      </c>
      <c r="H12" s="18" t="str">
        <f t="shared" si="2"/>
        <v>Pyrenees</v>
      </c>
      <c r="I12" s="18">
        <f t="shared" si="3"/>
        <v>40.832993058391182</v>
      </c>
      <c r="J12" s="17"/>
      <c r="K12" s="38"/>
      <c r="L12" s="39" t="str">
        <f>CONCATENATE(INDEX(X11:X12,M4)," of ",INDEX(X5:X8,M10)," in ",INDEX(D8:D87,M6)," and ",INDEX(D8:D87,M8),": 2012 to 2017")</f>
        <v>Rate (per 10,000 persons) of Fatalities/ Injuries in South Gippsland and Victoria: 2012 to 2017</v>
      </c>
      <c r="M12" s="39"/>
      <c r="N12" s="39"/>
      <c r="O12" s="39"/>
      <c r="P12" s="39"/>
      <c r="Q12" s="39"/>
      <c r="R12" s="39"/>
      <c r="S12" s="39"/>
      <c r="T12" s="39"/>
      <c r="U12" s="13"/>
      <c r="V12" s="13"/>
      <c r="W12" s="17"/>
      <c r="X12" s="18" t="s">
        <v>86</v>
      </c>
      <c r="Y12" s="17"/>
    </row>
    <row r="13" spans="2:25" x14ac:dyDescent="0.45">
      <c r="B13" s="17"/>
      <c r="C13" s="20">
        <v>6</v>
      </c>
      <c r="D13" s="21" t="s">
        <v>9</v>
      </c>
      <c r="E13" s="26">
        <f>VLOOKUP($C13,Front!$A$6:$BI$85,57+$E$6)</f>
        <v>25.017869907076484</v>
      </c>
      <c r="F13" s="22">
        <f t="shared" si="0"/>
        <v>25.017929907076486</v>
      </c>
      <c r="G13" s="22">
        <f t="shared" si="1"/>
        <v>25</v>
      </c>
      <c r="H13" s="18" t="str">
        <f t="shared" si="2"/>
        <v>Towong</v>
      </c>
      <c r="I13" s="18">
        <f t="shared" si="3"/>
        <v>36.82624707063944</v>
      </c>
      <c r="J13" s="17"/>
      <c r="K13" s="38"/>
      <c r="L13" s="17"/>
      <c r="M13" s="23"/>
      <c r="N13" s="24" t="str">
        <f>INDEX(D8:D87,M6)</f>
        <v>South Gippsland</v>
      </c>
      <c r="O13" s="24" t="str">
        <f>INDEX(D8:D87,M8)</f>
        <v>Victoria</v>
      </c>
      <c r="P13" s="17"/>
      <c r="Q13" s="17"/>
      <c r="R13" s="13"/>
      <c r="S13" s="13"/>
      <c r="T13" s="13"/>
      <c r="U13" s="13"/>
      <c r="V13" s="13"/>
      <c r="W13" s="17"/>
      <c r="X13" s="17"/>
      <c r="Y13" s="17"/>
    </row>
    <row r="14" spans="2:25" x14ac:dyDescent="0.45">
      <c r="B14" s="17"/>
      <c r="C14" s="20">
        <v>7</v>
      </c>
      <c r="D14" s="21" t="s">
        <v>10</v>
      </c>
      <c r="E14" s="26">
        <f>VLOOKUP($C14,Front!$A$6:$BI$85,57+$E$6)</f>
        <v>19.225223493223108</v>
      </c>
      <c r="F14" s="22">
        <f t="shared" si="0"/>
        <v>19.225293493223109</v>
      </c>
      <c r="G14" s="22">
        <f t="shared" si="1"/>
        <v>41</v>
      </c>
      <c r="H14" s="18" t="str">
        <f t="shared" si="2"/>
        <v>Ararat</v>
      </c>
      <c r="I14" s="18">
        <f t="shared" si="3"/>
        <v>35.827006738889359</v>
      </c>
      <c r="J14" s="17"/>
      <c r="K14" s="38"/>
      <c r="L14" s="18">
        <v>1</v>
      </c>
      <c r="M14" s="25">
        <v>2012</v>
      </c>
      <c r="N14" s="26">
        <f>VLOOKUP($M$6,Front!$A$6:$BI$85,2+30*$M$4-30+$L14*5-5+$M$10)</f>
        <v>29.83572378590172</v>
      </c>
      <c r="O14" s="26">
        <f>VLOOKUP($M$8,Front!$A$6:$BI$85,2+30*$M$4-30+$L14*5-5+$M$10)</f>
        <v>24.283975150736232</v>
      </c>
      <c r="P14" s="17"/>
      <c r="Q14" s="17"/>
      <c r="R14" s="13"/>
      <c r="S14" s="13"/>
      <c r="T14" s="13"/>
      <c r="U14" s="13"/>
      <c r="V14" s="13"/>
      <c r="W14" s="17"/>
      <c r="X14" s="17"/>
      <c r="Y14" s="17"/>
    </row>
    <row r="15" spans="2:25" x14ac:dyDescent="0.45">
      <c r="B15" s="17"/>
      <c r="C15" s="20">
        <v>8</v>
      </c>
      <c r="D15" s="21" t="s">
        <v>11</v>
      </c>
      <c r="E15" s="26">
        <f>VLOOKUP($C15,Front!$A$6:$BI$85,57+$E$6)</f>
        <v>32.951289398280807</v>
      </c>
      <c r="F15" s="22">
        <f t="shared" si="0"/>
        <v>32.951369398280804</v>
      </c>
      <c r="G15" s="22">
        <f t="shared" si="1"/>
        <v>10</v>
      </c>
      <c r="H15" s="18" t="str">
        <f t="shared" si="2"/>
        <v>Mansfield</v>
      </c>
      <c r="I15" s="18">
        <f t="shared" si="3"/>
        <v>34.383954154727796</v>
      </c>
      <c r="J15" s="17"/>
      <c r="K15" s="38"/>
      <c r="L15" s="18">
        <v>2</v>
      </c>
      <c r="M15" s="25">
        <v>2013</v>
      </c>
      <c r="N15" s="26">
        <f>VLOOKUP($M$6,Front!$A$6:$BI$85,2+30*$M$4-30+$L15*5-5+$M$10)</f>
        <v>33.297529538131037</v>
      </c>
      <c r="O15" s="26">
        <f>VLOOKUP($M$8,Front!$A$6:$BI$85,2+30*$M$4-30+$L15*5-5+$M$10)</f>
        <v>24.076692495754582</v>
      </c>
      <c r="P15" s="17"/>
      <c r="Q15" s="17"/>
      <c r="R15" s="13"/>
      <c r="S15" s="13"/>
      <c r="T15" s="13"/>
      <c r="U15" s="13"/>
      <c r="V15" s="13"/>
    </row>
    <row r="16" spans="2:25" x14ac:dyDescent="0.45">
      <c r="B16" s="17"/>
      <c r="C16" s="20">
        <v>9</v>
      </c>
      <c r="D16" s="21" t="s">
        <v>12</v>
      </c>
      <c r="E16" s="26">
        <f>VLOOKUP($C16,Front!$A$6:$BI$85,57+$E$6)</f>
        <v>25.524349349129093</v>
      </c>
      <c r="F16" s="22">
        <f t="shared" si="0"/>
        <v>25.524439349129093</v>
      </c>
      <c r="G16" s="22">
        <f t="shared" si="1"/>
        <v>23</v>
      </c>
      <c r="H16" s="18" t="str">
        <f t="shared" si="2"/>
        <v>Alpine</v>
      </c>
      <c r="I16" s="18">
        <f t="shared" si="3"/>
        <v>33.559728326008788</v>
      </c>
      <c r="J16" s="17"/>
      <c r="K16" s="38"/>
      <c r="L16" s="18">
        <v>3</v>
      </c>
      <c r="M16" s="25">
        <v>2014</v>
      </c>
      <c r="N16" s="26">
        <f>VLOOKUP($M$6,Front!$A$6:$BI$85,2+30*$M$4-30+$L16*5-5+$M$10)</f>
        <v>34.005082865017719</v>
      </c>
      <c r="O16" s="26">
        <f>VLOOKUP($M$8,Front!$A$6:$BI$85,2+30*$M$4-30+$L16*5-5+$M$10)</f>
        <v>24.344078496771555</v>
      </c>
      <c r="P16" s="17"/>
      <c r="Q16" s="17"/>
    </row>
    <row r="17" spans="2:17" x14ac:dyDescent="0.45">
      <c r="B17" s="17"/>
      <c r="C17" s="20">
        <v>10</v>
      </c>
      <c r="D17" s="21" t="s">
        <v>13</v>
      </c>
      <c r="E17" s="26">
        <f>VLOOKUP($C17,Front!$A$6:$BI$85,57+$E$6)</f>
        <v>15.046309196081271</v>
      </c>
      <c r="F17" s="22">
        <f t="shared" si="0"/>
        <v>15.046409196081271</v>
      </c>
      <c r="G17" s="22">
        <f t="shared" si="1"/>
        <v>67</v>
      </c>
      <c r="H17" s="18" t="str">
        <f t="shared" si="2"/>
        <v>Benalla</v>
      </c>
      <c r="I17" s="18">
        <f t="shared" si="3"/>
        <v>32.951289398280807</v>
      </c>
      <c r="J17" s="17"/>
      <c r="K17" s="38"/>
      <c r="L17" s="18">
        <v>4</v>
      </c>
      <c r="M17" s="25">
        <v>2015</v>
      </c>
      <c r="N17" s="26">
        <f>VLOOKUP($M$6,Front!$A$6:$BI$85,2+30*$M$4-30+$L17*5-5+$M$10)</f>
        <v>33.566736446978993</v>
      </c>
      <c r="O17" s="26">
        <f>VLOOKUP($M$8,Front!$A$6:$BI$85,2+30*$M$4-30+$L17*5-5+$M$10)</f>
        <v>24.247656539869347</v>
      </c>
      <c r="P17" s="17"/>
      <c r="Q17" s="17"/>
    </row>
    <row r="18" spans="2:17" x14ac:dyDescent="0.45">
      <c r="B18" s="17"/>
      <c r="C18" s="20">
        <v>11</v>
      </c>
      <c r="D18" s="21" t="s">
        <v>14</v>
      </c>
      <c r="E18" s="26">
        <f>VLOOKUP($C18,Front!$A$6:$BI$85,57+$E$6)</f>
        <v>16.311413671843141</v>
      </c>
      <c r="F18" s="22">
        <f t="shared" si="0"/>
        <v>16.31152367184314</v>
      </c>
      <c r="G18" s="22">
        <f t="shared" si="1"/>
        <v>59</v>
      </c>
      <c r="H18" s="18" t="str">
        <f t="shared" si="2"/>
        <v>Northern Grampians</v>
      </c>
      <c r="I18" s="18">
        <f t="shared" si="3"/>
        <v>31.309793007479563</v>
      </c>
      <c r="J18" s="17"/>
      <c r="K18" s="38"/>
      <c r="L18" s="18">
        <v>5</v>
      </c>
      <c r="M18" s="25">
        <v>2016</v>
      </c>
      <c r="N18" s="26">
        <f>VLOOKUP($M$6,Front!$A$6:$BI$85,2+30*$M$4-30+$L18*5-5+$M$10)</f>
        <v>40.434061376831629</v>
      </c>
      <c r="O18" s="26">
        <f>VLOOKUP($M$8,Front!$A$6:$BI$85,2+30*$M$4-30+$L18*5-5+$M$10)</f>
        <v>22.939680857657621</v>
      </c>
      <c r="P18" s="17"/>
      <c r="Q18" s="17"/>
    </row>
    <row r="19" spans="2:17" x14ac:dyDescent="0.45">
      <c r="B19" s="17"/>
      <c r="C19" s="20">
        <v>12</v>
      </c>
      <c r="D19" s="21" t="s">
        <v>15</v>
      </c>
      <c r="E19" s="26">
        <f>VLOOKUP($C19,Front!$A$6:$BI$85,57+$E$6)</f>
        <v>16.257519102584947</v>
      </c>
      <c r="F19" s="22">
        <f t="shared" si="0"/>
        <v>16.257639102584946</v>
      </c>
      <c r="G19" s="22">
        <f t="shared" si="1"/>
        <v>60</v>
      </c>
      <c r="H19" s="18" t="str">
        <f t="shared" si="2"/>
        <v>Golden Plains</v>
      </c>
      <c r="I19" s="18">
        <f t="shared" si="3"/>
        <v>30.249110320284696</v>
      </c>
      <c r="J19" s="17"/>
      <c r="K19" s="38"/>
      <c r="L19" s="18">
        <v>6</v>
      </c>
      <c r="M19" s="25">
        <v>2017</v>
      </c>
      <c r="N19" s="26">
        <f>VLOOKUP($M$6,Front!$A$6:$BI$85,2+30*$M$4-30+$L19*5-5+$M$10)</f>
        <v>26.095316577393213</v>
      </c>
      <c r="O19" s="26">
        <f>VLOOKUP($M$8,Front!$A$6:$BI$85,2+30*$M$4-30+$L19*5-5+$M$10)</f>
        <v>19.314928855466327</v>
      </c>
      <c r="P19" s="17"/>
      <c r="Q19" s="17"/>
    </row>
    <row r="20" spans="2:17" x14ac:dyDescent="0.45">
      <c r="B20" s="17"/>
      <c r="C20" s="20">
        <v>13</v>
      </c>
      <c r="D20" s="21" t="s">
        <v>16</v>
      </c>
      <c r="E20" s="26">
        <f>VLOOKUP($C20,Front!$A$6:$BI$85,57+$E$6)</f>
        <v>25.625283613164989</v>
      </c>
      <c r="F20" s="22">
        <f t="shared" si="0"/>
        <v>25.625413613164987</v>
      </c>
      <c r="G20" s="22">
        <f t="shared" si="1"/>
        <v>21</v>
      </c>
      <c r="H20" s="18" t="str">
        <f t="shared" si="2"/>
        <v>Loddon</v>
      </c>
      <c r="I20" s="18">
        <f t="shared" si="3"/>
        <v>29.313790806129248</v>
      </c>
      <c r="J20" s="17"/>
      <c r="K20" s="38"/>
      <c r="L20" s="17"/>
      <c r="M20" s="17"/>
      <c r="N20" s="17"/>
      <c r="O20" s="17"/>
      <c r="P20" s="17"/>
      <c r="Q20" s="17"/>
    </row>
    <row r="21" spans="2:17" x14ac:dyDescent="0.45">
      <c r="B21" s="17"/>
      <c r="C21" s="20">
        <v>14</v>
      </c>
      <c r="D21" s="21" t="s">
        <v>17</v>
      </c>
      <c r="E21" s="26">
        <f>VLOOKUP($C21,Front!$A$6:$BI$85,57+$E$6)</f>
        <v>18.533692301689495</v>
      </c>
      <c r="F21" s="22">
        <f t="shared" si="0"/>
        <v>18.533832301689493</v>
      </c>
      <c r="G21" s="22">
        <f t="shared" si="1"/>
        <v>45</v>
      </c>
      <c r="H21" s="18" t="str">
        <f t="shared" si="2"/>
        <v>Yarra</v>
      </c>
      <c r="I21" s="18">
        <f t="shared" si="3"/>
        <v>28.847750290552881</v>
      </c>
      <c r="J21" s="17"/>
      <c r="K21" s="38"/>
      <c r="L21" s="17"/>
      <c r="M21" s="17"/>
      <c r="N21" s="17"/>
      <c r="O21" s="17"/>
      <c r="P21" s="17"/>
      <c r="Q21" s="17"/>
    </row>
    <row r="22" spans="2:17" x14ac:dyDescent="0.45">
      <c r="B22" s="17"/>
      <c r="C22" s="20">
        <v>15</v>
      </c>
      <c r="D22" s="21" t="s">
        <v>18</v>
      </c>
      <c r="E22" s="26">
        <f>VLOOKUP($C22,Front!$A$6:$BI$85,57+$E$6)</f>
        <v>14.784043008125114</v>
      </c>
      <c r="F22" s="22">
        <f t="shared" si="0"/>
        <v>14.784193008125113</v>
      </c>
      <c r="G22" s="22">
        <f t="shared" si="1"/>
        <v>69</v>
      </c>
      <c r="H22" s="18" t="str">
        <f t="shared" si="2"/>
        <v>Corangamite</v>
      </c>
      <c r="I22" s="18">
        <f t="shared" si="3"/>
        <v>28.596294914832775</v>
      </c>
      <c r="J22" s="17"/>
      <c r="K22" s="38"/>
      <c r="L22" s="17"/>
      <c r="M22" s="17"/>
      <c r="N22" s="17"/>
      <c r="O22" s="17"/>
      <c r="P22" s="17"/>
      <c r="Q22" s="17"/>
    </row>
    <row r="23" spans="2:17" x14ac:dyDescent="0.45">
      <c r="B23" s="17"/>
      <c r="C23" s="20">
        <v>16</v>
      </c>
      <c r="D23" s="21" t="s">
        <v>19</v>
      </c>
      <c r="E23" s="26">
        <f>VLOOKUP($C23,Front!$A$6:$BI$85,57+$E$6)</f>
        <v>22.94806088885489</v>
      </c>
      <c r="F23" s="22">
        <f t="shared" si="0"/>
        <v>22.948220888854891</v>
      </c>
      <c r="G23" s="22">
        <f t="shared" si="1"/>
        <v>29</v>
      </c>
      <c r="H23" s="18" t="str">
        <f t="shared" si="2"/>
        <v>East Gippsland</v>
      </c>
      <c r="I23" s="18">
        <f t="shared" si="3"/>
        <v>28.285465622280245</v>
      </c>
      <c r="J23" s="17"/>
      <c r="K23" s="38"/>
      <c r="L23" s="17"/>
      <c r="M23" s="17"/>
      <c r="N23" s="17"/>
      <c r="O23" s="17"/>
      <c r="P23" s="17"/>
      <c r="Q23" s="17"/>
    </row>
    <row r="24" spans="2:17" x14ac:dyDescent="0.45">
      <c r="B24" s="17"/>
      <c r="C24" s="20">
        <v>17</v>
      </c>
      <c r="D24" s="21" t="s">
        <v>20</v>
      </c>
      <c r="E24" s="26">
        <f>VLOOKUP($C24,Front!$A$6:$BI$85,57+$E$6)</f>
        <v>49.449524164956145</v>
      </c>
      <c r="F24" s="22">
        <f t="shared" si="0"/>
        <v>49.449694164956142</v>
      </c>
      <c r="G24" s="22">
        <f t="shared" si="1"/>
        <v>3</v>
      </c>
      <c r="H24" s="18" t="str">
        <f t="shared" si="2"/>
        <v>South Gippsland</v>
      </c>
      <c r="I24" s="18">
        <f t="shared" si="3"/>
        <v>26.095316577393213</v>
      </c>
      <c r="J24" s="17"/>
      <c r="K24" s="38"/>
      <c r="L24" s="17"/>
      <c r="M24" s="17"/>
      <c r="N24" s="17"/>
      <c r="O24" s="17"/>
      <c r="P24" s="17"/>
      <c r="Q24" s="17"/>
    </row>
    <row r="25" spans="2:17" x14ac:dyDescent="0.45">
      <c r="B25" s="17"/>
      <c r="C25" s="20">
        <v>18</v>
      </c>
      <c r="D25" s="21" t="s">
        <v>21</v>
      </c>
      <c r="E25" s="26">
        <f>VLOOKUP($C25,Front!$A$6:$BI$85,57+$E$6)</f>
        <v>28.596294914832775</v>
      </c>
      <c r="F25" s="22">
        <f t="shared" si="0"/>
        <v>28.596474914832775</v>
      </c>
      <c r="G25" s="22">
        <f t="shared" si="1"/>
        <v>15</v>
      </c>
      <c r="H25" s="18" t="str">
        <f t="shared" si="2"/>
        <v>Wellington</v>
      </c>
      <c r="I25" s="18">
        <f t="shared" si="3"/>
        <v>26.058929755183215</v>
      </c>
      <c r="J25" s="17"/>
      <c r="K25" s="38"/>
      <c r="L25" s="17"/>
      <c r="M25" s="17"/>
      <c r="N25" s="17"/>
      <c r="O25" s="17"/>
      <c r="P25" s="17"/>
      <c r="Q25" s="17"/>
    </row>
    <row r="26" spans="2:17" x14ac:dyDescent="0.45">
      <c r="B26" s="17"/>
      <c r="C26" s="20">
        <v>19</v>
      </c>
      <c r="D26" s="21" t="s">
        <v>22</v>
      </c>
      <c r="E26" s="26">
        <f>VLOOKUP($C26,Front!$A$6:$BI$85,57+$E$6)</f>
        <v>18.290413930988375</v>
      </c>
      <c r="F26" s="22">
        <f t="shared" si="0"/>
        <v>18.290603930988375</v>
      </c>
      <c r="G26" s="22">
        <f t="shared" si="1"/>
        <v>47</v>
      </c>
      <c r="H26" s="18" t="str">
        <f t="shared" si="2"/>
        <v>Indigo</v>
      </c>
      <c r="I26" s="18">
        <f t="shared" si="3"/>
        <v>25.893958076448829</v>
      </c>
      <c r="J26" s="17"/>
      <c r="K26" s="38"/>
    </row>
    <row r="27" spans="2:17" x14ac:dyDescent="0.45">
      <c r="B27" s="17"/>
      <c r="C27" s="20">
        <v>20</v>
      </c>
      <c r="D27" s="21" t="s">
        <v>23</v>
      </c>
      <c r="E27" s="26">
        <f>VLOOKUP($C27,Front!$A$6:$BI$85,57+$E$6)</f>
        <v>28.285465622280245</v>
      </c>
      <c r="F27" s="22">
        <f t="shared" si="0"/>
        <v>28.285665622280245</v>
      </c>
      <c r="G27" s="22">
        <f t="shared" si="1"/>
        <v>16</v>
      </c>
      <c r="H27" s="18" t="str">
        <f t="shared" si="2"/>
        <v>Mitchell</v>
      </c>
      <c r="I27" s="18">
        <f t="shared" si="3"/>
        <v>25.703937375861663</v>
      </c>
      <c r="J27" s="17"/>
      <c r="K27" s="38"/>
    </row>
    <row r="28" spans="2:17" x14ac:dyDescent="0.45">
      <c r="B28" s="17"/>
      <c r="C28" s="20">
        <v>21</v>
      </c>
      <c r="D28" s="21" t="s">
        <v>24</v>
      </c>
      <c r="E28" s="26">
        <f>VLOOKUP($C28,Front!$A$6:$BI$85,57+$E$6)</f>
        <v>15.493077863376637</v>
      </c>
      <c r="F28" s="22">
        <f t="shared" si="0"/>
        <v>15.493287863376636</v>
      </c>
      <c r="G28" s="22">
        <f t="shared" si="1"/>
        <v>65</v>
      </c>
      <c r="H28" s="18" t="str">
        <f t="shared" si="2"/>
        <v>Campaspe</v>
      </c>
      <c r="I28" s="18">
        <f t="shared" si="3"/>
        <v>25.625283613164989</v>
      </c>
      <c r="J28" s="17"/>
      <c r="K28" s="38"/>
    </row>
    <row r="29" spans="2:17" x14ac:dyDescent="0.45">
      <c r="B29" s="17"/>
      <c r="C29" s="20">
        <v>22</v>
      </c>
      <c r="D29" s="21" t="s">
        <v>25</v>
      </c>
      <c r="E29" s="26">
        <f>VLOOKUP($C29,Front!$A$6:$BI$85,57+$E$6)</f>
        <v>20.827416453659001</v>
      </c>
      <c r="F29" s="22">
        <f t="shared" si="0"/>
        <v>20.827636453659</v>
      </c>
      <c r="G29" s="22">
        <f t="shared" si="1"/>
        <v>35</v>
      </c>
      <c r="H29" s="18" t="str">
        <f t="shared" si="2"/>
        <v>Surf Coast</v>
      </c>
      <c r="I29" s="18">
        <f t="shared" si="3"/>
        <v>25.539522410930918</v>
      </c>
      <c r="J29" s="17"/>
      <c r="K29" s="38"/>
    </row>
    <row r="30" spans="2:17" x14ac:dyDescent="0.45">
      <c r="B30" s="17"/>
      <c r="C30" s="20">
        <v>23</v>
      </c>
      <c r="D30" s="21" t="s">
        <v>26</v>
      </c>
      <c r="E30" s="26">
        <f>VLOOKUP($C30,Front!$A$6:$BI$85,57+$E$6)</f>
        <v>18.05648913315672</v>
      </c>
      <c r="F30" s="22">
        <f t="shared" si="0"/>
        <v>18.056719133156719</v>
      </c>
      <c r="G30" s="22">
        <f t="shared" si="1"/>
        <v>50</v>
      </c>
      <c r="H30" s="18" t="str">
        <f t="shared" si="2"/>
        <v>Bendigo</v>
      </c>
      <c r="I30" s="18">
        <f t="shared" si="3"/>
        <v>25.524349349129093</v>
      </c>
      <c r="J30" s="17"/>
      <c r="K30" s="38"/>
    </row>
    <row r="31" spans="2:17" x14ac:dyDescent="0.45">
      <c r="B31" s="17"/>
      <c r="C31" s="20">
        <v>24</v>
      </c>
      <c r="D31" s="21" t="s">
        <v>27</v>
      </c>
      <c r="E31" s="26">
        <f>VLOOKUP($C31,Front!$A$6:$BI$85,57+$E$6)</f>
        <v>18.326206475259621</v>
      </c>
      <c r="F31" s="22">
        <f t="shared" si="0"/>
        <v>18.326446475259623</v>
      </c>
      <c r="G31" s="22">
        <f t="shared" si="1"/>
        <v>46</v>
      </c>
      <c r="H31" s="18" t="str">
        <f t="shared" si="2"/>
        <v>Greater Dandenong</v>
      </c>
      <c r="I31" s="18">
        <f t="shared" si="3"/>
        <v>25.342983161537152</v>
      </c>
      <c r="J31" s="17"/>
      <c r="K31" s="38"/>
    </row>
    <row r="32" spans="2:17" x14ac:dyDescent="0.45">
      <c r="B32" s="17"/>
      <c r="C32" s="20">
        <v>25</v>
      </c>
      <c r="D32" s="21" t="s">
        <v>28</v>
      </c>
      <c r="E32" s="26">
        <f>VLOOKUP($C32,Front!$A$6:$BI$85,57+$E$6)</f>
        <v>30.249110320284696</v>
      </c>
      <c r="F32" s="22">
        <f t="shared" si="0"/>
        <v>30.249360320284698</v>
      </c>
      <c r="G32" s="22">
        <f t="shared" si="1"/>
        <v>12</v>
      </c>
      <c r="H32" s="18" t="str">
        <f t="shared" si="2"/>
        <v>Baw Baw</v>
      </c>
      <c r="I32" s="18">
        <f t="shared" si="3"/>
        <v>25.017869907076484</v>
      </c>
      <c r="J32" s="17"/>
      <c r="K32" s="38"/>
    </row>
    <row r="33" spans="2:16" x14ac:dyDescent="0.45">
      <c r="B33" s="17"/>
      <c r="C33" s="20">
        <v>26</v>
      </c>
      <c r="D33" s="21" t="s">
        <v>81</v>
      </c>
      <c r="E33" s="26">
        <f>VLOOKUP($C33,Front!$A$6:$BI$85,57+$E$6)</f>
        <v>25.342983161537152</v>
      </c>
      <c r="F33" s="22">
        <f t="shared" si="0"/>
        <v>25.343243161537153</v>
      </c>
      <c r="G33" s="22">
        <f t="shared" si="1"/>
        <v>24</v>
      </c>
      <c r="H33" s="18" t="str">
        <f t="shared" si="2"/>
        <v>Yarra Ranges</v>
      </c>
      <c r="I33" s="18">
        <f t="shared" si="3"/>
        <v>23.696984367634503</v>
      </c>
      <c r="J33" s="17"/>
      <c r="K33" s="38"/>
    </row>
    <row r="34" spans="2:16" x14ac:dyDescent="0.45">
      <c r="B34" s="17"/>
      <c r="C34" s="20">
        <v>27</v>
      </c>
      <c r="D34" s="21" t="s">
        <v>82</v>
      </c>
      <c r="E34" s="26">
        <f>VLOOKUP($C34,Front!$A$6:$BI$85,57+$E$6)</f>
        <v>21.977303736141636</v>
      </c>
      <c r="F34" s="22">
        <f t="shared" si="0"/>
        <v>21.977573736141636</v>
      </c>
      <c r="G34" s="22">
        <f t="shared" si="1"/>
        <v>33</v>
      </c>
      <c r="H34" s="18" t="str">
        <f t="shared" si="2"/>
        <v>Port Phillip</v>
      </c>
      <c r="I34" s="18">
        <f t="shared" si="3"/>
        <v>23.18903593394748</v>
      </c>
      <c r="J34" s="17"/>
      <c r="K34" s="17"/>
    </row>
    <row r="35" spans="2:16" x14ac:dyDescent="0.45">
      <c r="B35" s="17"/>
      <c r="C35" s="20">
        <v>28</v>
      </c>
      <c r="D35" s="21" t="s">
        <v>83</v>
      </c>
      <c r="E35" s="26">
        <f>VLOOKUP($C35,Front!$A$6:$BI$85,57+$E$6)</f>
        <v>19.819188023112222</v>
      </c>
      <c r="F35" s="22">
        <f t="shared" si="0"/>
        <v>19.819468023112222</v>
      </c>
      <c r="G35" s="22">
        <f t="shared" si="1"/>
        <v>39</v>
      </c>
      <c r="H35" s="18" t="str">
        <f t="shared" si="2"/>
        <v>Hepburn</v>
      </c>
      <c r="I35" s="18">
        <f t="shared" si="3"/>
        <v>22.97676793464386</v>
      </c>
      <c r="J35" s="17"/>
      <c r="K35" s="17"/>
    </row>
    <row r="36" spans="2:16" x14ac:dyDescent="0.45">
      <c r="B36" s="17"/>
      <c r="C36" s="20">
        <v>29</v>
      </c>
      <c r="D36" s="21" t="s">
        <v>29</v>
      </c>
      <c r="E36" s="26">
        <f>VLOOKUP($C36,Front!$A$6:$BI$85,57+$E$6)</f>
        <v>22.97676793464386</v>
      </c>
      <c r="F36" s="22">
        <f t="shared" si="0"/>
        <v>22.977057934643859</v>
      </c>
      <c r="G36" s="22">
        <f t="shared" si="1"/>
        <v>28</v>
      </c>
      <c r="H36" s="18" t="str">
        <f t="shared" si="2"/>
        <v>Central Goldfields</v>
      </c>
      <c r="I36" s="18">
        <f t="shared" si="3"/>
        <v>22.94806088885489</v>
      </c>
      <c r="J36" s="17"/>
      <c r="K36" s="17"/>
    </row>
    <row r="37" spans="2:16" x14ac:dyDescent="0.45">
      <c r="B37" s="17"/>
      <c r="C37" s="20">
        <v>30</v>
      </c>
      <c r="D37" s="21" t="s">
        <v>30</v>
      </c>
      <c r="E37" s="26">
        <f>VLOOKUP($C37,Front!$A$6:$BI$85,57+$E$6)</f>
        <v>17.614937466971991</v>
      </c>
      <c r="F37" s="22">
        <f t="shared" si="0"/>
        <v>17.61523746697199</v>
      </c>
      <c r="G37" s="22">
        <f t="shared" si="1"/>
        <v>52</v>
      </c>
      <c r="H37" s="18" t="str">
        <f t="shared" si="2"/>
        <v>Moyne</v>
      </c>
      <c r="I37" s="18">
        <f t="shared" si="3"/>
        <v>22.69876351472433</v>
      </c>
      <c r="J37" s="17"/>
      <c r="K37" s="17"/>
      <c r="M37" s="29" t="s">
        <v>93</v>
      </c>
      <c r="N37" s="30"/>
      <c r="O37" s="30"/>
      <c r="P37" s="30"/>
    </row>
    <row r="38" spans="2:16" x14ac:dyDescent="0.45">
      <c r="B38" s="17"/>
      <c r="C38" s="20">
        <v>31</v>
      </c>
      <c r="D38" s="21" t="s">
        <v>31</v>
      </c>
      <c r="E38" s="26">
        <f>VLOOKUP($C38,Front!$A$6:$BI$85,57+$E$6)</f>
        <v>18.108312979028046</v>
      </c>
      <c r="F38" s="22">
        <f t="shared" si="0"/>
        <v>18.108622979028045</v>
      </c>
      <c r="G38" s="22">
        <f t="shared" si="1"/>
        <v>49</v>
      </c>
      <c r="H38" s="18" t="str">
        <f t="shared" si="2"/>
        <v>Warrnambool</v>
      </c>
      <c r="I38" s="18">
        <f t="shared" si="3"/>
        <v>22.572710172189264</v>
      </c>
      <c r="J38" s="17"/>
      <c r="K38" s="17"/>
      <c r="M38" s="27" t="str">
        <f>N13</f>
        <v>South Gippsland</v>
      </c>
      <c r="N38" s="28"/>
      <c r="O38" s="34">
        <f>N19-N14</f>
        <v>-3.7404072085085076</v>
      </c>
    </row>
    <row r="39" spans="2:16" x14ac:dyDescent="0.45">
      <c r="B39" s="17"/>
      <c r="C39" s="20">
        <v>32</v>
      </c>
      <c r="D39" s="21" t="s">
        <v>32</v>
      </c>
      <c r="E39" s="26">
        <f>VLOOKUP($C39,Front!$A$6:$BI$85,57+$E$6)</f>
        <v>14.11788433419049</v>
      </c>
      <c r="F39" s="22">
        <f t="shared" si="0"/>
        <v>14.118204334190491</v>
      </c>
      <c r="G39" s="22">
        <f t="shared" si="1"/>
        <v>71</v>
      </c>
      <c r="H39" s="18" t="str">
        <f t="shared" si="2"/>
        <v>Stonnington</v>
      </c>
      <c r="I39" s="18">
        <f t="shared" si="3"/>
        <v>22.253762988662849</v>
      </c>
      <c r="J39" s="17"/>
      <c r="K39" s="17"/>
      <c r="M39" s="31" t="str">
        <f>O13</f>
        <v>Victoria</v>
      </c>
      <c r="N39" s="32"/>
      <c r="O39" s="35">
        <f>O19-O14</f>
        <v>-4.969046295269905</v>
      </c>
    </row>
    <row r="40" spans="2:16" x14ac:dyDescent="0.45">
      <c r="B40" s="17"/>
      <c r="C40" s="20">
        <v>33</v>
      </c>
      <c r="D40" s="21" t="s">
        <v>33</v>
      </c>
      <c r="E40" s="26">
        <f>VLOOKUP($C40,Front!$A$6:$BI$85,57+$E$6)</f>
        <v>17.227964877181282</v>
      </c>
      <c r="F40" s="22">
        <f t="shared" si="0"/>
        <v>17.228294877181284</v>
      </c>
      <c r="G40" s="22">
        <f t="shared" si="1"/>
        <v>53</v>
      </c>
      <c r="H40" s="18" t="str">
        <f t="shared" si="2"/>
        <v>Greater Geelong</v>
      </c>
      <c r="I40" s="18">
        <f t="shared" si="3"/>
        <v>21.977303736141636</v>
      </c>
      <c r="J40" s="17"/>
      <c r="K40" s="17"/>
    </row>
    <row r="41" spans="2:16" x14ac:dyDescent="0.45">
      <c r="B41" s="17"/>
      <c r="C41" s="20">
        <v>34</v>
      </c>
      <c r="D41" s="21" t="s">
        <v>34</v>
      </c>
      <c r="E41" s="26">
        <f>VLOOKUP($C41,Front!$A$6:$BI$85,57+$E$6)</f>
        <v>25.893958076448829</v>
      </c>
      <c r="F41" s="22">
        <f t="shared" si="0"/>
        <v>25.89429807644883</v>
      </c>
      <c r="G41" s="22">
        <f t="shared" si="1"/>
        <v>19</v>
      </c>
      <c r="H41" s="18" t="str">
        <f t="shared" si="2"/>
        <v>Macedon Ranges</v>
      </c>
      <c r="I41" s="18">
        <f t="shared" si="3"/>
        <v>21.057847144803667</v>
      </c>
      <c r="J41" s="17"/>
      <c r="K41" s="17"/>
      <c r="M41" s="29" t="str">
        <f>CONCATENATE(N13," per cent different to ",O13)</f>
        <v>South Gippsland per cent different to Victoria</v>
      </c>
      <c r="N41" s="30"/>
      <c r="O41" s="30"/>
      <c r="P41" s="30"/>
    </row>
    <row r="42" spans="2:16" x14ac:dyDescent="0.45">
      <c r="B42" s="17"/>
      <c r="C42" s="20">
        <v>35</v>
      </c>
      <c r="D42" s="21" t="s">
        <v>35</v>
      </c>
      <c r="E42" s="26">
        <f>VLOOKUP($C42,Front!$A$6:$BI$85,57+$E$6)</f>
        <v>17.630005773206115</v>
      </c>
      <c r="F42" s="22">
        <f t="shared" si="0"/>
        <v>17.630355773206116</v>
      </c>
      <c r="G42" s="22">
        <f t="shared" si="1"/>
        <v>51</v>
      </c>
      <c r="H42" s="18" t="str">
        <f t="shared" si="2"/>
        <v>Gannawarra</v>
      </c>
      <c r="I42" s="18">
        <f t="shared" si="3"/>
        <v>20.827416453659001</v>
      </c>
      <c r="J42" s="17"/>
      <c r="K42" s="17"/>
      <c r="M42" s="33"/>
      <c r="N42" s="33"/>
      <c r="O42" s="35">
        <f>(N19-O19)/O19*100</f>
        <v>35.104388800313721</v>
      </c>
    </row>
    <row r="43" spans="2:16" x14ac:dyDescent="0.45">
      <c r="B43" s="17"/>
      <c r="C43" s="20">
        <v>36</v>
      </c>
      <c r="D43" s="21" t="s">
        <v>36</v>
      </c>
      <c r="E43" s="26">
        <f>VLOOKUP($C43,Front!$A$6:$BI$85,57+$E$6)</f>
        <v>16.531372597399393</v>
      </c>
      <c r="F43" s="22">
        <f t="shared" si="0"/>
        <v>16.531732597399394</v>
      </c>
      <c r="G43" s="22">
        <f t="shared" si="1"/>
        <v>58</v>
      </c>
      <c r="H43" s="18" t="str">
        <f t="shared" si="2"/>
        <v>Wangaratta</v>
      </c>
      <c r="I43" s="18">
        <f t="shared" si="3"/>
        <v>20.815986677768525</v>
      </c>
      <c r="J43" s="17"/>
      <c r="K43" s="17"/>
    </row>
    <row r="44" spans="2:16" x14ac:dyDescent="0.45">
      <c r="B44" s="17"/>
      <c r="C44" s="20">
        <v>37</v>
      </c>
      <c r="D44" s="21" t="s">
        <v>37</v>
      </c>
      <c r="E44" s="26">
        <f>VLOOKUP($C44,Front!$A$6:$BI$85,57+$E$6)</f>
        <v>15.547096981718758</v>
      </c>
      <c r="F44" s="22">
        <f t="shared" si="0"/>
        <v>15.547466981718758</v>
      </c>
      <c r="G44" s="22">
        <f t="shared" si="1"/>
        <v>63</v>
      </c>
      <c r="H44" s="18" t="str">
        <f t="shared" si="2"/>
        <v>Mildura</v>
      </c>
      <c r="I44" s="18">
        <f t="shared" si="3"/>
        <v>20.700550198834232</v>
      </c>
      <c r="J44" s="17"/>
      <c r="K44" s="17"/>
    </row>
    <row r="45" spans="2:16" x14ac:dyDescent="0.45">
      <c r="B45" s="17"/>
      <c r="C45" s="20">
        <v>38</v>
      </c>
      <c r="D45" s="21" t="s">
        <v>38</v>
      </c>
      <c r="E45" s="26">
        <f>VLOOKUP($C45,Front!$A$6:$BI$85,57+$E$6)</f>
        <v>29.313790806129248</v>
      </c>
      <c r="F45" s="22">
        <f t="shared" si="0"/>
        <v>29.314170806129248</v>
      </c>
      <c r="G45" s="22">
        <f t="shared" si="1"/>
        <v>13</v>
      </c>
      <c r="H45" s="18" t="str">
        <f t="shared" si="2"/>
        <v>Moorabool</v>
      </c>
      <c r="I45" s="18">
        <f t="shared" si="3"/>
        <v>20.348315279190857</v>
      </c>
      <c r="J45" s="17"/>
      <c r="K45" s="17"/>
    </row>
    <row r="46" spans="2:16" x14ac:dyDescent="0.45">
      <c r="B46" s="17"/>
      <c r="C46" s="20">
        <v>39</v>
      </c>
      <c r="D46" s="21" t="s">
        <v>39</v>
      </c>
      <c r="E46" s="26">
        <f>VLOOKUP($C46,Front!$A$6:$BI$85,57+$E$6)</f>
        <v>21.057847144803667</v>
      </c>
      <c r="F46" s="22">
        <f t="shared" si="0"/>
        <v>21.058237144803666</v>
      </c>
      <c r="G46" s="22">
        <f t="shared" si="1"/>
        <v>34</v>
      </c>
      <c r="H46" s="18" t="str">
        <f t="shared" si="2"/>
        <v>Greater Shepparton</v>
      </c>
      <c r="I46" s="18">
        <f t="shared" si="3"/>
        <v>19.819188023112222</v>
      </c>
      <c r="J46" s="17"/>
      <c r="K46" s="17"/>
    </row>
    <row r="47" spans="2:16" x14ac:dyDescent="0.45">
      <c r="B47" s="17"/>
      <c r="C47" s="20">
        <v>40</v>
      </c>
      <c r="D47" s="21" t="s">
        <v>40</v>
      </c>
      <c r="E47" s="26">
        <f>VLOOKUP($C47,Front!$A$6:$BI$85,57+$E$6)</f>
        <v>15.419581261996353</v>
      </c>
      <c r="F47" s="22">
        <f t="shared" si="0"/>
        <v>15.419981261996353</v>
      </c>
      <c r="G47" s="22">
        <f t="shared" si="1"/>
        <v>66</v>
      </c>
      <c r="H47" s="18" t="str">
        <f t="shared" si="2"/>
        <v>Moreland</v>
      </c>
      <c r="I47" s="18">
        <f t="shared" si="3"/>
        <v>19.367004739819581</v>
      </c>
      <c r="J47" s="17"/>
      <c r="K47" s="17"/>
    </row>
    <row r="48" spans="2:16" x14ac:dyDescent="0.45">
      <c r="B48" s="17"/>
      <c r="C48" s="20">
        <v>41</v>
      </c>
      <c r="D48" s="21" t="s">
        <v>41</v>
      </c>
      <c r="E48" s="26">
        <f>VLOOKUP($C48,Front!$A$6:$BI$85,57+$E$6)</f>
        <v>34.383954154727796</v>
      </c>
      <c r="F48" s="22">
        <f t="shared" si="0"/>
        <v>34.384364154727798</v>
      </c>
      <c r="G48" s="22">
        <f t="shared" si="1"/>
        <v>8</v>
      </c>
      <c r="H48" s="18" t="str">
        <f t="shared" si="2"/>
        <v>Bayside</v>
      </c>
      <c r="I48" s="18">
        <f t="shared" si="3"/>
        <v>19.225223493223108</v>
      </c>
      <c r="J48" s="17"/>
      <c r="K48" s="17"/>
    </row>
    <row r="49" spans="2:11" x14ac:dyDescent="0.45">
      <c r="B49" s="17"/>
      <c r="C49" s="20">
        <v>42</v>
      </c>
      <c r="D49" s="21" t="s">
        <v>42</v>
      </c>
      <c r="E49" s="26">
        <f>VLOOKUP($C49,Front!$A$6:$BI$85,57+$E$6)</f>
        <v>18.282147037511844</v>
      </c>
      <c r="F49" s="22">
        <f t="shared" si="0"/>
        <v>18.282567037511843</v>
      </c>
      <c r="G49" s="22">
        <f t="shared" si="1"/>
        <v>48</v>
      </c>
      <c r="H49" s="18" t="str">
        <f t="shared" si="2"/>
        <v>Maroondah</v>
      </c>
      <c r="I49" s="18">
        <f t="shared" si="3"/>
        <v>18.88590339001966</v>
      </c>
      <c r="J49" s="17"/>
      <c r="K49" s="17"/>
    </row>
    <row r="50" spans="2:11" x14ac:dyDescent="0.45">
      <c r="B50" s="17"/>
      <c r="C50" s="20">
        <v>43</v>
      </c>
      <c r="D50" s="21" t="s">
        <v>43</v>
      </c>
      <c r="E50" s="26">
        <f>VLOOKUP($C50,Front!$A$6:$BI$85,57+$E$6)</f>
        <v>18.88590339001966</v>
      </c>
      <c r="F50" s="22">
        <f t="shared" si="0"/>
        <v>18.886333390019661</v>
      </c>
      <c r="G50" s="22">
        <f t="shared" si="1"/>
        <v>42</v>
      </c>
      <c r="H50" s="18" t="str">
        <f t="shared" si="2"/>
        <v>Southern Grampians</v>
      </c>
      <c r="I50" s="18">
        <f t="shared" si="3"/>
        <v>18.690424272630988</v>
      </c>
      <c r="J50" s="17"/>
      <c r="K50" s="17"/>
    </row>
    <row r="51" spans="2:11" x14ac:dyDescent="0.45">
      <c r="B51" s="17"/>
      <c r="C51" s="20">
        <v>44</v>
      </c>
      <c r="D51" s="21" t="s">
        <v>44</v>
      </c>
      <c r="E51" s="26">
        <f>VLOOKUP($C51,Front!$A$6:$BI$85,57+$E$6)</f>
        <v>43.002150107505372</v>
      </c>
      <c r="F51" s="22">
        <f t="shared" si="0"/>
        <v>43.00259010750537</v>
      </c>
      <c r="G51" s="22">
        <f t="shared" si="1"/>
        <v>4</v>
      </c>
      <c r="H51" s="18" t="str">
        <f t="shared" si="2"/>
        <v>Ballarat</v>
      </c>
      <c r="I51" s="18">
        <f t="shared" si="3"/>
        <v>18.608537141121069</v>
      </c>
      <c r="J51" s="17"/>
      <c r="K51" s="17"/>
    </row>
    <row r="52" spans="2:11" x14ac:dyDescent="0.45">
      <c r="B52" s="17"/>
      <c r="C52" s="20">
        <v>45</v>
      </c>
      <c r="D52" s="21" t="s">
        <v>45</v>
      </c>
      <c r="E52" s="26">
        <f>VLOOKUP($C52,Front!$A$6:$BI$85,57+$E$6)</f>
        <v>13.700838168923275</v>
      </c>
      <c r="F52" s="22">
        <f t="shared" si="0"/>
        <v>13.701288168923275</v>
      </c>
      <c r="G52" s="22">
        <f t="shared" si="1"/>
        <v>73</v>
      </c>
      <c r="H52" s="18" t="str">
        <f t="shared" si="2"/>
        <v>Cardinia</v>
      </c>
      <c r="I52" s="18">
        <f t="shared" si="3"/>
        <v>18.533692301689495</v>
      </c>
      <c r="J52" s="17"/>
      <c r="K52" s="17"/>
    </row>
    <row r="53" spans="2:11" x14ac:dyDescent="0.45">
      <c r="B53" s="17"/>
      <c r="C53" s="20">
        <v>46</v>
      </c>
      <c r="D53" s="21" t="s">
        <v>46</v>
      </c>
      <c r="E53" s="26">
        <f>VLOOKUP($C53,Front!$A$6:$BI$85,57+$E$6)</f>
        <v>20.700550198834232</v>
      </c>
      <c r="F53" s="22">
        <f t="shared" si="0"/>
        <v>20.701010198834233</v>
      </c>
      <c r="G53" s="22">
        <f t="shared" si="1"/>
        <v>37</v>
      </c>
      <c r="H53" s="18" t="str">
        <f t="shared" si="2"/>
        <v>Glenelg</v>
      </c>
      <c r="I53" s="18">
        <f t="shared" si="3"/>
        <v>18.326206475259621</v>
      </c>
      <c r="J53" s="17"/>
      <c r="K53" s="17"/>
    </row>
    <row r="54" spans="2:11" x14ac:dyDescent="0.45">
      <c r="B54" s="17"/>
      <c r="C54" s="20">
        <v>47</v>
      </c>
      <c r="D54" s="21" t="s">
        <v>47</v>
      </c>
      <c r="E54" s="26">
        <f>VLOOKUP($C54,Front!$A$6:$BI$85,57+$E$6)</f>
        <v>25.703937375861663</v>
      </c>
      <c r="F54" s="22">
        <f t="shared" si="0"/>
        <v>25.704407375861663</v>
      </c>
      <c r="G54" s="22">
        <f t="shared" si="1"/>
        <v>20</v>
      </c>
      <c r="H54" s="18" t="str">
        <f t="shared" si="2"/>
        <v>Darebin</v>
      </c>
      <c r="I54" s="18">
        <f t="shared" si="3"/>
        <v>18.290413930988375</v>
      </c>
      <c r="J54" s="17"/>
      <c r="K54" s="17"/>
    </row>
    <row r="55" spans="2:11" x14ac:dyDescent="0.45">
      <c r="B55" s="17"/>
      <c r="C55" s="20">
        <v>48</v>
      </c>
      <c r="D55" s="21" t="s">
        <v>48</v>
      </c>
      <c r="E55" s="26">
        <f>VLOOKUP($C55,Front!$A$6:$BI$85,57+$E$6)</f>
        <v>15.61174274563041</v>
      </c>
      <c r="F55" s="22">
        <f t="shared" si="0"/>
        <v>15.61222274563041</v>
      </c>
      <c r="G55" s="22">
        <f t="shared" si="1"/>
        <v>62</v>
      </c>
      <c r="H55" s="18" t="str">
        <f t="shared" si="2"/>
        <v>Maribyrnong</v>
      </c>
      <c r="I55" s="18">
        <f t="shared" si="3"/>
        <v>18.282147037511844</v>
      </c>
      <c r="J55" s="17"/>
      <c r="K55" s="17"/>
    </row>
    <row r="56" spans="2:11" x14ac:dyDescent="0.45">
      <c r="B56" s="17"/>
      <c r="C56" s="20">
        <v>49</v>
      </c>
      <c r="D56" s="21" t="s">
        <v>49</v>
      </c>
      <c r="E56" s="26">
        <f>VLOOKUP($C56,Front!$A$6:$BI$85,57+$E$6)</f>
        <v>16.56596659366123</v>
      </c>
      <c r="F56" s="22">
        <f t="shared" si="0"/>
        <v>16.566456593661229</v>
      </c>
      <c r="G56" s="22">
        <f t="shared" si="1"/>
        <v>57</v>
      </c>
      <c r="H56" s="18" t="str">
        <f t="shared" si="2"/>
        <v>Hobsons Bay</v>
      </c>
      <c r="I56" s="18">
        <f t="shared" si="3"/>
        <v>18.108312979028046</v>
      </c>
      <c r="J56" s="17"/>
      <c r="K56" s="17"/>
    </row>
    <row r="57" spans="2:11" x14ac:dyDescent="0.45">
      <c r="B57" s="17"/>
      <c r="C57" s="20">
        <v>50</v>
      </c>
      <c r="D57" s="21" t="s">
        <v>50</v>
      </c>
      <c r="E57" s="26">
        <f>VLOOKUP($C57,Front!$A$6:$BI$85,57+$E$6)</f>
        <v>14.032290213274866</v>
      </c>
      <c r="F57" s="22">
        <f t="shared" si="0"/>
        <v>14.032790213274867</v>
      </c>
      <c r="G57" s="22">
        <f t="shared" si="1"/>
        <v>72</v>
      </c>
      <c r="H57" s="18" t="str">
        <f t="shared" si="2"/>
        <v>Glen Eira</v>
      </c>
      <c r="I57" s="18">
        <f t="shared" si="3"/>
        <v>18.05648913315672</v>
      </c>
      <c r="J57" s="17"/>
      <c r="K57" s="17"/>
    </row>
    <row r="58" spans="2:11" x14ac:dyDescent="0.45">
      <c r="B58" s="17"/>
      <c r="C58" s="20">
        <v>51</v>
      </c>
      <c r="D58" s="21" t="s">
        <v>51</v>
      </c>
      <c r="E58" s="26">
        <f>VLOOKUP($C58,Front!$A$6:$BI$85,57+$E$6)</f>
        <v>20.348315279190857</v>
      </c>
      <c r="F58" s="22">
        <f t="shared" si="0"/>
        <v>20.348825279190855</v>
      </c>
      <c r="G58" s="22">
        <f t="shared" si="1"/>
        <v>38</v>
      </c>
      <c r="H58" s="18" t="str">
        <f t="shared" si="2"/>
        <v>Kingston</v>
      </c>
      <c r="I58" s="18">
        <f t="shared" si="3"/>
        <v>17.630005773206115</v>
      </c>
      <c r="J58" s="17"/>
      <c r="K58" s="17"/>
    </row>
    <row r="59" spans="2:11" x14ac:dyDescent="0.45">
      <c r="B59" s="17"/>
      <c r="C59" s="20">
        <v>52</v>
      </c>
      <c r="D59" s="21" t="s">
        <v>52</v>
      </c>
      <c r="E59" s="26">
        <f>VLOOKUP($C59,Front!$A$6:$BI$85,57+$E$6)</f>
        <v>19.367004739819581</v>
      </c>
      <c r="F59" s="22">
        <f t="shared" si="0"/>
        <v>19.367524739819583</v>
      </c>
      <c r="G59" s="22">
        <f t="shared" si="1"/>
        <v>40</v>
      </c>
      <c r="H59" s="18" t="str">
        <f t="shared" si="2"/>
        <v>Hindmarsh</v>
      </c>
      <c r="I59" s="18">
        <f t="shared" si="3"/>
        <v>17.614937466971991</v>
      </c>
      <c r="J59" s="17"/>
      <c r="K59" s="17"/>
    </row>
    <row r="60" spans="2:11" x14ac:dyDescent="0.45">
      <c r="B60" s="17"/>
      <c r="C60" s="20">
        <v>53</v>
      </c>
      <c r="D60" s="21" t="s">
        <v>53</v>
      </c>
      <c r="E60" s="26">
        <f>VLOOKUP($C60,Front!$A$6:$BI$85,57+$E$6)</f>
        <v>14.832884873522076</v>
      </c>
      <c r="F60" s="22">
        <f t="shared" si="0"/>
        <v>14.833414873522075</v>
      </c>
      <c r="G60" s="22">
        <f t="shared" si="1"/>
        <v>68</v>
      </c>
      <c r="H60" s="18" t="str">
        <f t="shared" si="2"/>
        <v>Hume</v>
      </c>
      <c r="I60" s="18">
        <f t="shared" si="3"/>
        <v>17.227964877181282</v>
      </c>
      <c r="J60" s="17"/>
      <c r="K60" s="17"/>
    </row>
    <row r="61" spans="2:11" x14ac:dyDescent="0.45">
      <c r="B61" s="17"/>
      <c r="C61" s="20">
        <v>54</v>
      </c>
      <c r="D61" s="21" t="s">
        <v>54</v>
      </c>
      <c r="E61" s="26">
        <f>VLOOKUP($C61,Front!$A$6:$BI$85,57+$E$6)</f>
        <v>16.691878357936467</v>
      </c>
      <c r="F61" s="22">
        <f t="shared" si="0"/>
        <v>16.692418357936468</v>
      </c>
      <c r="G61" s="22">
        <f t="shared" si="1"/>
        <v>56</v>
      </c>
      <c r="H61" s="18" t="str">
        <f t="shared" si="2"/>
        <v>Nillumbik</v>
      </c>
      <c r="I61" s="18">
        <f t="shared" si="3"/>
        <v>16.996291718170578</v>
      </c>
      <c r="J61" s="17"/>
      <c r="K61" s="17"/>
    </row>
    <row r="62" spans="2:11" x14ac:dyDescent="0.45">
      <c r="B62" s="17"/>
      <c r="C62" s="20">
        <v>55</v>
      </c>
      <c r="D62" s="21" t="s">
        <v>55</v>
      </c>
      <c r="E62" s="26">
        <f>VLOOKUP($C62,Front!$A$6:$BI$85,57+$E$6)</f>
        <v>22.69876351472433</v>
      </c>
      <c r="F62" s="22">
        <f t="shared" si="0"/>
        <v>22.699313514724331</v>
      </c>
      <c r="G62" s="22">
        <f t="shared" si="1"/>
        <v>30</v>
      </c>
      <c r="H62" s="18" t="str">
        <f t="shared" si="2"/>
        <v>Bass Coast</v>
      </c>
      <c r="I62" s="18">
        <f t="shared" si="3"/>
        <v>16.947666773807089</v>
      </c>
      <c r="J62" s="17"/>
      <c r="K62" s="17"/>
    </row>
    <row r="63" spans="2:11" x14ac:dyDescent="0.45">
      <c r="B63" s="17"/>
      <c r="C63" s="20">
        <v>56</v>
      </c>
      <c r="D63" s="21" t="s">
        <v>56</v>
      </c>
      <c r="E63" s="26">
        <f>VLOOKUP($C63,Front!$A$6:$BI$85,57+$E$6)</f>
        <v>86.115620808922145</v>
      </c>
      <c r="F63" s="22">
        <f t="shared" si="0"/>
        <v>86.116180808922138</v>
      </c>
      <c r="G63" s="22">
        <f t="shared" si="1"/>
        <v>1</v>
      </c>
      <c r="H63" s="18" t="str">
        <f t="shared" si="2"/>
        <v>Mount Alexander</v>
      </c>
      <c r="I63" s="18">
        <f t="shared" si="3"/>
        <v>16.691878357936467</v>
      </c>
      <c r="J63" s="17"/>
      <c r="K63" s="17"/>
    </row>
    <row r="64" spans="2:11" x14ac:dyDescent="0.45">
      <c r="B64" s="17"/>
      <c r="C64" s="20">
        <v>57</v>
      </c>
      <c r="D64" s="21" t="s">
        <v>57</v>
      </c>
      <c r="E64" s="26">
        <f>VLOOKUP($C64,Front!$A$6:$BI$85,57+$E$6)</f>
        <v>16.996291718170578</v>
      </c>
      <c r="F64" s="22">
        <f t="shared" si="0"/>
        <v>16.996861718170578</v>
      </c>
      <c r="G64" s="22">
        <f t="shared" si="1"/>
        <v>54</v>
      </c>
      <c r="H64" s="18" t="str">
        <f t="shared" si="2"/>
        <v>Monash</v>
      </c>
      <c r="I64" s="18">
        <f t="shared" si="3"/>
        <v>16.56596659366123</v>
      </c>
      <c r="J64" s="17"/>
      <c r="K64" s="17"/>
    </row>
    <row r="65" spans="2:11" x14ac:dyDescent="0.45">
      <c r="B65" s="17"/>
      <c r="C65" s="20">
        <v>58</v>
      </c>
      <c r="D65" s="21" t="s">
        <v>58</v>
      </c>
      <c r="E65" s="26">
        <f>VLOOKUP($C65,Front!$A$6:$BI$85,57+$E$6)</f>
        <v>31.309793007479563</v>
      </c>
      <c r="F65" s="22">
        <f t="shared" si="0"/>
        <v>31.310373007479562</v>
      </c>
      <c r="G65" s="22">
        <f t="shared" si="1"/>
        <v>11</v>
      </c>
      <c r="H65" s="18" t="str">
        <f t="shared" si="2"/>
        <v>Knox</v>
      </c>
      <c r="I65" s="18">
        <f t="shared" si="3"/>
        <v>16.531372597399393</v>
      </c>
      <c r="J65" s="17"/>
      <c r="K65" s="17"/>
    </row>
    <row r="66" spans="2:11" x14ac:dyDescent="0.45">
      <c r="B66" s="17"/>
      <c r="C66" s="20">
        <v>59</v>
      </c>
      <c r="D66" s="21" t="s">
        <v>59</v>
      </c>
      <c r="E66" s="26">
        <f>VLOOKUP($C66,Front!$A$6:$BI$85,57+$E$6)</f>
        <v>23.18903593394748</v>
      </c>
      <c r="F66" s="22">
        <f t="shared" si="0"/>
        <v>23.189625933947479</v>
      </c>
      <c r="G66" s="22">
        <f t="shared" si="1"/>
        <v>27</v>
      </c>
      <c r="H66" s="18" t="str">
        <f t="shared" si="2"/>
        <v>Brimbank</v>
      </c>
      <c r="I66" s="18">
        <f t="shared" si="3"/>
        <v>16.311413671843141</v>
      </c>
      <c r="J66" s="17"/>
      <c r="K66" s="17"/>
    </row>
    <row r="67" spans="2:11" x14ac:dyDescent="0.45">
      <c r="B67" s="17"/>
      <c r="C67" s="20">
        <v>60</v>
      </c>
      <c r="D67" s="21" t="s">
        <v>60</v>
      </c>
      <c r="E67" s="26">
        <f>VLOOKUP($C67,Front!$A$6:$BI$85,57+$E$6)</f>
        <v>40.832993058391182</v>
      </c>
      <c r="F67" s="22">
        <f t="shared" si="0"/>
        <v>40.83359305839118</v>
      </c>
      <c r="G67" s="22">
        <f t="shared" si="1"/>
        <v>5</v>
      </c>
      <c r="H67" s="18" t="str">
        <f t="shared" si="2"/>
        <v>Buloke</v>
      </c>
      <c r="I67" s="18">
        <f t="shared" si="3"/>
        <v>16.257519102584947</v>
      </c>
      <c r="J67" s="17"/>
      <c r="K67" s="17"/>
    </row>
    <row r="68" spans="2:11" x14ac:dyDescent="0.45">
      <c r="B68" s="17"/>
      <c r="C68" s="20">
        <v>61</v>
      </c>
      <c r="D68" s="21" t="s">
        <v>61</v>
      </c>
      <c r="E68" s="26">
        <f>VLOOKUP($C68,Front!$A$6:$BI$85,57+$E$6)</f>
        <v>6.8166325835037496</v>
      </c>
      <c r="F68" s="22">
        <f t="shared" si="0"/>
        <v>6.8172425835037496</v>
      </c>
      <c r="G68" s="22">
        <f t="shared" si="1"/>
        <v>79</v>
      </c>
      <c r="H68" s="18" t="str">
        <f t="shared" si="2"/>
        <v>Banyule</v>
      </c>
      <c r="I68" s="18">
        <f t="shared" si="3"/>
        <v>15.617630913631409</v>
      </c>
      <c r="J68" s="17"/>
      <c r="K68" s="17"/>
    </row>
    <row r="69" spans="2:11" x14ac:dyDescent="0.45">
      <c r="B69" s="17"/>
      <c r="C69" s="20">
        <v>62</v>
      </c>
      <c r="D69" s="21" t="s">
        <v>62</v>
      </c>
      <c r="E69" s="26">
        <f>VLOOKUP($C69,Front!$A$6:$BI$85,57+$E$6)</f>
        <v>26.095316577393213</v>
      </c>
      <c r="F69" s="22">
        <f t="shared" si="0"/>
        <v>26.095936577393214</v>
      </c>
      <c r="G69" s="22">
        <f t="shared" si="1"/>
        <v>17</v>
      </c>
      <c r="H69" s="18" t="str">
        <f t="shared" si="2"/>
        <v>Moira</v>
      </c>
      <c r="I69" s="18">
        <f t="shared" si="3"/>
        <v>15.61174274563041</v>
      </c>
      <c r="J69" s="17"/>
      <c r="K69" s="17"/>
    </row>
    <row r="70" spans="2:11" x14ac:dyDescent="0.45">
      <c r="B70" s="17"/>
      <c r="C70" s="20">
        <v>63</v>
      </c>
      <c r="D70" s="21" t="s">
        <v>63</v>
      </c>
      <c r="E70" s="26">
        <f>VLOOKUP($C70,Front!$A$6:$BI$85,57+$E$6)</f>
        <v>18.690424272630988</v>
      </c>
      <c r="F70" s="22">
        <f t="shared" si="0"/>
        <v>18.691054272630989</v>
      </c>
      <c r="G70" s="22">
        <f t="shared" si="1"/>
        <v>43</v>
      </c>
      <c r="H70" s="18" t="str">
        <f t="shared" si="2"/>
        <v>Latrobe</v>
      </c>
      <c r="I70" s="18">
        <f t="shared" si="3"/>
        <v>15.547096981718758</v>
      </c>
      <c r="J70" s="17"/>
      <c r="K70" s="17"/>
    </row>
    <row r="71" spans="2:11" x14ac:dyDescent="0.45">
      <c r="B71" s="17"/>
      <c r="C71" s="20">
        <v>64</v>
      </c>
      <c r="D71" s="21" t="s">
        <v>64</v>
      </c>
      <c r="E71" s="26">
        <f>VLOOKUP($C71,Front!$A$6:$BI$85,57+$E$6)</f>
        <v>22.253762988662849</v>
      </c>
      <c r="F71" s="22">
        <f t="shared" si="0"/>
        <v>22.25440298866285</v>
      </c>
      <c r="G71" s="22">
        <f t="shared" si="1"/>
        <v>32</v>
      </c>
      <c r="H71" s="18" t="str">
        <f t="shared" si="2"/>
        <v>West Wimmera</v>
      </c>
      <c r="I71" s="18">
        <f t="shared" si="3"/>
        <v>15.515903801396432</v>
      </c>
      <c r="J71" s="17"/>
      <c r="K71" s="17"/>
    </row>
    <row r="72" spans="2:11" x14ac:dyDescent="0.45">
      <c r="B72" s="17"/>
      <c r="C72" s="20">
        <v>65</v>
      </c>
      <c r="D72" s="21" t="s">
        <v>65</v>
      </c>
      <c r="E72" s="26">
        <f>VLOOKUP($C72,Front!$A$6:$BI$85,57+$E$6)</f>
        <v>51.649928263988521</v>
      </c>
      <c r="F72" s="22">
        <f t="shared" si="0"/>
        <v>51.650578263988521</v>
      </c>
      <c r="G72" s="22">
        <f t="shared" si="1"/>
        <v>2</v>
      </c>
      <c r="H72" s="18" t="str">
        <f t="shared" si="2"/>
        <v>Frankston</v>
      </c>
      <c r="I72" s="18">
        <f t="shared" si="3"/>
        <v>15.493077863376637</v>
      </c>
      <c r="J72" s="17"/>
      <c r="K72" s="17"/>
    </row>
    <row r="73" spans="2:11" x14ac:dyDescent="0.45">
      <c r="B73" s="17"/>
      <c r="C73" s="20">
        <v>66</v>
      </c>
      <c r="D73" s="21" t="s">
        <v>66</v>
      </c>
      <c r="E73" s="26">
        <f>VLOOKUP($C73,Front!$A$6:$BI$85,57+$E$6)</f>
        <v>25.539522410930918</v>
      </c>
      <c r="F73" s="22">
        <f t="shared" ref="F73:F86" si="4">E73+C73*0.00001</f>
        <v>25.540182410930917</v>
      </c>
      <c r="G73" s="22">
        <f t="shared" ref="G73:G86" si="5">RANK(F73,F$8:F$86)</f>
        <v>22</v>
      </c>
      <c r="H73" s="18" t="str">
        <f t="shared" ref="H73:H87" si="6">VLOOKUP(MATCH(C73,G$8:G$86,0),$C$8:$E$86,2)</f>
        <v>Manningham</v>
      </c>
      <c r="I73" s="18">
        <f t="shared" ref="I73:I87" si="7">VLOOKUP(MATCH(C73,G$8:G$86,0),$C$8:$E$86,3)</f>
        <v>15.419581261996353</v>
      </c>
      <c r="J73" s="17"/>
      <c r="K73" s="17"/>
    </row>
    <row r="74" spans="2:11" x14ac:dyDescent="0.45">
      <c r="B74" s="17"/>
      <c r="C74" s="20">
        <v>67</v>
      </c>
      <c r="D74" s="21" t="s">
        <v>67</v>
      </c>
      <c r="E74" s="26">
        <f>VLOOKUP($C74,Front!$A$6:$BI$85,57+$E$6)</f>
        <v>11.511343469710777</v>
      </c>
      <c r="F74" s="22">
        <f t="shared" si="4"/>
        <v>11.512013469710777</v>
      </c>
      <c r="G74" s="22">
        <f t="shared" si="5"/>
        <v>76</v>
      </c>
      <c r="H74" s="18" t="str">
        <f t="shared" si="6"/>
        <v>Boroondara</v>
      </c>
      <c r="I74" s="18">
        <f t="shared" si="7"/>
        <v>15.046309196081271</v>
      </c>
      <c r="J74" s="17"/>
      <c r="K74" s="17"/>
    </row>
    <row r="75" spans="2:11" x14ac:dyDescent="0.45">
      <c r="B75" s="17"/>
      <c r="C75" s="20">
        <v>68</v>
      </c>
      <c r="D75" s="21" t="s">
        <v>68</v>
      </c>
      <c r="E75" s="26">
        <f>VLOOKUP($C75,Front!$A$6:$BI$85,57+$E$6)</f>
        <v>36.82624707063944</v>
      </c>
      <c r="F75" s="22">
        <f t="shared" si="4"/>
        <v>36.826927070639442</v>
      </c>
      <c r="G75" s="22">
        <f t="shared" si="5"/>
        <v>6</v>
      </c>
      <c r="H75" s="18" t="str">
        <f t="shared" si="6"/>
        <v>Mornington Peninsula</v>
      </c>
      <c r="I75" s="18">
        <f t="shared" si="7"/>
        <v>14.832884873522076</v>
      </c>
      <c r="J75" s="17"/>
      <c r="K75" s="17"/>
    </row>
    <row r="76" spans="2:11" x14ac:dyDescent="0.45">
      <c r="B76" s="17"/>
      <c r="C76" s="20">
        <v>69</v>
      </c>
      <c r="D76" s="21" t="s">
        <v>69</v>
      </c>
      <c r="E76" s="26">
        <f>VLOOKUP($C76,Front!$A$6:$BI$85,57+$E$6)</f>
        <v>20.815986677768525</v>
      </c>
      <c r="F76" s="22">
        <f t="shared" si="4"/>
        <v>20.816676677768523</v>
      </c>
      <c r="G76" s="22">
        <f t="shared" si="5"/>
        <v>36</v>
      </c>
      <c r="H76" s="18" t="str">
        <f t="shared" si="6"/>
        <v>Casey</v>
      </c>
      <c r="I76" s="18">
        <f t="shared" si="7"/>
        <v>14.784043008125114</v>
      </c>
      <c r="J76" s="17"/>
      <c r="K76" s="17"/>
    </row>
    <row r="77" spans="2:11" x14ac:dyDescent="0.45">
      <c r="B77" s="17"/>
      <c r="C77" s="20">
        <v>70</v>
      </c>
      <c r="D77" s="21" t="s">
        <v>70</v>
      </c>
      <c r="E77" s="26">
        <f>VLOOKUP($C77,Front!$A$6:$BI$85,57+$E$6)</f>
        <v>22.572710172189264</v>
      </c>
      <c r="F77" s="22">
        <f t="shared" si="4"/>
        <v>22.573410172189263</v>
      </c>
      <c r="G77" s="22">
        <f t="shared" si="5"/>
        <v>31</v>
      </c>
      <c r="H77" s="18" t="str">
        <f t="shared" si="6"/>
        <v>Whittlesea</v>
      </c>
      <c r="I77" s="18">
        <f t="shared" si="7"/>
        <v>14.507618810005637</v>
      </c>
      <c r="J77" s="17"/>
      <c r="K77" s="17"/>
    </row>
    <row r="78" spans="2:11" x14ac:dyDescent="0.45">
      <c r="B78" s="17"/>
      <c r="C78" s="20">
        <v>71</v>
      </c>
      <c r="D78" s="21" t="s">
        <v>71</v>
      </c>
      <c r="E78" s="26">
        <f>VLOOKUP($C78,Front!$A$6:$BI$85,57+$E$6)</f>
        <v>26.058929755183215</v>
      </c>
      <c r="F78" s="22">
        <f t="shared" si="4"/>
        <v>26.059639755183216</v>
      </c>
      <c r="G78" s="22">
        <f t="shared" si="5"/>
        <v>18</v>
      </c>
      <c r="H78" s="18" t="str">
        <f t="shared" si="6"/>
        <v>Horsham</v>
      </c>
      <c r="I78" s="18">
        <f t="shared" si="7"/>
        <v>14.11788433419049</v>
      </c>
      <c r="J78" s="17"/>
      <c r="K78" s="17"/>
    </row>
    <row r="79" spans="2:11" x14ac:dyDescent="0.45">
      <c r="B79" s="17"/>
      <c r="C79" s="20">
        <v>72</v>
      </c>
      <c r="D79" s="21" t="s">
        <v>72</v>
      </c>
      <c r="E79" s="26">
        <f>VLOOKUP($C79,Front!$A$6:$BI$85,57+$E$6)</f>
        <v>15.515903801396432</v>
      </c>
      <c r="F79" s="22">
        <f t="shared" si="4"/>
        <v>15.516623801396431</v>
      </c>
      <c r="G79" s="22">
        <f t="shared" si="5"/>
        <v>64</v>
      </c>
      <c r="H79" s="18" t="str">
        <f t="shared" si="6"/>
        <v>Moonee Valley</v>
      </c>
      <c r="I79" s="18">
        <f t="shared" si="7"/>
        <v>14.032290213274866</v>
      </c>
      <c r="J79" s="17"/>
      <c r="K79" s="17"/>
    </row>
    <row r="80" spans="2:11" x14ac:dyDescent="0.45">
      <c r="B80" s="17"/>
      <c r="C80" s="20">
        <v>73</v>
      </c>
      <c r="D80" s="21" t="s">
        <v>73</v>
      </c>
      <c r="E80" s="26">
        <f>VLOOKUP($C80,Front!$A$6:$BI$85,57+$E$6)</f>
        <v>13.370679023018315</v>
      </c>
      <c r="F80" s="22">
        <f t="shared" si="4"/>
        <v>13.371409023018316</v>
      </c>
      <c r="G80" s="22">
        <f t="shared" si="5"/>
        <v>74</v>
      </c>
      <c r="H80" s="18" t="str">
        <f t="shared" si="6"/>
        <v>Melton</v>
      </c>
      <c r="I80" s="18">
        <f t="shared" si="7"/>
        <v>13.700838168923275</v>
      </c>
      <c r="J80" s="17"/>
      <c r="K80" s="17"/>
    </row>
    <row r="81" spans="2:11" x14ac:dyDescent="0.45">
      <c r="B81" s="17"/>
      <c r="C81" s="20">
        <v>74</v>
      </c>
      <c r="D81" s="21" t="s">
        <v>74</v>
      </c>
      <c r="E81" s="26">
        <f>VLOOKUP($C81,Front!$A$6:$BI$85,57+$E$6)</f>
        <v>14.507618810005637</v>
      </c>
      <c r="F81" s="22">
        <f t="shared" si="4"/>
        <v>14.508358810005637</v>
      </c>
      <c r="G81" s="22">
        <f t="shared" si="5"/>
        <v>70</v>
      </c>
      <c r="H81" s="18" t="str">
        <f t="shared" si="6"/>
        <v>Whitehorse</v>
      </c>
      <c r="I81" s="18">
        <f t="shared" si="7"/>
        <v>13.370679023018315</v>
      </c>
      <c r="J81" s="17"/>
      <c r="K81" s="17"/>
    </row>
    <row r="82" spans="2:11" x14ac:dyDescent="0.45">
      <c r="B82" s="17"/>
      <c r="C82" s="20">
        <v>75</v>
      </c>
      <c r="D82" s="21" t="s">
        <v>75</v>
      </c>
      <c r="E82" s="26">
        <f>VLOOKUP($C82,Front!$A$6:$BI$85,57+$E$6)</f>
        <v>12.819248594813134</v>
      </c>
      <c r="F82" s="22">
        <f t="shared" si="4"/>
        <v>12.819998594813134</v>
      </c>
      <c r="G82" s="22">
        <f t="shared" si="5"/>
        <v>75</v>
      </c>
      <c r="H82" s="18" t="str">
        <f t="shared" si="6"/>
        <v>Wodonga</v>
      </c>
      <c r="I82" s="18">
        <f t="shared" si="7"/>
        <v>12.819248594813134</v>
      </c>
      <c r="J82" s="17"/>
      <c r="K82" s="17"/>
    </row>
    <row r="83" spans="2:11" x14ac:dyDescent="0.45">
      <c r="B83" s="17"/>
      <c r="C83" s="20">
        <v>76</v>
      </c>
      <c r="D83" s="21" t="s">
        <v>76</v>
      </c>
      <c r="E83" s="26">
        <f>VLOOKUP($C83,Front!$A$6:$BI$85,57+$E$6)</f>
        <v>10.996188539160487</v>
      </c>
      <c r="F83" s="22">
        <f t="shared" si="4"/>
        <v>10.996948539160487</v>
      </c>
      <c r="G83" s="22">
        <f t="shared" si="5"/>
        <v>77</v>
      </c>
      <c r="H83" s="18" t="str">
        <f t="shared" si="6"/>
        <v>Swan Hill</v>
      </c>
      <c r="I83" s="18">
        <f t="shared" si="7"/>
        <v>11.511343469710777</v>
      </c>
      <c r="J83" s="17"/>
      <c r="K83" s="17"/>
    </row>
    <row r="84" spans="2:11" x14ac:dyDescent="0.45">
      <c r="B84" s="17"/>
      <c r="C84" s="20">
        <v>77</v>
      </c>
      <c r="D84" s="21" t="s">
        <v>77</v>
      </c>
      <c r="E84" s="26">
        <f>VLOOKUP($C84,Front!$A$6:$BI$85,57+$E$6)</f>
        <v>28.847750290552881</v>
      </c>
      <c r="F84" s="22">
        <f t="shared" si="4"/>
        <v>28.84852029055288</v>
      </c>
      <c r="G84" s="22">
        <f t="shared" si="5"/>
        <v>14</v>
      </c>
      <c r="H84" s="18" t="str">
        <f t="shared" si="6"/>
        <v>Wyndham</v>
      </c>
      <c r="I84" s="18">
        <f t="shared" si="7"/>
        <v>10.996188539160487</v>
      </c>
      <c r="J84" s="17"/>
      <c r="K84" s="17"/>
    </row>
    <row r="85" spans="2:11" x14ac:dyDescent="0.45">
      <c r="B85" s="17"/>
      <c r="C85" s="20">
        <v>78</v>
      </c>
      <c r="D85" s="21" t="s">
        <v>78</v>
      </c>
      <c r="E85" s="26">
        <f>VLOOKUP($C85,Front!$A$6:$BI$85,57+$E$6)</f>
        <v>23.696984367634503</v>
      </c>
      <c r="F85" s="22">
        <f t="shared" si="4"/>
        <v>23.697764367634502</v>
      </c>
      <c r="G85" s="22">
        <f t="shared" si="5"/>
        <v>26</v>
      </c>
      <c r="H85" s="18" t="str">
        <f t="shared" si="6"/>
        <v>Yarriambiack</v>
      </c>
      <c r="I85" s="18">
        <f t="shared" si="7"/>
        <v>8.991458114790948</v>
      </c>
      <c r="J85" s="17"/>
      <c r="K85" s="17"/>
    </row>
    <row r="86" spans="2:11" x14ac:dyDescent="0.45">
      <c r="B86" s="17"/>
      <c r="C86" s="20">
        <v>79</v>
      </c>
      <c r="D86" s="21" t="s">
        <v>79</v>
      </c>
      <c r="E86" s="26">
        <f>VLOOKUP($C86,Front!$A$6:$BI$85,57+$E$6)</f>
        <v>8.991458114790948</v>
      </c>
      <c r="F86" s="22">
        <f t="shared" si="4"/>
        <v>8.9922481147909483</v>
      </c>
      <c r="G86" s="22">
        <f t="shared" si="5"/>
        <v>78</v>
      </c>
      <c r="H86" s="18" t="str">
        <f t="shared" si="6"/>
        <v>Queenscliffe</v>
      </c>
      <c r="I86" s="18">
        <f t="shared" si="7"/>
        <v>6.8166325835037496</v>
      </c>
      <c r="J86" s="17"/>
      <c r="K86" s="17"/>
    </row>
    <row r="87" spans="2:11" x14ac:dyDescent="0.45">
      <c r="B87" s="36"/>
      <c r="C87" s="20">
        <v>80</v>
      </c>
      <c r="D87" s="21" t="s">
        <v>84</v>
      </c>
      <c r="E87" s="22"/>
      <c r="F87" s="17"/>
      <c r="G87" s="17"/>
      <c r="H87" s="17" t="e">
        <f t="shared" si="6"/>
        <v>#N/A</v>
      </c>
      <c r="I87" s="17" t="e">
        <f t="shared" si="7"/>
        <v>#N/A</v>
      </c>
      <c r="J87" s="17"/>
      <c r="K87" s="17"/>
    </row>
    <row r="88" spans="2:11" x14ac:dyDescent="0.45">
      <c r="J88" s="13"/>
    </row>
    <row r="89" spans="2:11" x14ac:dyDescent="0.45">
      <c r="J89" s="13"/>
    </row>
  </sheetData>
  <sheetProtection password="CF21" sheet="1" objects="1" scenarios="1"/>
  <mergeCells count="5">
    <mergeCell ref="K12:K33"/>
    <mergeCell ref="L12:T12"/>
    <mergeCell ref="B5:K5"/>
    <mergeCell ref="B1:T1"/>
    <mergeCell ref="B2:T2"/>
  </mergeCells>
  <pageMargins left="0.39370078740157483" right="0.39370078740157483" top="0.39370078740157483" bottom="0.39370078740157483" header="0.31496062992125984" footer="0.31496062992125984"/>
  <pageSetup paperSize="9" scale="52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6</xdr:col>
                    <xdr:colOff>400050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12</xdr:col>
                    <xdr:colOff>38100</xdr:colOff>
                    <xdr:row>5</xdr:row>
                    <xdr:rowOff>9525</xdr:rowOff>
                  </from>
                  <to>
                    <xdr:col>14</xdr:col>
                    <xdr:colOff>142875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12</xdr:col>
                    <xdr:colOff>38100</xdr:colOff>
                    <xdr:row>7</xdr:row>
                    <xdr:rowOff>9525</xdr:rowOff>
                  </from>
                  <to>
                    <xdr:col>14</xdr:col>
                    <xdr:colOff>152400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12</xdr:col>
                    <xdr:colOff>28575</xdr:colOff>
                    <xdr:row>3</xdr:row>
                    <xdr:rowOff>0</xdr:rowOff>
                  </from>
                  <to>
                    <xdr:col>14</xdr:col>
                    <xdr:colOff>600075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defaultSize="0" autoLine="0" autoPict="0">
                <anchor moveWithCells="1">
                  <from>
                    <xdr:col>12</xdr:col>
                    <xdr:colOff>38100</xdr:colOff>
                    <xdr:row>9</xdr:row>
                    <xdr:rowOff>9525</xdr:rowOff>
                  </from>
                  <to>
                    <xdr:col>14</xdr:col>
                    <xdr:colOff>295275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A8955749</value>
    </field>
    <field name="Objective-Title">
      <value order="0">Road Accidents - Rate and Number of Casualty and Fatal Crashes</value>
    </field>
    <field name="Objective-Description">
      <value order="0"/>
    </field>
    <field name="Objective-CreationStamp">
      <value order="0">2022-07-22T11:27:05Z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2022-07-23T11:30:18Z</value>
    </field>
    <field name="Objective-ModificationStamp">
      <value order="0">2023-05-16T01:59:15Z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vA11447346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Front</vt:lpstr>
      <vt:lpstr>Front2</vt:lpstr>
      <vt:lpstr>Front2!Print_Area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2018-11-19T07:45:44Z</cp:lastPrinted>
  <dcterms:created xsi:type="dcterms:W3CDTF">2018-11-16T02:44:59Z</dcterms:created>
  <dcterms:modified xsi:type="dcterms:W3CDTF">2022-07-22T10:36:17Z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A8955749</vt:lpwstr>
  </property>
  <property fmtid="{D5CDD505-2E9C-101B-9397-08002B2CF9AE}" pid="4" name="Objective-Title">
    <vt:lpwstr>Road Accidents - Rate and Number of Casualty and Fatal Crashes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2022-07-23T11:30:18Z</vt:filetime>
  </property>
  <property fmtid="{D5CDD505-2E9C-101B-9397-08002B2CF9AE}" pid="10" name="Objective-ModificationStamp">
    <vt:filetime>2023-05-16T01:59:15Z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vA11447346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